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tharina Prochazka\Documents\ucloud\Diffusion\Ungarn\"/>
    </mc:Choice>
  </mc:AlternateContent>
  <bookViews>
    <workbookView xWindow="0" yWindow="0" windowWidth="19425" windowHeight="11025" activeTab="2"/>
  </bookViews>
  <sheets>
    <sheet name="Baranya megye" sheetId="2" r:id="rId1"/>
    <sheet name="Tolna megye" sheetId="3" r:id="rId2"/>
    <sheet name="sources &amp; notes" sheetId="6" r:id="rId3"/>
  </sheets>
  <calcPr calcId="162913"/>
</workbook>
</file>

<file path=xl/calcChain.xml><?xml version="1.0" encoding="utf-8"?>
<calcChain xmlns="http://schemas.openxmlformats.org/spreadsheetml/2006/main">
  <c r="C380" i="2" l="1"/>
  <c r="B380" i="2"/>
  <c r="C63" i="2"/>
  <c r="B63" i="2"/>
  <c r="C61" i="2"/>
  <c r="B61" i="2"/>
  <c r="C60" i="2"/>
  <c r="B60" i="2"/>
  <c r="C54" i="2"/>
  <c r="B54" i="2"/>
  <c r="C42" i="2"/>
  <c r="B42" i="2"/>
  <c r="C50" i="2"/>
  <c r="B50" i="2"/>
  <c r="C51" i="2"/>
  <c r="B51" i="2"/>
  <c r="C37" i="2"/>
  <c r="B37" i="2"/>
  <c r="C28" i="2"/>
  <c r="B28" i="2"/>
  <c r="C9" i="2"/>
  <c r="B9" i="2"/>
</calcChain>
</file>

<file path=xl/sharedStrings.xml><?xml version="1.0" encoding="utf-8"?>
<sst xmlns="http://schemas.openxmlformats.org/spreadsheetml/2006/main" count="752" uniqueCount="584">
  <si>
    <t>Liptód</t>
  </si>
  <si>
    <t>Somberek</t>
  </si>
  <si>
    <t>Baranya megye</t>
  </si>
  <si>
    <t>Tolna megye</t>
  </si>
  <si>
    <t>tót</t>
  </si>
  <si>
    <t>Tolna</t>
  </si>
  <si>
    <t>Pécsi járás</t>
  </si>
  <si>
    <t>Áta</t>
  </si>
  <si>
    <t>Birján</t>
  </si>
  <si>
    <t>Bosta</t>
  </si>
  <si>
    <t>Cserkut</t>
  </si>
  <si>
    <t>Garé</t>
  </si>
  <si>
    <t>Görcsöny</t>
  </si>
  <si>
    <t>Gyód</t>
  </si>
  <si>
    <t>Hásságy</t>
  </si>
  <si>
    <t>Hird</t>
  </si>
  <si>
    <t>Hosszuhetény</t>
  </si>
  <si>
    <t>Keszü</t>
  </si>
  <si>
    <t>Kökeny</t>
  </si>
  <si>
    <t>Lothárd</t>
  </si>
  <si>
    <t>Mártonfa</t>
  </si>
  <si>
    <t>Málom</t>
  </si>
  <si>
    <t>Németi</t>
  </si>
  <si>
    <t>Ocsárd</t>
  </si>
  <si>
    <t>Patacs</t>
  </si>
  <si>
    <t>Pogány</t>
  </si>
  <si>
    <t>Regenye</t>
  </si>
  <si>
    <t>Romonya</t>
  </si>
  <si>
    <t>Somogy</t>
  </si>
  <si>
    <t>Szalánta</t>
  </si>
  <si>
    <t>Személy</t>
  </si>
  <si>
    <t>Szilvás</t>
  </si>
  <si>
    <t>Szőke</t>
  </si>
  <si>
    <t>Szőkéd</t>
  </si>
  <si>
    <t>Vasas</t>
  </si>
  <si>
    <t>Baranyavári járás</t>
  </si>
  <si>
    <t>Bezedek</t>
  </si>
  <si>
    <t>Illocska</t>
  </si>
  <si>
    <t>Lapáncsa</t>
  </si>
  <si>
    <t>Sárok</t>
  </si>
  <si>
    <t>Villány</t>
  </si>
  <si>
    <t>Virágos</t>
  </si>
  <si>
    <t>Siklósi járás</t>
  </si>
  <si>
    <t>Beremend</t>
  </si>
  <si>
    <t>Bisse</t>
  </si>
  <si>
    <t>Csarnota</t>
  </si>
  <si>
    <t>Gordisa</t>
  </si>
  <si>
    <t>Hirics</t>
  </si>
  <si>
    <t>Ipacsfa</t>
  </si>
  <si>
    <t>Kémes</t>
  </si>
  <si>
    <t>Kóros</t>
  </si>
  <si>
    <t>Kovácshida</t>
  </si>
  <si>
    <t>Márfa</t>
  </si>
  <si>
    <t>Matty</t>
  </si>
  <si>
    <t>Old</t>
  </si>
  <si>
    <t>Páprád</t>
  </si>
  <si>
    <t>Sámod</t>
  </si>
  <si>
    <t>Siklós</t>
  </si>
  <si>
    <t>Szava</t>
  </si>
  <si>
    <t>Terehegy</t>
  </si>
  <si>
    <t>Tésenfa</t>
  </si>
  <si>
    <t>Turony</t>
  </si>
  <si>
    <t>Vejti</t>
  </si>
  <si>
    <t>Vokány</t>
  </si>
  <si>
    <t>Hegyháti járás</t>
  </si>
  <si>
    <t>Abaliget</t>
  </si>
  <si>
    <t>Bános</t>
  </si>
  <si>
    <t>Barátur</t>
  </si>
  <si>
    <t>Bikal</t>
  </si>
  <si>
    <t>Császta</t>
  </si>
  <si>
    <t>Egyházbér</t>
  </si>
  <si>
    <t>Gerényes</t>
  </si>
  <si>
    <t>Gödre</t>
  </si>
  <si>
    <t>Hetvehely</t>
  </si>
  <si>
    <t>Husztót</t>
  </si>
  <si>
    <t>Kán</t>
  </si>
  <si>
    <t>Kárász</t>
  </si>
  <si>
    <t>Komló</t>
  </si>
  <si>
    <t>Köblény</t>
  </si>
  <si>
    <t>Liget</t>
  </si>
  <si>
    <t>Mágocs</t>
  </si>
  <si>
    <t>Mánfa</t>
  </si>
  <si>
    <t>Mekényes</t>
  </si>
  <si>
    <t>Meződ</t>
  </si>
  <si>
    <t>Oroszló</t>
  </si>
  <si>
    <t>Pálé</t>
  </si>
  <si>
    <t>Rákos</t>
  </si>
  <si>
    <t>Sásd</t>
  </si>
  <si>
    <t>Szágy</t>
  </si>
  <si>
    <t>Szalatnak</t>
  </si>
  <si>
    <t>Szárász</t>
  </si>
  <si>
    <t>Szászvár</t>
  </si>
  <si>
    <t>Szatina</t>
  </si>
  <si>
    <t>Tarros</t>
  </si>
  <si>
    <t>Tékes</t>
  </si>
  <si>
    <t>Tekeres</t>
  </si>
  <si>
    <t>Tormás</t>
  </si>
  <si>
    <t>Varga</t>
  </si>
  <si>
    <t>Vékény</t>
  </si>
  <si>
    <t>Mohácsi járás</t>
  </si>
  <si>
    <t>Babarc</t>
  </si>
  <si>
    <t>Borjád</t>
  </si>
  <si>
    <t>Kölked</t>
  </si>
  <si>
    <t>Mohács</t>
  </si>
  <si>
    <t>Pócsa</t>
  </si>
  <si>
    <t>Szajk</t>
  </si>
  <si>
    <t>Udvár</t>
  </si>
  <si>
    <t>Versend</t>
  </si>
  <si>
    <t>Pécsváradi járás</t>
  </si>
  <si>
    <t>Berkesd</t>
  </si>
  <si>
    <t>Feked</t>
  </si>
  <si>
    <t>Hidor</t>
  </si>
  <si>
    <t>Himesháza</t>
  </si>
  <si>
    <t>Kátoly</t>
  </si>
  <si>
    <t>Kékesd</t>
  </si>
  <si>
    <t>Maráza</t>
  </si>
  <si>
    <t>Monyoród</t>
  </si>
  <si>
    <t>Nyomja</t>
  </si>
  <si>
    <t>Óbánya</t>
  </si>
  <si>
    <t>Ófalu</t>
  </si>
  <si>
    <t>Olasz</t>
  </si>
  <si>
    <t>Pécsvárad</t>
  </si>
  <si>
    <t>Pereked</t>
  </si>
  <si>
    <t>Szebény</t>
  </si>
  <si>
    <t>Szederkény</t>
  </si>
  <si>
    <t>Szellő</t>
  </si>
  <si>
    <t>Szilágy</t>
  </si>
  <si>
    <t>Szűr</t>
  </si>
  <si>
    <t>Varasd</t>
  </si>
  <si>
    <t>Véménd</t>
  </si>
  <si>
    <t>Zsibrik</t>
  </si>
  <si>
    <t>Tőfű</t>
  </si>
  <si>
    <t>Szt.-Lőrinczi járás</t>
  </si>
  <si>
    <t>Bakonya</t>
  </si>
  <si>
    <t>Baksa</t>
  </si>
  <si>
    <t>Bánfa</t>
  </si>
  <si>
    <t>Bicsérd</t>
  </si>
  <si>
    <t>Boda</t>
  </si>
  <si>
    <t>Bogdása</t>
  </si>
  <si>
    <t>Csebény</t>
  </si>
  <si>
    <t>Cserdi</t>
  </si>
  <si>
    <t>Dencsháza</t>
  </si>
  <si>
    <t>Dinnyeberki</t>
  </si>
  <si>
    <t>Gerde</t>
  </si>
  <si>
    <t>Gilvánfa</t>
  </si>
  <si>
    <t>Gyűrűfű</t>
  </si>
  <si>
    <t>Helesfa</t>
  </si>
  <si>
    <t>Ibafa</t>
  </si>
  <si>
    <t>Kacsóta</t>
  </si>
  <si>
    <t>Kákics</t>
  </si>
  <si>
    <t>Katádfa</t>
  </si>
  <si>
    <t>Kemse</t>
  </si>
  <si>
    <t>Kisdér</t>
  </si>
  <si>
    <t>Marócsa</t>
  </si>
  <si>
    <t>Megyefa</t>
  </si>
  <si>
    <t>Monosokor</t>
  </si>
  <si>
    <t>Okorág</t>
  </si>
  <si>
    <t>Pázdány</t>
  </si>
  <si>
    <t>Piskó</t>
  </si>
  <si>
    <t>Sellye</t>
  </si>
  <si>
    <t>Sósvertike</t>
  </si>
  <si>
    <t>Sumony</t>
  </si>
  <si>
    <t>Téseny</t>
  </si>
  <si>
    <t>Zaláta</t>
  </si>
  <si>
    <t>Zók</t>
  </si>
  <si>
    <t>Aranyos/Aranyosgadány</t>
  </si>
  <si>
    <t>Árpád/Nagyárpád in Pécs</t>
  </si>
  <si>
    <t>Ujbánya/Kisújbánya</t>
  </si>
  <si>
    <t>Belvárd/Belvárdgyula</t>
  </si>
  <si>
    <t>Püspökbogád</t>
  </si>
  <si>
    <t>Kisbudmér</t>
  </si>
  <si>
    <t>Nagybudmér</t>
  </si>
  <si>
    <t>Devecser/Pécsdevecser</t>
  </si>
  <si>
    <t>Egerág</t>
  </si>
  <si>
    <t>Gadány/Aranyosgadány</t>
  </si>
  <si>
    <t>Gyula/Belvárdgyula</t>
  </si>
  <si>
    <t>Herend/Kisherend</t>
  </si>
  <si>
    <t>Kassa/Kiskassa</t>
  </si>
  <si>
    <t>Kiskozár/Kozármisleny</t>
  </si>
  <si>
    <t>Nagykozár</t>
  </si>
  <si>
    <t>Szőllőskővágó/Kővágószőlős</t>
  </si>
  <si>
    <t>Mislény/Kozármisleny</t>
  </si>
  <si>
    <t>Pellérd</t>
  </si>
  <si>
    <t>Magyarpeterd/Peterd</t>
  </si>
  <si>
    <t>Ráczpetre/Újpetre</t>
  </si>
  <si>
    <t>Sáros/Magyarsarlós</t>
  </si>
  <si>
    <t>Szabolcs/Mecsekszabolcs in Pécs</t>
  </si>
  <si>
    <t>Szentlászló</t>
  </si>
  <si>
    <t>Udvar</t>
  </si>
  <si>
    <t>Magyarboly</t>
  </si>
  <si>
    <t>Ivándárda</t>
  </si>
  <si>
    <t>Lipova/Lippó</t>
  </si>
  <si>
    <t>Lipovicza/Kislippó</t>
  </si>
  <si>
    <t>Aderjás/Adorjás</t>
  </si>
  <si>
    <t>Ivánbattyán</t>
  </si>
  <si>
    <t>Besence</t>
  </si>
  <si>
    <t>Csepely/Drávacsepely</t>
  </si>
  <si>
    <t>Czun/Cún</t>
  </si>
  <si>
    <t>Gyüd/Máriagyűd in Siklós</t>
  </si>
  <si>
    <t>Haraszti/Egyházasharaszti</t>
  </si>
  <si>
    <t>Kisharsány</t>
  </si>
  <si>
    <t>Nagyharsány</t>
  </si>
  <si>
    <t>Hidvég/Baranyahídvég</t>
  </si>
  <si>
    <t>Jakabfalu/Kisjakabfalva</t>
  </si>
  <si>
    <t>Kásád</t>
  </si>
  <si>
    <t>Kövesd/Villánykövesd</t>
  </si>
  <si>
    <t>Lúzsok</t>
  </si>
  <si>
    <t>Nagyfalu/Siklósnagyfalu</t>
  </si>
  <si>
    <t>Drávapalkonya</t>
  </si>
  <si>
    <t>Németpalkonya</t>
  </si>
  <si>
    <t>Piski/Drávapiski</t>
  </si>
  <si>
    <t>Raád/Rádfalva</t>
  </si>
  <si>
    <t>Drávaszabolcs</t>
  </si>
  <si>
    <t>Szaporca</t>
  </si>
  <si>
    <t>Kisszentmárton</t>
  </si>
  <si>
    <t>Tapolcza/Kistapolca</t>
  </si>
  <si>
    <t>Kistótfalu</t>
  </si>
  <si>
    <t>Nagytótfalu</t>
  </si>
  <si>
    <t>Vajszló</t>
  </si>
  <si>
    <t>Nagyág/Ág</t>
  </si>
  <si>
    <t>Bakóca</t>
  </si>
  <si>
    <t>Bisztricze/Kisbeszterce</t>
  </si>
  <si>
    <t>Csikóstőttős</t>
  </si>
  <si>
    <t>Magyaregregy</t>
  </si>
  <si>
    <t>Godissa/Mindszentgodisa</t>
  </si>
  <si>
    <t>Gyümölosény/Gyümölcsény in Mindszentgodisa</t>
  </si>
  <si>
    <t>Kishajmás</t>
  </si>
  <si>
    <t>Nagyhajmás</t>
  </si>
  <si>
    <t>Kishertelend</t>
  </si>
  <si>
    <t>Magyarhertelend</t>
  </si>
  <si>
    <t>Jágonok/Jágónak</t>
  </si>
  <si>
    <t>Jánosi/Mecsekjánosi in Komló</t>
  </si>
  <si>
    <t>Jenő/Baranyajenő</t>
  </si>
  <si>
    <t>Karácodfa</t>
  </si>
  <si>
    <t>Kovaczéna/Kovácsszénája</t>
  </si>
  <si>
    <t>Marócz/Hegyhátmaróc</t>
  </si>
  <si>
    <t>Felsőmindszent</t>
  </si>
  <si>
    <t>Mocsolád/Alsómocsolád</t>
  </si>
  <si>
    <t>Orfű</t>
  </si>
  <si>
    <t>Okorvölgy</t>
  </si>
  <si>
    <t>Ráczkozár/Egyházaskozár</t>
  </si>
  <si>
    <t>Szakál/Mecsekszakál</t>
  </si>
  <si>
    <t>Kaposszekcső</t>
  </si>
  <si>
    <t>Magyarszék</t>
  </si>
  <si>
    <t>Németszék/Magyarszék</t>
  </si>
  <si>
    <t>Szentgyörgy</t>
  </si>
  <si>
    <t>Szentkatalin</t>
  </si>
  <si>
    <t>Vásárosdombó</t>
  </si>
  <si>
    <t>Vázsnok</t>
  </si>
  <si>
    <t>Vaszar/Kisvaszar</t>
  </si>
  <si>
    <t>Bár</t>
  </si>
  <si>
    <t>Németboly</t>
  </si>
  <si>
    <t>Doboka/Görcsönydoboka</t>
  </si>
  <si>
    <t>Ráczgörcsöny/Görcsönydoboka</t>
  </si>
  <si>
    <t>Lancsuk/Lánycsók</t>
  </si>
  <si>
    <t>Maiss/Majs</t>
  </si>
  <si>
    <t>Kisnyárád</t>
  </si>
  <si>
    <t>Nagynyárád</t>
  </si>
  <si>
    <t>Szabar/Székelyszabar</t>
  </si>
  <si>
    <t>Dunaszekcső</t>
  </si>
  <si>
    <t>Rácztöttös/Töttös</t>
  </si>
  <si>
    <t>Fazekasboda</t>
  </si>
  <si>
    <t>Bozsok/Palotabozsok</t>
  </si>
  <si>
    <t>Ellend</t>
  </si>
  <si>
    <t>Geresd/Geresdlak</t>
  </si>
  <si>
    <t>Hidas</t>
  </si>
  <si>
    <t>Kéménd/Máriakéménd</t>
  </si>
  <si>
    <t>Püspöklak</t>
  </si>
  <si>
    <t>Lovászhetény</t>
  </si>
  <si>
    <t>Nádasd/Mecseknádasd</t>
  </si>
  <si>
    <t>Nagypall</t>
  </si>
  <si>
    <t>Pusztakisfalu</t>
  </si>
  <si>
    <t>Rácz-Mecske/Erdősmecske</t>
  </si>
  <si>
    <t>Szent-Erzsébet/Erzsébet</t>
  </si>
  <si>
    <t>Várkony/Zengővárkony</t>
  </si>
  <si>
    <t>Babarcszőlős</t>
  </si>
  <si>
    <t>Bagota/Pécsbagota</t>
  </si>
  <si>
    <t>Beczefa/Becefa in Szigetvár</t>
  </si>
  <si>
    <t>Czinderibogád/Bogádmindszent</t>
  </si>
  <si>
    <t>Botyka/Botykapeterd</t>
  </si>
  <si>
    <t>Büdösfa/Rózsafa</t>
  </si>
  <si>
    <t>Bükkösd</t>
  </si>
  <si>
    <t>Kiscsány/Csányoszró</t>
  </si>
  <si>
    <t>Nagycsány</t>
  </si>
  <si>
    <t>Goricza/Bükkösd</t>
  </si>
  <si>
    <t>Hernádfa/Gyöngyfa</t>
  </si>
  <si>
    <t>Kisasszonyfa</t>
  </si>
  <si>
    <t>Korpád/Ibafa</t>
  </si>
  <si>
    <t>Mecske/Magyarmecske</t>
  </si>
  <si>
    <t>Csonkamindszent</t>
  </si>
  <si>
    <t>Ujmindszent/Bogádmindszent</t>
  </si>
  <si>
    <t>Oszró/Csányoszró</t>
  </si>
  <si>
    <t>Ózd/Ózdfalu</t>
  </si>
  <si>
    <t>Kispeterd</t>
  </si>
  <si>
    <t>Nagypeterd</t>
  </si>
  <si>
    <t>Ronádfa/Gyöngyfa</t>
  </si>
  <si>
    <t>Rugásd/Gerde</t>
  </si>
  <si>
    <t>Szent-Dienes/Szentdénes</t>
  </si>
  <si>
    <t>Szent-Erzsébet/Nyugotszenterzsébet</t>
  </si>
  <si>
    <t>Szent-Gál/Királyegyháza</t>
  </si>
  <si>
    <t>Szent-Iván/Királyegyháza</t>
  </si>
  <si>
    <t>Szent-Király/Szabadszentkirály</t>
  </si>
  <si>
    <t>Szentlőrinc</t>
  </si>
  <si>
    <t>Hegyszentmárton</t>
  </si>
  <si>
    <t>Kistelek/Magyartelek</t>
  </si>
  <si>
    <t>Tengeri</t>
  </si>
  <si>
    <t>Varjas/Gerde</t>
  </si>
  <si>
    <t>Nagyvágy/Nagyváty</t>
  </si>
  <si>
    <t>Velin/Velény</t>
  </si>
  <si>
    <t>Pölöske/Mecsekpölöske</t>
  </si>
  <si>
    <t>Bodony/Siklósbodony</t>
  </si>
  <si>
    <t>Egerszeg/Hegyszentmárton</t>
  </si>
  <si>
    <t>Budafa/Pécsbudafa in Mánfa</t>
  </si>
  <si>
    <t>Gödreszentmárton (Hegyhati járás)</t>
  </si>
  <si>
    <t>Hörnyék/Hörnyék in Sásd</t>
  </si>
  <si>
    <t>Pécs</t>
  </si>
  <si>
    <t>Harkány</t>
  </si>
  <si>
    <t>Csehi/Drávacsehi</t>
  </si>
  <si>
    <t>Báta</t>
  </si>
  <si>
    <t>Mözs</t>
  </si>
  <si>
    <t>Nyék(Alsó-)/Alsónyék</t>
  </si>
  <si>
    <t>Őcsény</t>
  </si>
  <si>
    <t>Pilis/Sárpilis</t>
  </si>
  <si>
    <t>Szedres</t>
  </si>
  <si>
    <t>Szekszárd</t>
  </si>
  <si>
    <t>Várdomb</t>
  </si>
  <si>
    <t>Bogyiszló</t>
  </si>
  <si>
    <t>Völgységi járás</t>
  </si>
  <si>
    <t>Bonyhád</t>
  </si>
  <si>
    <t>Börzsöny</t>
  </si>
  <si>
    <t>Dorogh(Kis-)/Kisdorog</t>
  </si>
  <si>
    <t>Györe</t>
  </si>
  <si>
    <t>Izmény</t>
  </si>
  <si>
    <t>Ladomány</t>
  </si>
  <si>
    <t>Lengyel</t>
  </si>
  <si>
    <t>Majos</t>
  </si>
  <si>
    <t>Máza</t>
  </si>
  <si>
    <t>Mórágy</t>
  </si>
  <si>
    <t>Mőcsény</t>
  </si>
  <si>
    <t>Mucsfa</t>
  </si>
  <si>
    <t>Nána(Alsó-)/Alsónána</t>
  </si>
  <si>
    <t>Szálka</t>
  </si>
  <si>
    <t>Tabód</t>
  </si>
  <si>
    <t>Tevel</t>
  </si>
  <si>
    <t>Váralja</t>
  </si>
  <si>
    <t>Vejke(Kis-)/Kisvejke</t>
  </si>
  <si>
    <t>Vejke(Nagy)/Nagyvejke</t>
  </si>
  <si>
    <t>Závod</t>
  </si>
  <si>
    <t>Zomba</t>
  </si>
  <si>
    <t>Bikács</t>
  </si>
  <si>
    <t>Bölcske</t>
  </si>
  <si>
    <t>Fadd</t>
  </si>
  <si>
    <t>Földvár(Duna-)/Dunaföldvár</t>
  </si>
  <si>
    <t>Gerjen</t>
  </si>
  <si>
    <t>Györköny</t>
  </si>
  <si>
    <t>Kajdacs</t>
  </si>
  <si>
    <t>Keér(Német-)/Németker</t>
  </si>
  <si>
    <t>Kömlőd(Duna-)/Dunakömlőd</t>
  </si>
  <si>
    <t>Madocsa</t>
  </si>
  <si>
    <t>Paks</t>
  </si>
  <si>
    <t>Pusztahencse</t>
  </si>
  <si>
    <t>Szent-György (Duna-)/Dunaszentgyörgy</t>
  </si>
  <si>
    <t>Tápé(Kis-)/Kistápé</t>
  </si>
  <si>
    <t>Belecska</t>
  </si>
  <si>
    <t>Berény(Diós-)/Diósberény</t>
  </si>
  <si>
    <t>Csibrák</t>
  </si>
  <si>
    <t>Dúzs</t>
  </si>
  <si>
    <t>Gyönk</t>
  </si>
  <si>
    <t>Hidegkut/Keszőhidegkút</t>
  </si>
  <si>
    <t>Hőgyész</t>
  </si>
  <si>
    <t>Kalaznó</t>
  </si>
  <si>
    <t>Kéty</t>
  </si>
  <si>
    <t>Kölesd</t>
  </si>
  <si>
    <t>Medina</t>
  </si>
  <si>
    <t>Miszla</t>
  </si>
  <si>
    <t>Mucsi</t>
  </si>
  <si>
    <t>Murga</t>
  </si>
  <si>
    <t>Nána(Felső-)/Felsőnána</t>
  </si>
  <si>
    <t>Nemedi/Tolnanémedi</t>
  </si>
  <si>
    <t>Pálfa</t>
  </si>
  <si>
    <t>Simontornya</t>
  </si>
  <si>
    <t>Szakadát</t>
  </si>
  <si>
    <t>Szárazd</t>
  </si>
  <si>
    <t>Szekely(Kis-)/Kisszékely</t>
  </si>
  <si>
    <t>Szekely(Nagy-)/Nagyszèkely</t>
  </si>
  <si>
    <t>Szent-Lörincz/Sárszentlőrinc</t>
  </si>
  <si>
    <t>Tormas/Kistormás</t>
  </si>
  <si>
    <t>Udvari</t>
  </si>
  <si>
    <t>Uzdborjád</t>
  </si>
  <si>
    <t>Varsád</t>
  </si>
  <si>
    <t>Dombóvár(O-)/Dombóvár</t>
  </si>
  <si>
    <t>Dombóvár(j-)/Újdombóvár</t>
  </si>
  <si>
    <t>Döbrököz</t>
  </si>
  <si>
    <t>Értény</t>
  </si>
  <si>
    <t>Fürged</t>
  </si>
  <si>
    <t>Gyula-Jovancza/Gyulaj</t>
  </si>
  <si>
    <t>Kánya</t>
  </si>
  <si>
    <t>Keszi(Toth-)/Magyarkeszi</t>
  </si>
  <si>
    <t>Kocsola</t>
  </si>
  <si>
    <t>Konyi/Nagykónyi</t>
  </si>
  <si>
    <t>Kurd</t>
  </si>
  <si>
    <t>Lápafő</t>
  </si>
  <si>
    <t>Majsamiklósvár</t>
  </si>
  <si>
    <t>Nak</t>
  </si>
  <si>
    <t>Nyék(Felsö-)/Felsőnyék</t>
  </si>
  <si>
    <t>Ozora</t>
  </si>
  <si>
    <t>Pári</t>
  </si>
  <si>
    <t>Regöly</t>
  </si>
  <si>
    <t>Szakály</t>
  </si>
  <si>
    <t>Szakcs</t>
  </si>
  <si>
    <t>Szantho/Koppányszántó</t>
  </si>
  <si>
    <t>Szokoly(Nagy-)/Nagysokoly</t>
  </si>
  <si>
    <t>Tamási</t>
  </si>
  <si>
    <t>Tengőd</t>
  </si>
  <si>
    <t>Várong</t>
  </si>
  <si>
    <t>Decs</t>
  </si>
  <si>
    <t>Dunaföldvári járás</t>
  </si>
  <si>
    <t>Simontornyai járás</t>
  </si>
  <si>
    <t>Gindly-Család/Tengelic</t>
  </si>
  <si>
    <t>Kovácsi/Tevel</t>
  </si>
  <si>
    <t>Apathi/Bátaapáti</t>
  </si>
  <si>
    <t>Agard/Sióagárd</t>
  </si>
  <si>
    <t>Varasd/Bonyhádvarasd</t>
  </si>
  <si>
    <t>Pincehely</t>
  </si>
  <si>
    <t>Dorogh(Nagy-)/Nagydorog</t>
  </si>
  <si>
    <t>Bodolla/Kisbodolya</t>
  </si>
  <si>
    <t>Battyán/Kisbattyán</t>
  </si>
  <si>
    <t>Szopok/Mecsekfalu/Komló</t>
  </si>
  <si>
    <t>Központi járás</t>
  </si>
  <si>
    <t>Szemcséd(Csehi-)/Iregszemcse</t>
  </si>
  <si>
    <t>Iregh(Felsö-)/Felsőireg/Iregszemcse</t>
  </si>
  <si>
    <t>Báttaszék/Bátaszék</t>
  </si>
  <si>
    <t>Bedeg/Bedegkér</t>
  </si>
  <si>
    <t>Keer(Toth-)/Magyarkér/Bedegkér</t>
  </si>
  <si>
    <t>Görbő/Pincehely</t>
  </si>
  <si>
    <t>Harcz/Harc</t>
  </si>
  <si>
    <t>Apar/Aparhant</t>
  </si>
  <si>
    <t>Hant/Aparhant</t>
  </si>
  <si>
    <t>Czikó/Cikó</t>
  </si>
  <si>
    <t>Grábócz/Grábóc</t>
  </si>
  <si>
    <t>Kokasd/Kakasd</t>
  </si>
  <si>
    <t>Palatincza/Palatinca in Möcsény</t>
  </si>
  <si>
    <t>Belacz/Belac in Kakasd</t>
  </si>
  <si>
    <t>0 in Györköny</t>
  </si>
  <si>
    <t>Iványi/Drávaiványi</t>
  </si>
  <si>
    <t>Egerszeg/Felsőegerszeg</t>
  </si>
  <si>
    <t>Szerdahely/Drávaszerdahely</t>
  </si>
  <si>
    <t>Simonmajor/Fácánkert</t>
  </si>
  <si>
    <t>Viszló/Diósviszló</t>
  </si>
  <si>
    <t>Püspökmárok/Erdősmárok</t>
  </si>
  <si>
    <t>Németmárok/Márok</t>
  </si>
  <si>
    <t>Hertelend/Horváthertelend</t>
  </si>
  <si>
    <t>Dombovári járás,Tamási járás</t>
  </si>
  <si>
    <t>Manyok(Kis-)/Kismányok</t>
  </si>
  <si>
    <t>Manyok(Nagy-)/Nagymányok</t>
  </si>
  <si>
    <t>szerb</t>
  </si>
  <si>
    <t>vend</t>
  </si>
  <si>
    <t>szlovák</t>
  </si>
  <si>
    <t>román</t>
  </si>
  <si>
    <t>horvát</t>
  </si>
  <si>
    <t>Töttös/Kővágótöttös</t>
  </si>
  <si>
    <t>0 in Kölesd inkludiert</t>
  </si>
  <si>
    <t>Dráva-Szent-Márton/Alsószentmárton</t>
  </si>
  <si>
    <t>Monyorósd/Hegyszentmárton</t>
  </si>
  <si>
    <t>Szent-Martón/Hercegszentmárton/Márotszentmárton/Szentmárton-Újpuszta in Márok</t>
  </si>
  <si>
    <t>Notes:</t>
  </si>
  <si>
    <t>If settlements have changed names or become incorporated into another settlement, the current (2018) name/location is shown after the slash.</t>
  </si>
  <si>
    <t>Settlements now in Croatia are marked by "CROATIA", no geographic coordinates are shown.</t>
  </si>
  <si>
    <t>https://library.hungaricana.hu/en/view/NEDA_1881_02/?pg=10&amp;layout=s</t>
  </si>
  <si>
    <t>https://library.hungaricana.hu/en/view/NEDA_1892_helysegnevtar/?pg=15&amp;layout=s</t>
  </si>
  <si>
    <t>https://library.hungaricana.hu/en/view/NEDA_1900_01/?pg=59&amp;layout=s</t>
  </si>
  <si>
    <t>https://library.hungaricana.hu/en/view/NEDA_1910_01/?pg=69&amp;layout=s</t>
  </si>
  <si>
    <t>https://library.hungaricana.hu/en/view/NEDA_1920_01/?pg=47&amp;layout=s</t>
  </si>
  <si>
    <t>https://library.hungaricana.hu/en/view/NEDA_1930_01/?pg=127&amp;layout=s</t>
  </si>
  <si>
    <t>https://library.hungaricana.hu/hu/view/NEDA_1941_02/?pg=170&amp;layout=s</t>
  </si>
  <si>
    <t>Geographical coordinates retrieved from geonames.org</t>
  </si>
  <si>
    <t>Data shown for "anyanyelv" (mother tongue/native language/first language).</t>
  </si>
  <si>
    <t>Longitude</t>
  </si>
  <si>
    <t>Latitude</t>
  </si>
  <si>
    <t>magyar</t>
  </si>
  <si>
    <t>német</t>
  </si>
  <si>
    <t>horvát-szerb</t>
  </si>
  <si>
    <t>egyéb hazai nyelvü</t>
  </si>
  <si>
    <t>Hungarian</t>
  </si>
  <si>
    <t>German</t>
  </si>
  <si>
    <t>Slovak</t>
  </si>
  <si>
    <t>other domestic</t>
  </si>
  <si>
    <t>other foreign (if &gt;30)</t>
  </si>
  <si>
    <t>külföldi nyelvü (if &gt;30)</t>
  </si>
  <si>
    <t>Wend</t>
  </si>
  <si>
    <t>other</t>
  </si>
  <si>
    <t>egyeb nyelvü</t>
  </si>
  <si>
    <t>Some data (e.g. for Vlachs/oláh) has not been digitized because only very few people were present.</t>
  </si>
  <si>
    <t>horvát+szerb</t>
  </si>
  <si>
    <t>Croatian+Serbian</t>
  </si>
  <si>
    <t>Serbian</t>
  </si>
  <si>
    <t>Croatian</t>
  </si>
  <si>
    <t>egyéb</t>
  </si>
  <si>
    <t>Serbocroatian</t>
  </si>
  <si>
    <t>bunjevác, sokác stb.</t>
  </si>
  <si>
    <t>Bunjevac, Sokac etc.</t>
  </si>
  <si>
    <t>vend/szlovén</t>
  </si>
  <si>
    <t>cigány</t>
  </si>
  <si>
    <t>Romanian</t>
  </si>
  <si>
    <t>Wend/Slovenian</t>
  </si>
  <si>
    <t>Romani</t>
  </si>
  <si>
    <t>Albertfalu/CROATIA</t>
  </si>
  <si>
    <t>Baán/CROATIA</t>
  </si>
  <si>
    <t>Baranyavár/CROATIA</t>
  </si>
  <si>
    <t>Bellye/CROATIA</t>
  </si>
  <si>
    <t>Benye/CROATIA</t>
  </si>
  <si>
    <t>Bodolya/CROATIA</t>
  </si>
  <si>
    <t>Bolmány/CROATIA</t>
  </si>
  <si>
    <t>Csuza/CROATIA</t>
  </si>
  <si>
    <t>Darázs/CROATIA</t>
  </si>
  <si>
    <t>Dárda/CROATIA</t>
  </si>
  <si>
    <t>Kisdárda/CROATIA</t>
  </si>
  <si>
    <t>Darócz/CROATIA</t>
  </si>
  <si>
    <t>Eugenfalu/CROATIA</t>
  </si>
  <si>
    <t>Herczeg-Szőllős/CROATIA</t>
  </si>
  <si>
    <t>Kácsfalu/CROATIA</t>
  </si>
  <si>
    <t>Karancs/CROATIA</t>
  </si>
  <si>
    <t>Keő/CROATIA</t>
  </si>
  <si>
    <t>Keskend/CROATIA</t>
  </si>
  <si>
    <t>Kisfalud/CROATIA</t>
  </si>
  <si>
    <t>Kopács/CROATIA</t>
  </si>
  <si>
    <t>Kőszeg/Kis-Batina-/CROATIA</t>
  </si>
  <si>
    <t>Laskafalu/CROATIA</t>
  </si>
  <si>
    <t>Laskó/CROATIA</t>
  </si>
  <si>
    <t>Lőcs/CROATIA</t>
  </si>
  <si>
    <t>Márok/Herczeg-/CROATIA</t>
  </si>
  <si>
    <t>Monostor/CROATIA</t>
  </si>
  <si>
    <t>Sepse/CROATIA</t>
  </si>
  <si>
    <t>Szent-István/CROATIA</t>
  </si>
  <si>
    <t>Vörösmart/CROATIA</t>
  </si>
  <si>
    <t>Ujbedán/CROATIA</t>
  </si>
  <si>
    <t>Petárda/CROATIA</t>
  </si>
  <si>
    <t>Torjáncz/CROATIA</t>
  </si>
  <si>
    <t>Dályok/CROATIA</t>
  </si>
  <si>
    <t>Izsép/CROATIA</t>
  </si>
  <si>
    <t>oláh</t>
  </si>
  <si>
    <t>ruthén</t>
  </si>
  <si>
    <t>Vlach</t>
  </si>
  <si>
    <t>Ruthenian</t>
  </si>
  <si>
    <t>0 now Kakasd</t>
  </si>
  <si>
    <t>0 now in Bonyhád</t>
  </si>
  <si>
    <t>0 now Bonyhad</t>
  </si>
  <si>
    <t>0 now Aparhant</t>
  </si>
  <si>
    <t>0 now in Tevel</t>
  </si>
  <si>
    <t>0 now Tevel</t>
  </si>
  <si>
    <t>0 now in Möcseny</t>
  </si>
  <si>
    <t>0 now in Bikács</t>
  </si>
  <si>
    <t>0 now in Pincehely</t>
  </si>
  <si>
    <t>0 now Pincehely</t>
  </si>
  <si>
    <t>0 now Iregszemcse</t>
  </si>
  <si>
    <t>0 now Bedegkér</t>
  </si>
  <si>
    <t>0 included in Fadd</t>
  </si>
  <si>
    <t>0 included in Bikács</t>
  </si>
  <si>
    <t>0 included in Görbö</t>
  </si>
  <si>
    <t>Döripatlan/now inomba</t>
  </si>
  <si>
    <t>0 nowomba</t>
  </si>
  <si>
    <t>0 dissolved 1930</t>
  </si>
  <si>
    <t>0 divided between Kölesd and Sarszentlörinc</t>
  </si>
  <si>
    <t>0 now Aranyosgadány</t>
  </si>
  <si>
    <t>0 now Belvárdgyula</t>
  </si>
  <si>
    <t>Szentkút/now in Pécs</t>
  </si>
  <si>
    <t>Magyarürög/now in Pécs</t>
  </si>
  <si>
    <t>Németürög/Ráczváros/now in Pécs</t>
  </si>
  <si>
    <t>0 now Magyarszék</t>
  </si>
  <si>
    <t>0 now in Sásd</t>
  </si>
  <si>
    <t>0 now Hegyszentmarton</t>
  </si>
  <si>
    <t>0 now Bogádmindszent</t>
  </si>
  <si>
    <t>0 now Csányoszró</t>
  </si>
  <si>
    <t>0 now beiók</t>
  </si>
  <si>
    <t>0 now Botykapeterd</t>
  </si>
  <si>
    <t>0 now Gyöngfa</t>
  </si>
  <si>
    <t>0 now Gerde</t>
  </si>
  <si>
    <t>0 now Királyegyháza</t>
  </si>
  <si>
    <t>Nagybicsérd/now Bicsérd</t>
  </si>
  <si>
    <t>Mecsekalja/now in Pécs</t>
  </si>
  <si>
    <t>0 (founded 1911, before that included in (Baranya-)szentgyörgy)</t>
  </si>
  <si>
    <t>0 fusion to Kozármislény</t>
  </si>
  <si>
    <t>0 fusion to Mecsekalja</t>
  </si>
  <si>
    <t>Original data (accessed 22-10-2018):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</si>
</sst>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ont="1" applyFill="1"/>
    <xf numFmtId="0" fontId="4" fillId="0" borderId="0" xfId="0" applyFont="1"/>
    <xf numFmtId="0" fontId="2" fillId="0" borderId="0" xfId="0" applyFont="1"/>
    <xf numFmtId="0" fontId="7" fillId="0" borderId="0" xfId="0" applyFont="1"/>
    <xf numFmtId="0" fontId="7" fillId="0" borderId="0" xfId="0" applyFont="1" applyFill="1"/>
    <xf numFmtId="0" fontId="4" fillId="0" borderId="0" xfId="0" applyFont="1" applyFill="1"/>
    <xf numFmtId="0" fontId="5" fillId="0" borderId="0" xfId="0" applyFont="1"/>
    <xf numFmtId="0" fontId="7" fillId="0" borderId="0" xfId="0" applyFont="1" applyAlignment="1"/>
    <xf numFmtId="0" fontId="0" fillId="0" borderId="0" xfId="0" applyFill="1" applyAlignment="1"/>
    <xf numFmtId="0" fontId="2" fillId="0" borderId="0" xfId="0" applyFont="1" applyFill="1"/>
    <xf numFmtId="0" fontId="6" fillId="0" borderId="0" xfId="0" applyFont="1"/>
    <xf numFmtId="0" fontId="9" fillId="0" borderId="0" xfId="1" applyAlignment="1">
      <alignment vertical="center" wrapText="1"/>
    </xf>
    <xf numFmtId="0" fontId="9" fillId="0" borderId="0" xfId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library.hungaricana.hu/en/view/NEDA_1920_01/?pg=47&amp;layout=s" TargetMode="External"/><Relationship Id="rId7" Type="http://schemas.openxmlformats.org/officeDocument/2006/relationships/hyperlink" Target="https://library.hungaricana.hu/en/view/NEDA_1881_02/?pg=10&amp;layout=s" TargetMode="External"/><Relationship Id="rId2" Type="http://schemas.openxmlformats.org/officeDocument/2006/relationships/hyperlink" Target="https://library.hungaricana.hu/en/view/NEDA_1910_01/?pg=69&amp;layout=s" TargetMode="External"/><Relationship Id="rId1" Type="http://schemas.openxmlformats.org/officeDocument/2006/relationships/hyperlink" Target="https://library.hungaricana.hu/en/view/NEDA_1900_01/?pg=59&amp;layout=s" TargetMode="External"/><Relationship Id="rId6" Type="http://schemas.openxmlformats.org/officeDocument/2006/relationships/hyperlink" Target="https://library.hungaricana.hu/hu/view/NEDA_1941_02/?pg=170&amp;layout=s" TargetMode="External"/><Relationship Id="rId5" Type="http://schemas.openxmlformats.org/officeDocument/2006/relationships/hyperlink" Target="https://library.hungaricana.hu/en/view/NEDA_1892_helysegnevtar/?pg=15&amp;layout=s" TargetMode="External"/><Relationship Id="rId4" Type="http://schemas.openxmlformats.org/officeDocument/2006/relationships/hyperlink" Target="https://library.hungaricana.hu/en/view/NEDA_1930_01/?pg=127&amp;layout=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2"/>
  <sheetViews>
    <sheetView zoomScaleNormal="100" workbookViewId="0">
      <pane ySplit="3" topLeftCell="A274" activePane="bottomLeft" state="frozen"/>
      <selection pane="bottomLeft" activeCell="A291" sqref="A291"/>
    </sheetView>
  </sheetViews>
  <sheetFormatPr baseColWidth="10" defaultColWidth="8.7109375" defaultRowHeight="15" x14ac:dyDescent="0.25"/>
  <cols>
    <col min="1" max="1" width="25.7109375" style="3" customWidth="1"/>
    <col min="2" max="3" width="9.7109375" customWidth="1"/>
    <col min="4" max="4" width="10" style="3" customWidth="1"/>
    <col min="5" max="5" width="9.140625" style="3" customWidth="1"/>
    <col min="6" max="6" width="12.5703125" style="3" customWidth="1"/>
    <col min="7" max="7" width="9.140625" style="3" customWidth="1"/>
    <col min="8" max="8" width="10.140625" style="3" customWidth="1"/>
    <col min="9" max="9" width="10.5703125" style="3" customWidth="1"/>
    <col min="10" max="19" width="9.140625" style="3" customWidth="1"/>
    <col min="20" max="20" width="5.85546875" style="3" customWidth="1"/>
    <col min="21" max="21" width="6.42578125" style="3" customWidth="1"/>
    <col min="22" max="33" width="8.7109375" style="3" customWidth="1"/>
    <col min="34" max="37" width="8.7109375" customWidth="1"/>
    <col min="38" max="39" width="8.7109375" style="3"/>
    <col min="40" max="40" width="8.7109375" style="3" customWidth="1"/>
    <col min="41" max="46" width="8.7109375" customWidth="1"/>
  </cols>
  <sheetData>
    <row r="1" spans="1:46" x14ac:dyDescent="0.25">
      <c r="B1" s="14" t="s">
        <v>477</v>
      </c>
      <c r="C1" s="14" t="s">
        <v>478</v>
      </c>
      <c r="D1" s="23">
        <v>1880</v>
      </c>
      <c r="E1" s="23"/>
      <c r="F1" s="23"/>
      <c r="G1" s="23"/>
      <c r="H1" s="23"/>
      <c r="I1" s="23"/>
      <c r="J1" s="23">
        <v>1890</v>
      </c>
      <c r="K1" s="23"/>
      <c r="L1" s="23"/>
      <c r="M1" s="23"/>
      <c r="N1" s="23"/>
      <c r="O1" s="23"/>
      <c r="P1" s="23"/>
      <c r="Q1" s="23">
        <v>1900</v>
      </c>
      <c r="R1" s="23"/>
      <c r="S1" s="23"/>
      <c r="T1" s="23"/>
      <c r="U1" s="23"/>
      <c r="V1" s="23">
        <v>1910</v>
      </c>
      <c r="W1" s="23"/>
      <c r="X1" s="23"/>
      <c r="Y1" s="23"/>
      <c r="Z1" s="23"/>
      <c r="AA1" s="23">
        <v>1920</v>
      </c>
      <c r="AB1" s="23"/>
      <c r="AC1" s="23"/>
      <c r="AD1" s="23"/>
      <c r="AE1" s="23"/>
      <c r="AF1" s="24">
        <v>1930</v>
      </c>
      <c r="AG1" s="24"/>
      <c r="AH1" s="24"/>
      <c r="AI1" s="24"/>
      <c r="AJ1" s="24"/>
      <c r="AK1" s="24"/>
      <c r="AL1" s="22">
        <v>1941</v>
      </c>
      <c r="AM1" s="22"/>
      <c r="AN1" s="22"/>
      <c r="AO1" s="22"/>
      <c r="AP1" s="22"/>
      <c r="AQ1" s="22"/>
      <c r="AR1" s="22"/>
      <c r="AS1" s="22"/>
      <c r="AT1" s="22"/>
    </row>
    <row r="2" spans="1:46" s="1" customFormat="1" x14ac:dyDescent="0.25">
      <c r="A2" s="4"/>
      <c r="D2" s="17" t="s">
        <v>479</v>
      </c>
      <c r="E2" s="17" t="s">
        <v>480</v>
      </c>
      <c r="F2" s="17" t="s">
        <v>481</v>
      </c>
      <c r="G2" s="4" t="s">
        <v>4</v>
      </c>
      <c r="H2" s="17" t="s">
        <v>482</v>
      </c>
      <c r="I2" s="17" t="s">
        <v>488</v>
      </c>
      <c r="J2" s="17" t="s">
        <v>479</v>
      </c>
      <c r="K2" s="17" t="s">
        <v>480</v>
      </c>
      <c r="L2" s="17" t="s">
        <v>4</v>
      </c>
      <c r="M2" s="17" t="s">
        <v>459</v>
      </c>
      <c r="N2" s="17" t="s">
        <v>455</v>
      </c>
      <c r="O2" s="17" t="s">
        <v>456</v>
      </c>
      <c r="P2" s="17" t="s">
        <v>491</v>
      </c>
      <c r="Q2" s="17" t="s">
        <v>479</v>
      </c>
      <c r="R2" s="17" t="s">
        <v>480</v>
      </c>
      <c r="S2" s="17" t="s">
        <v>493</v>
      </c>
      <c r="T2" s="17" t="s">
        <v>4</v>
      </c>
      <c r="U2" s="17" t="s">
        <v>497</v>
      </c>
      <c r="V2" s="17" t="s">
        <v>479</v>
      </c>
      <c r="W2" s="17" t="s">
        <v>480</v>
      </c>
      <c r="X2" s="17" t="s">
        <v>493</v>
      </c>
      <c r="Y2" s="17" t="s">
        <v>4</v>
      </c>
      <c r="Z2" s="17" t="s">
        <v>497</v>
      </c>
      <c r="AA2" s="17" t="s">
        <v>479</v>
      </c>
      <c r="AB2" s="17" t="s">
        <v>480</v>
      </c>
      <c r="AC2" s="17" t="s">
        <v>493</v>
      </c>
      <c r="AD2" s="17" t="s">
        <v>4</v>
      </c>
      <c r="AE2" s="17" t="s">
        <v>497</v>
      </c>
      <c r="AF2" s="18" t="s">
        <v>479</v>
      </c>
      <c r="AG2" s="18" t="s">
        <v>480</v>
      </c>
      <c r="AH2" s="18" t="s">
        <v>493</v>
      </c>
      <c r="AI2" s="18" t="s">
        <v>4</v>
      </c>
      <c r="AJ2" s="18" t="s">
        <v>499</v>
      </c>
      <c r="AK2" s="18" t="s">
        <v>497</v>
      </c>
      <c r="AL2" s="19" t="s">
        <v>479</v>
      </c>
      <c r="AM2" s="19" t="s">
        <v>480</v>
      </c>
      <c r="AN2" s="19" t="s">
        <v>457</v>
      </c>
      <c r="AO2" s="19" t="s">
        <v>458</v>
      </c>
      <c r="AP2" s="19" t="s">
        <v>459</v>
      </c>
      <c r="AQ2" s="19" t="s">
        <v>455</v>
      </c>
      <c r="AR2" s="7" t="s">
        <v>501</v>
      </c>
      <c r="AS2" s="7" t="s">
        <v>502</v>
      </c>
      <c r="AT2" s="7" t="s">
        <v>497</v>
      </c>
    </row>
    <row r="3" spans="1:46" x14ac:dyDescent="0.25">
      <c r="D3" s="3" t="s">
        <v>483</v>
      </c>
      <c r="E3" s="3" t="s">
        <v>484</v>
      </c>
      <c r="F3" s="3" t="s">
        <v>498</v>
      </c>
      <c r="G3" s="3" t="s">
        <v>485</v>
      </c>
      <c r="H3" s="3" t="s">
        <v>486</v>
      </c>
      <c r="I3" s="3" t="s">
        <v>487</v>
      </c>
      <c r="J3" s="3" t="s">
        <v>483</v>
      </c>
      <c r="K3" s="3" t="s">
        <v>484</v>
      </c>
      <c r="L3" s="3" t="s">
        <v>485</v>
      </c>
      <c r="M3" s="3" t="s">
        <v>496</v>
      </c>
      <c r="N3" s="3" t="s">
        <v>495</v>
      </c>
      <c r="O3" s="3" t="s">
        <v>489</v>
      </c>
      <c r="P3" s="3" t="s">
        <v>490</v>
      </c>
      <c r="Q3" s="3" t="s">
        <v>483</v>
      </c>
      <c r="R3" s="3" t="s">
        <v>484</v>
      </c>
      <c r="S3" s="3" t="s">
        <v>494</v>
      </c>
      <c r="T3" s="3" t="s">
        <v>485</v>
      </c>
      <c r="U3" s="3" t="s">
        <v>490</v>
      </c>
      <c r="V3" s="3" t="s">
        <v>483</v>
      </c>
      <c r="W3" s="3" t="s">
        <v>484</v>
      </c>
      <c r="X3" s="3" t="s">
        <v>494</v>
      </c>
      <c r="Y3" s="3" t="s">
        <v>485</v>
      </c>
      <c r="Z3" s="3" t="s">
        <v>490</v>
      </c>
      <c r="AA3" s="3" t="s">
        <v>483</v>
      </c>
      <c r="AB3" s="3" t="s">
        <v>484</v>
      </c>
      <c r="AC3" s="3" t="s">
        <v>494</v>
      </c>
      <c r="AD3" s="3" t="s">
        <v>485</v>
      </c>
      <c r="AE3" s="3" t="s">
        <v>490</v>
      </c>
      <c r="AF3" s="3" t="s">
        <v>483</v>
      </c>
      <c r="AG3" s="3" t="s">
        <v>484</v>
      </c>
      <c r="AH3" t="s">
        <v>494</v>
      </c>
      <c r="AI3" t="s">
        <v>485</v>
      </c>
      <c r="AJ3" t="s">
        <v>500</v>
      </c>
      <c r="AK3" t="s">
        <v>490</v>
      </c>
      <c r="AL3" s="4" t="s">
        <v>483</v>
      </c>
      <c r="AM3" s="4" t="s">
        <v>484</v>
      </c>
      <c r="AN3" s="4" t="s">
        <v>485</v>
      </c>
      <c r="AO3" s="4" t="s">
        <v>503</v>
      </c>
      <c r="AP3" s="7" t="s">
        <v>496</v>
      </c>
      <c r="AQ3" s="7" t="s">
        <v>495</v>
      </c>
      <c r="AR3" s="4" t="s">
        <v>504</v>
      </c>
      <c r="AS3" s="4" t="s">
        <v>505</v>
      </c>
      <c r="AT3" s="4" t="s">
        <v>490</v>
      </c>
    </row>
    <row r="4" spans="1:46" x14ac:dyDescent="0.25">
      <c r="B4" s="6"/>
      <c r="C4" s="6"/>
      <c r="AL4" s="12"/>
      <c r="AM4" s="12"/>
      <c r="AN4" s="12"/>
    </row>
    <row r="5" spans="1:46" x14ac:dyDescent="0.25">
      <c r="A5" s="13"/>
      <c r="B5" s="6"/>
      <c r="C5" s="6"/>
    </row>
    <row r="6" spans="1:46" x14ac:dyDescent="0.25">
      <c r="A6" s="13" t="s">
        <v>2</v>
      </c>
    </row>
    <row r="7" spans="1:46" x14ac:dyDescent="0.25">
      <c r="A7" s="13" t="s">
        <v>6</v>
      </c>
      <c r="B7" s="6"/>
      <c r="C7" s="6"/>
    </row>
    <row r="8" spans="1:46" x14ac:dyDescent="0.25">
      <c r="A8" s="4" t="s">
        <v>165</v>
      </c>
      <c r="B8">
        <v>18.120570000000001</v>
      </c>
      <c r="C8">
        <v>46.006259999999997</v>
      </c>
      <c r="D8" s="3">
        <v>530</v>
      </c>
      <c r="E8" s="3">
        <v>6</v>
      </c>
      <c r="F8" s="3">
        <v>0</v>
      </c>
      <c r="G8" s="3">
        <v>0</v>
      </c>
      <c r="H8" s="3">
        <v>0</v>
      </c>
      <c r="I8" s="3">
        <v>0</v>
      </c>
      <c r="J8" s="3">
        <v>512</v>
      </c>
      <c r="K8" s="3">
        <v>5</v>
      </c>
      <c r="L8" s="3">
        <v>0</v>
      </c>
      <c r="M8" s="3">
        <v>0</v>
      </c>
      <c r="N8" s="3">
        <v>0</v>
      </c>
      <c r="O8" s="3">
        <v>0</v>
      </c>
      <c r="P8" s="3">
        <v>1</v>
      </c>
      <c r="Q8" s="3">
        <v>502</v>
      </c>
      <c r="R8" s="3">
        <v>3</v>
      </c>
      <c r="S8" s="3">
        <v>0</v>
      </c>
      <c r="T8" s="3">
        <v>0</v>
      </c>
      <c r="U8" s="3">
        <v>0</v>
      </c>
      <c r="V8" s="3">
        <v>485</v>
      </c>
      <c r="W8" s="3">
        <v>1</v>
      </c>
      <c r="X8" s="3">
        <v>1</v>
      </c>
      <c r="Y8" s="3">
        <v>0</v>
      </c>
      <c r="Z8" s="3">
        <v>0</v>
      </c>
      <c r="AA8" s="3">
        <v>491</v>
      </c>
      <c r="AB8" s="3">
        <v>9</v>
      </c>
      <c r="AC8" s="3">
        <v>0</v>
      </c>
      <c r="AD8" s="3">
        <v>0</v>
      </c>
      <c r="AE8" s="3">
        <v>0</v>
      </c>
      <c r="AF8" s="3">
        <v>471</v>
      </c>
      <c r="AG8" s="3">
        <v>6</v>
      </c>
      <c r="AH8">
        <v>0</v>
      </c>
      <c r="AI8">
        <v>0</v>
      </c>
      <c r="AJ8">
        <v>0</v>
      </c>
      <c r="AK8">
        <v>0</v>
      </c>
      <c r="AL8" s="3">
        <v>636</v>
      </c>
      <c r="AM8" s="3">
        <v>15</v>
      </c>
      <c r="AN8" s="3">
        <v>0</v>
      </c>
      <c r="AO8">
        <v>0</v>
      </c>
      <c r="AP8">
        <v>3</v>
      </c>
      <c r="AQ8">
        <v>0</v>
      </c>
      <c r="AR8">
        <v>0</v>
      </c>
      <c r="AS8">
        <v>0</v>
      </c>
      <c r="AT8">
        <v>0</v>
      </c>
    </row>
    <row r="9" spans="1:46" x14ac:dyDescent="0.25">
      <c r="A9" s="4" t="s">
        <v>166</v>
      </c>
      <c r="B9">
        <f>18+15/60+2/3600</f>
        <v>18.250555555555554</v>
      </c>
      <c r="C9">
        <f>46+2/60+36/3600</f>
        <v>46.043333333333329</v>
      </c>
      <c r="D9" s="3">
        <v>76</v>
      </c>
      <c r="E9" s="3">
        <v>360</v>
      </c>
      <c r="F9" s="3">
        <v>5</v>
      </c>
      <c r="G9" s="3">
        <v>0</v>
      </c>
      <c r="H9" s="3">
        <v>0</v>
      </c>
      <c r="I9" s="3">
        <v>0</v>
      </c>
      <c r="J9" s="3">
        <v>153</v>
      </c>
      <c r="K9" s="3">
        <v>429</v>
      </c>
      <c r="L9" s="3">
        <v>0</v>
      </c>
      <c r="M9" s="3">
        <v>0</v>
      </c>
      <c r="N9" s="3">
        <v>3</v>
      </c>
      <c r="O9" s="3">
        <v>0</v>
      </c>
      <c r="P9" s="3">
        <v>2</v>
      </c>
      <c r="Q9" s="3">
        <v>151</v>
      </c>
      <c r="R9" s="3">
        <v>463</v>
      </c>
      <c r="S9" s="3">
        <v>13</v>
      </c>
      <c r="T9" s="3">
        <v>0</v>
      </c>
      <c r="U9" s="3">
        <v>0</v>
      </c>
      <c r="V9" s="3">
        <v>147</v>
      </c>
      <c r="W9" s="3">
        <v>547</v>
      </c>
      <c r="X9" s="3">
        <v>6</v>
      </c>
      <c r="Y9" s="3">
        <v>0</v>
      </c>
      <c r="Z9" s="3">
        <v>7</v>
      </c>
      <c r="AA9" s="3">
        <v>140</v>
      </c>
      <c r="AB9" s="3">
        <v>539</v>
      </c>
      <c r="AC9" s="3">
        <v>4</v>
      </c>
      <c r="AD9" s="3">
        <v>1</v>
      </c>
      <c r="AE9" s="3">
        <v>10</v>
      </c>
      <c r="AF9" s="3">
        <v>194</v>
      </c>
      <c r="AG9" s="3">
        <v>599</v>
      </c>
      <c r="AH9">
        <v>3</v>
      </c>
      <c r="AI9">
        <v>0</v>
      </c>
      <c r="AJ9">
        <v>0</v>
      </c>
      <c r="AK9">
        <v>0</v>
      </c>
      <c r="AL9" s="3">
        <v>180</v>
      </c>
      <c r="AM9" s="3">
        <v>588</v>
      </c>
      <c r="AN9" s="3">
        <v>0</v>
      </c>
      <c r="AO9">
        <v>0</v>
      </c>
      <c r="AP9">
        <v>1</v>
      </c>
      <c r="AQ9">
        <v>0</v>
      </c>
      <c r="AR9">
        <v>0</v>
      </c>
      <c r="AS9">
        <v>0</v>
      </c>
      <c r="AT9">
        <v>0</v>
      </c>
    </row>
    <row r="10" spans="1:46" x14ac:dyDescent="0.25">
      <c r="A10" s="4" t="s">
        <v>7</v>
      </c>
      <c r="B10">
        <v>18.29853</v>
      </c>
      <c r="C10">
        <v>45.938960000000002</v>
      </c>
      <c r="D10" s="3">
        <v>119</v>
      </c>
      <c r="E10" s="3">
        <v>22</v>
      </c>
      <c r="F10" s="3">
        <v>101</v>
      </c>
      <c r="G10" s="3">
        <v>0</v>
      </c>
      <c r="H10" s="3">
        <v>0</v>
      </c>
      <c r="I10" s="3">
        <v>0</v>
      </c>
      <c r="J10" s="3">
        <v>30</v>
      </c>
      <c r="K10" s="3">
        <v>125</v>
      </c>
      <c r="L10" s="3">
        <v>0</v>
      </c>
      <c r="M10" s="3">
        <v>0</v>
      </c>
      <c r="N10" s="3">
        <v>179</v>
      </c>
      <c r="O10" s="3">
        <v>0</v>
      </c>
      <c r="P10" s="3">
        <v>1</v>
      </c>
      <c r="Q10" s="3">
        <v>39</v>
      </c>
      <c r="R10" s="3">
        <v>135</v>
      </c>
      <c r="S10" s="3">
        <v>193</v>
      </c>
      <c r="T10" s="3">
        <v>0</v>
      </c>
      <c r="U10" s="3">
        <v>0</v>
      </c>
      <c r="V10" s="3">
        <v>40</v>
      </c>
      <c r="W10" s="3">
        <v>149</v>
      </c>
      <c r="X10" s="3">
        <v>222</v>
      </c>
      <c r="Y10" s="3">
        <v>0</v>
      </c>
      <c r="Z10" s="3">
        <v>9</v>
      </c>
      <c r="AA10" s="3">
        <v>28</v>
      </c>
      <c r="AB10" s="3">
        <v>141</v>
      </c>
      <c r="AC10" s="3">
        <v>188</v>
      </c>
      <c r="AD10" s="3">
        <v>0</v>
      </c>
      <c r="AE10" s="3">
        <v>0</v>
      </c>
      <c r="AF10" s="3">
        <v>40</v>
      </c>
      <c r="AG10" s="3">
        <v>145</v>
      </c>
      <c r="AH10">
        <v>0</v>
      </c>
      <c r="AI10">
        <v>0</v>
      </c>
      <c r="AJ10">
        <v>173</v>
      </c>
      <c r="AK10">
        <v>1</v>
      </c>
      <c r="AL10" s="3">
        <v>58</v>
      </c>
      <c r="AM10" s="3">
        <v>124</v>
      </c>
      <c r="AN10" s="3">
        <v>0</v>
      </c>
      <c r="AO10">
        <v>0</v>
      </c>
      <c r="AP10">
        <v>159</v>
      </c>
      <c r="AQ10">
        <v>0</v>
      </c>
      <c r="AR10">
        <v>0</v>
      </c>
      <c r="AS10">
        <v>0</v>
      </c>
      <c r="AT10">
        <v>0</v>
      </c>
    </row>
    <row r="11" spans="1:46" x14ac:dyDescent="0.25">
      <c r="A11" s="4" t="s">
        <v>167</v>
      </c>
      <c r="B11">
        <v>18.350770000000001</v>
      </c>
      <c r="C11">
        <v>46.164140000000003</v>
      </c>
      <c r="D11" s="3">
        <v>8</v>
      </c>
      <c r="E11" s="3">
        <v>313</v>
      </c>
      <c r="F11" s="3">
        <v>0</v>
      </c>
      <c r="G11" s="3">
        <v>1</v>
      </c>
      <c r="H11" s="3">
        <v>0</v>
      </c>
      <c r="I11" s="3">
        <v>0</v>
      </c>
      <c r="J11" s="3">
        <v>7</v>
      </c>
      <c r="K11" s="3">
        <v>314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21</v>
      </c>
      <c r="R11" s="3">
        <v>277</v>
      </c>
      <c r="S11" s="3">
        <v>0</v>
      </c>
      <c r="T11" s="3">
        <v>0</v>
      </c>
      <c r="U11" s="3">
        <v>0</v>
      </c>
      <c r="V11" s="3">
        <v>26</v>
      </c>
      <c r="W11" s="3">
        <v>288</v>
      </c>
      <c r="X11" s="3">
        <v>0</v>
      </c>
      <c r="Y11" s="3">
        <v>0</v>
      </c>
      <c r="Z11" s="3">
        <v>0</v>
      </c>
      <c r="AA11" s="3">
        <v>23</v>
      </c>
      <c r="AB11" s="3">
        <v>284</v>
      </c>
      <c r="AC11" s="3">
        <v>0</v>
      </c>
      <c r="AD11" s="3">
        <v>0</v>
      </c>
      <c r="AE11" s="3">
        <v>0</v>
      </c>
      <c r="AF11" s="3">
        <v>16</v>
      </c>
      <c r="AG11" s="3">
        <v>303</v>
      </c>
      <c r="AH11">
        <v>0</v>
      </c>
      <c r="AI11">
        <v>0</v>
      </c>
      <c r="AJ11">
        <v>0</v>
      </c>
      <c r="AK11">
        <v>0</v>
      </c>
      <c r="AL11" s="3">
        <v>7</v>
      </c>
      <c r="AM11" s="3">
        <v>310</v>
      </c>
      <c r="AN11" s="3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</row>
    <row r="12" spans="1:46" x14ac:dyDescent="0.25">
      <c r="A12" s="4" t="s">
        <v>168</v>
      </c>
      <c r="B12">
        <v>18.432939999999999</v>
      </c>
      <c r="C12">
        <v>45.97298</v>
      </c>
      <c r="D12" s="3">
        <v>428</v>
      </c>
      <c r="E12" s="3">
        <v>43</v>
      </c>
      <c r="F12" s="3">
        <v>226</v>
      </c>
      <c r="G12" s="3">
        <v>0</v>
      </c>
      <c r="H12" s="3">
        <v>2</v>
      </c>
      <c r="I12" s="3">
        <v>0</v>
      </c>
      <c r="J12" s="3">
        <v>512</v>
      </c>
      <c r="K12" s="3">
        <v>24</v>
      </c>
      <c r="L12" s="3">
        <v>0</v>
      </c>
      <c r="M12" s="3">
        <v>0</v>
      </c>
      <c r="N12" s="3">
        <v>228</v>
      </c>
      <c r="O12" s="3">
        <v>1</v>
      </c>
      <c r="P12" s="3">
        <v>0</v>
      </c>
      <c r="Q12" s="3">
        <v>467</v>
      </c>
      <c r="R12" s="3">
        <v>42</v>
      </c>
      <c r="S12" s="3">
        <v>227</v>
      </c>
      <c r="T12" s="3">
        <v>0</v>
      </c>
      <c r="U12" s="3">
        <v>0</v>
      </c>
      <c r="V12" s="3">
        <v>452</v>
      </c>
      <c r="W12" s="3">
        <v>32</v>
      </c>
      <c r="X12" s="3">
        <v>228</v>
      </c>
      <c r="Y12" s="3">
        <v>0</v>
      </c>
      <c r="Z12" s="3">
        <v>0</v>
      </c>
      <c r="AA12" s="3">
        <v>387</v>
      </c>
      <c r="AB12" s="3">
        <v>51</v>
      </c>
      <c r="AC12" s="3">
        <v>225</v>
      </c>
      <c r="AD12" s="3">
        <v>1</v>
      </c>
      <c r="AE12" s="3">
        <v>0</v>
      </c>
      <c r="AF12" s="3">
        <v>481</v>
      </c>
      <c r="AG12" s="3">
        <v>151</v>
      </c>
      <c r="AH12">
        <v>12</v>
      </c>
      <c r="AI12">
        <v>0</v>
      </c>
      <c r="AJ12">
        <v>156</v>
      </c>
      <c r="AK12">
        <v>13</v>
      </c>
      <c r="AL12" s="3">
        <v>530</v>
      </c>
      <c r="AM12" s="3">
        <v>119</v>
      </c>
      <c r="AN12" s="3">
        <v>0</v>
      </c>
      <c r="AO12">
        <v>0</v>
      </c>
      <c r="AP12">
        <v>147</v>
      </c>
      <c r="AQ12">
        <v>0</v>
      </c>
      <c r="AR12">
        <v>0</v>
      </c>
      <c r="AS12">
        <v>0</v>
      </c>
      <c r="AT12">
        <v>0</v>
      </c>
    </row>
    <row r="13" spans="1:46" x14ac:dyDescent="0.25">
      <c r="A13" s="4" t="s">
        <v>8</v>
      </c>
      <c r="B13">
        <v>18.375019999999999</v>
      </c>
      <c r="C13">
        <v>45.997889999999998</v>
      </c>
      <c r="D13" s="3">
        <v>95</v>
      </c>
      <c r="E13" s="3">
        <v>81</v>
      </c>
      <c r="F13" s="3">
        <v>308</v>
      </c>
      <c r="G13" s="3">
        <v>11</v>
      </c>
      <c r="H13" s="3">
        <v>0</v>
      </c>
      <c r="I13" s="3">
        <v>0</v>
      </c>
      <c r="J13" s="3">
        <v>143</v>
      </c>
      <c r="K13" s="3">
        <v>100</v>
      </c>
      <c r="L13" s="3">
        <v>0</v>
      </c>
      <c r="M13" s="3">
        <v>0</v>
      </c>
      <c r="N13" s="3">
        <v>389</v>
      </c>
      <c r="O13" s="3">
        <v>0</v>
      </c>
      <c r="P13" s="3">
        <v>0</v>
      </c>
      <c r="Q13" s="3">
        <v>234</v>
      </c>
      <c r="R13" s="3">
        <v>87</v>
      </c>
      <c r="S13" s="3">
        <v>274</v>
      </c>
      <c r="T13" s="3">
        <v>1</v>
      </c>
      <c r="U13" s="3">
        <v>5</v>
      </c>
      <c r="V13" s="3">
        <v>269</v>
      </c>
      <c r="W13" s="3">
        <v>81</v>
      </c>
      <c r="X13" s="3">
        <v>267</v>
      </c>
      <c r="Y13" s="3">
        <v>0</v>
      </c>
      <c r="Z13" s="3">
        <v>8</v>
      </c>
      <c r="AA13" s="3">
        <v>252</v>
      </c>
      <c r="AB13" s="3">
        <v>82</v>
      </c>
      <c r="AC13" s="3">
        <v>235</v>
      </c>
      <c r="AD13" s="3">
        <v>1</v>
      </c>
      <c r="AE13" s="3">
        <v>9</v>
      </c>
      <c r="AF13" s="3">
        <v>319</v>
      </c>
      <c r="AG13" s="3">
        <v>86</v>
      </c>
      <c r="AH13">
        <v>0</v>
      </c>
      <c r="AI13">
        <v>1</v>
      </c>
      <c r="AJ13">
        <v>83</v>
      </c>
      <c r="AK13">
        <v>10</v>
      </c>
      <c r="AL13" s="3">
        <v>342</v>
      </c>
      <c r="AM13" s="3">
        <v>55</v>
      </c>
      <c r="AN13" s="3">
        <v>2</v>
      </c>
      <c r="AO13">
        <v>0</v>
      </c>
      <c r="AP13" s="3">
        <v>80</v>
      </c>
      <c r="AQ13">
        <v>0</v>
      </c>
      <c r="AR13">
        <v>0</v>
      </c>
      <c r="AS13">
        <v>0</v>
      </c>
      <c r="AT13">
        <v>0</v>
      </c>
    </row>
    <row r="14" spans="1:46" x14ac:dyDescent="0.25">
      <c r="A14" s="3" t="s">
        <v>169</v>
      </c>
      <c r="B14">
        <v>18.323060000000002</v>
      </c>
      <c r="C14">
        <v>46.087319999999998</v>
      </c>
      <c r="D14" s="3">
        <v>694</v>
      </c>
      <c r="E14" s="3">
        <v>15</v>
      </c>
      <c r="F14" s="3">
        <v>2</v>
      </c>
      <c r="G14" s="3">
        <v>0</v>
      </c>
      <c r="H14" s="3">
        <v>0</v>
      </c>
      <c r="I14" s="3">
        <v>0</v>
      </c>
      <c r="J14" s="3">
        <v>692</v>
      </c>
      <c r="K14" s="3">
        <v>23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654</v>
      </c>
      <c r="R14" s="3">
        <v>24</v>
      </c>
      <c r="S14" s="3">
        <v>1</v>
      </c>
      <c r="T14" s="3">
        <v>0</v>
      </c>
      <c r="U14" s="3">
        <v>0</v>
      </c>
      <c r="V14" s="3">
        <v>603</v>
      </c>
      <c r="W14" s="3">
        <v>40</v>
      </c>
      <c r="X14" s="3">
        <v>3</v>
      </c>
      <c r="Y14" s="3">
        <v>2</v>
      </c>
      <c r="Z14" s="3">
        <v>0</v>
      </c>
      <c r="AA14" s="3">
        <v>601</v>
      </c>
      <c r="AB14" s="3">
        <v>9</v>
      </c>
      <c r="AC14" s="3">
        <v>1</v>
      </c>
      <c r="AD14" s="3">
        <v>0</v>
      </c>
      <c r="AE14" s="3">
        <v>1</v>
      </c>
      <c r="AF14" s="3">
        <v>587</v>
      </c>
      <c r="AG14" s="3">
        <v>15</v>
      </c>
      <c r="AH14">
        <v>0</v>
      </c>
      <c r="AI14">
        <v>0</v>
      </c>
      <c r="AJ14">
        <v>0</v>
      </c>
      <c r="AK14">
        <v>3</v>
      </c>
      <c r="AL14" s="3">
        <v>590</v>
      </c>
      <c r="AM14" s="3">
        <v>7</v>
      </c>
      <c r="AN14" s="3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</v>
      </c>
    </row>
    <row r="15" spans="1:46" x14ac:dyDescent="0.25">
      <c r="A15" s="4" t="s">
        <v>9</v>
      </c>
      <c r="B15">
        <v>18.210760000000001</v>
      </c>
      <c r="C15">
        <v>45.950360000000003</v>
      </c>
      <c r="D15" s="3">
        <v>313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320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318</v>
      </c>
      <c r="R15" s="3">
        <v>0</v>
      </c>
      <c r="S15" s="3">
        <v>0</v>
      </c>
      <c r="T15" s="3">
        <v>0</v>
      </c>
      <c r="U15" s="3">
        <v>9</v>
      </c>
      <c r="V15" s="3">
        <v>305</v>
      </c>
      <c r="W15" s="3">
        <v>0</v>
      </c>
      <c r="X15" s="3">
        <v>0</v>
      </c>
      <c r="Y15" s="3">
        <v>0</v>
      </c>
      <c r="Z15" s="3">
        <v>0</v>
      </c>
      <c r="AA15" s="3">
        <v>262</v>
      </c>
      <c r="AB15" s="3">
        <v>1</v>
      </c>
      <c r="AC15" s="3">
        <v>0</v>
      </c>
      <c r="AD15" s="3">
        <v>0</v>
      </c>
      <c r="AE15" s="3">
        <v>19</v>
      </c>
      <c r="AF15" s="3">
        <v>282</v>
      </c>
      <c r="AG15" s="3">
        <v>0</v>
      </c>
      <c r="AH15">
        <v>1</v>
      </c>
      <c r="AI15">
        <v>0</v>
      </c>
      <c r="AJ15">
        <v>0</v>
      </c>
      <c r="AK15">
        <v>3</v>
      </c>
      <c r="AL15" s="3">
        <v>248</v>
      </c>
      <c r="AM15" s="3">
        <v>0</v>
      </c>
      <c r="AN15" s="3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</row>
    <row r="16" spans="1:46" x14ac:dyDescent="0.25">
      <c r="A16" s="4" t="s">
        <v>170</v>
      </c>
      <c r="B16">
        <v>18.447500000000002</v>
      </c>
      <c r="C16">
        <v>45.912500000000001</v>
      </c>
      <c r="D16" s="3">
        <v>5</v>
      </c>
      <c r="E16" s="3">
        <v>305</v>
      </c>
      <c r="F16" s="3">
        <v>1</v>
      </c>
      <c r="G16" s="3">
        <v>0</v>
      </c>
      <c r="H16" s="3">
        <v>0</v>
      </c>
      <c r="I16" s="3">
        <v>0</v>
      </c>
      <c r="J16" s="3">
        <v>4</v>
      </c>
      <c r="K16" s="3">
        <v>346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12</v>
      </c>
      <c r="R16" s="3">
        <v>355</v>
      </c>
      <c r="S16" s="3">
        <v>3</v>
      </c>
      <c r="T16" s="3">
        <v>0</v>
      </c>
      <c r="U16" s="3">
        <v>0</v>
      </c>
      <c r="V16" s="3">
        <v>12</v>
      </c>
      <c r="W16" s="3">
        <v>362</v>
      </c>
      <c r="X16" s="3">
        <v>0</v>
      </c>
      <c r="Y16" s="3">
        <v>0</v>
      </c>
      <c r="Z16" s="3">
        <v>1</v>
      </c>
      <c r="AA16" s="3">
        <v>3</v>
      </c>
      <c r="AB16" s="3">
        <v>355</v>
      </c>
      <c r="AC16" s="3">
        <v>6</v>
      </c>
      <c r="AD16" s="3">
        <v>0</v>
      </c>
      <c r="AE16" s="3">
        <v>0</v>
      </c>
      <c r="AF16" s="3">
        <v>5</v>
      </c>
      <c r="AG16" s="3">
        <v>360</v>
      </c>
      <c r="AH16" s="3">
        <v>0</v>
      </c>
      <c r="AI16" s="3">
        <v>0</v>
      </c>
      <c r="AJ16" s="3">
        <v>0</v>
      </c>
      <c r="AK16" s="3">
        <v>0</v>
      </c>
      <c r="AL16" s="3">
        <v>4</v>
      </c>
      <c r="AM16" s="3">
        <v>332</v>
      </c>
      <c r="AN16" s="3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1</v>
      </c>
    </row>
    <row r="17" spans="1:46" x14ac:dyDescent="0.25">
      <c r="A17" s="4" t="s">
        <v>171</v>
      </c>
      <c r="B17">
        <v>18.44556</v>
      </c>
      <c r="C17">
        <v>45.936109999999999</v>
      </c>
      <c r="D17" s="3">
        <v>16</v>
      </c>
      <c r="E17" s="3">
        <v>269</v>
      </c>
      <c r="F17" s="3">
        <v>188</v>
      </c>
      <c r="G17" s="3">
        <v>0</v>
      </c>
      <c r="H17" s="3">
        <v>0</v>
      </c>
      <c r="I17" s="3">
        <v>0</v>
      </c>
      <c r="J17" s="3">
        <v>3</v>
      </c>
      <c r="K17" s="3">
        <v>317</v>
      </c>
      <c r="L17" s="3">
        <v>0</v>
      </c>
      <c r="M17" s="3">
        <v>0</v>
      </c>
      <c r="N17" s="3">
        <v>247</v>
      </c>
      <c r="O17" s="3">
        <v>0</v>
      </c>
      <c r="P17" s="3">
        <v>4</v>
      </c>
      <c r="Q17" s="3">
        <v>1</v>
      </c>
      <c r="R17" s="3">
        <v>300</v>
      </c>
      <c r="S17" s="3">
        <v>222</v>
      </c>
      <c r="T17" s="3">
        <v>0</v>
      </c>
      <c r="U17" s="3">
        <v>3</v>
      </c>
      <c r="V17" s="3">
        <v>16</v>
      </c>
      <c r="W17" s="3">
        <v>326</v>
      </c>
      <c r="X17" s="3">
        <v>206</v>
      </c>
      <c r="Y17" s="3">
        <v>0</v>
      </c>
      <c r="Z17" s="3">
        <v>1</v>
      </c>
      <c r="AA17" s="3">
        <v>14</v>
      </c>
      <c r="AB17" s="3">
        <v>307</v>
      </c>
      <c r="AC17" s="3">
        <v>187</v>
      </c>
      <c r="AD17" s="3">
        <v>0</v>
      </c>
      <c r="AE17" s="3">
        <v>0</v>
      </c>
      <c r="AF17" s="3">
        <v>22</v>
      </c>
      <c r="AG17" s="3">
        <v>420</v>
      </c>
      <c r="AH17">
        <v>8</v>
      </c>
      <c r="AI17">
        <v>0</v>
      </c>
      <c r="AJ17">
        <v>0</v>
      </c>
      <c r="AK17">
        <v>0</v>
      </c>
      <c r="AL17" s="3">
        <v>24</v>
      </c>
      <c r="AM17" s="3">
        <v>459</v>
      </c>
      <c r="AN17" s="3">
        <v>0</v>
      </c>
      <c r="AO17">
        <v>0</v>
      </c>
      <c r="AP17">
        <v>1</v>
      </c>
      <c r="AQ17" s="3">
        <v>6</v>
      </c>
      <c r="AR17">
        <v>0</v>
      </c>
      <c r="AS17">
        <v>0</v>
      </c>
      <c r="AT17">
        <v>0</v>
      </c>
    </row>
    <row r="18" spans="1:46" x14ac:dyDescent="0.25">
      <c r="A18" s="4" t="s">
        <v>10</v>
      </c>
      <c r="B18">
        <v>18.134989999999998</v>
      </c>
      <c r="C18">
        <v>46.075719999999997</v>
      </c>
      <c r="D18" s="3">
        <v>355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378</v>
      </c>
      <c r="K18" s="3">
        <v>5</v>
      </c>
      <c r="L18" s="3">
        <v>1</v>
      </c>
      <c r="M18" s="3">
        <v>1</v>
      </c>
      <c r="N18" s="3">
        <v>0</v>
      </c>
      <c r="O18" s="3">
        <v>0</v>
      </c>
      <c r="P18" s="3">
        <v>0</v>
      </c>
      <c r="Q18" s="3">
        <v>380</v>
      </c>
      <c r="R18" s="3">
        <v>2</v>
      </c>
      <c r="S18" s="3">
        <v>0</v>
      </c>
      <c r="T18" s="3">
        <v>0</v>
      </c>
      <c r="U18" s="3">
        <v>0</v>
      </c>
      <c r="V18" s="3">
        <v>381</v>
      </c>
      <c r="W18" s="3">
        <v>0</v>
      </c>
      <c r="X18" s="3">
        <v>0</v>
      </c>
      <c r="Y18" s="3">
        <v>0</v>
      </c>
      <c r="Z18" s="3">
        <v>0</v>
      </c>
      <c r="AA18" s="3">
        <v>367</v>
      </c>
      <c r="AB18" s="3">
        <v>1</v>
      </c>
      <c r="AC18" s="3">
        <v>0</v>
      </c>
      <c r="AD18" s="3">
        <v>0</v>
      </c>
      <c r="AE18" s="3">
        <v>23</v>
      </c>
      <c r="AF18" s="3">
        <v>417</v>
      </c>
      <c r="AG18" s="3">
        <v>0</v>
      </c>
      <c r="AH18">
        <v>0</v>
      </c>
      <c r="AI18">
        <v>0</v>
      </c>
      <c r="AJ18">
        <v>0</v>
      </c>
      <c r="AK18">
        <v>0</v>
      </c>
      <c r="AL18" s="3">
        <v>403</v>
      </c>
      <c r="AM18" s="3">
        <v>20</v>
      </c>
      <c r="AN18" s="3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</row>
    <row r="19" spans="1:46" x14ac:dyDescent="0.25">
      <c r="A19" s="4" t="s">
        <v>172</v>
      </c>
      <c r="B19">
        <v>18.384370000000001</v>
      </c>
      <c r="C19">
        <v>45.959330000000001</v>
      </c>
      <c r="D19" s="3">
        <v>5</v>
      </c>
      <c r="E19" s="3">
        <v>264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309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1</v>
      </c>
      <c r="R19" s="3">
        <v>273</v>
      </c>
      <c r="S19" s="3">
        <v>9</v>
      </c>
      <c r="T19" s="3">
        <v>0</v>
      </c>
      <c r="U19" s="3">
        <v>0</v>
      </c>
      <c r="V19" s="3">
        <v>12</v>
      </c>
      <c r="W19" s="3">
        <v>298</v>
      </c>
      <c r="X19" s="3">
        <v>1</v>
      </c>
      <c r="Y19" s="3">
        <v>0</v>
      </c>
      <c r="Z19" s="3">
        <v>2</v>
      </c>
      <c r="AA19" s="3">
        <v>5</v>
      </c>
      <c r="AB19" s="3">
        <v>285</v>
      </c>
      <c r="AC19" s="3">
        <v>1</v>
      </c>
      <c r="AD19" s="3">
        <v>0</v>
      </c>
      <c r="AE19" s="3">
        <v>0</v>
      </c>
      <c r="AF19" s="3">
        <v>11</v>
      </c>
      <c r="AG19" s="3">
        <v>247</v>
      </c>
      <c r="AH19">
        <v>0</v>
      </c>
      <c r="AI19">
        <v>0</v>
      </c>
      <c r="AJ19">
        <v>0</v>
      </c>
      <c r="AK19">
        <v>1</v>
      </c>
      <c r="AL19" s="3">
        <v>12</v>
      </c>
      <c r="AM19" s="3">
        <v>232</v>
      </c>
      <c r="AN19" s="3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1</v>
      </c>
    </row>
    <row r="20" spans="1:46" x14ac:dyDescent="0.25">
      <c r="A20" s="4" t="s">
        <v>173</v>
      </c>
      <c r="B20">
        <v>18.30472</v>
      </c>
      <c r="C20">
        <v>45.983890000000002</v>
      </c>
      <c r="D20" s="3">
        <v>600</v>
      </c>
      <c r="E20" s="3">
        <v>148</v>
      </c>
      <c r="F20" s="3">
        <v>7</v>
      </c>
      <c r="G20" s="3">
        <v>0</v>
      </c>
      <c r="H20" s="3">
        <v>0</v>
      </c>
      <c r="I20" s="3">
        <v>0</v>
      </c>
      <c r="J20" s="3">
        <v>627</v>
      </c>
      <c r="K20" s="3">
        <v>197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631</v>
      </c>
      <c r="R20" s="3">
        <v>236</v>
      </c>
      <c r="S20" s="3">
        <v>6</v>
      </c>
      <c r="T20" s="3">
        <v>0</v>
      </c>
      <c r="U20" s="3">
        <v>0</v>
      </c>
      <c r="V20" s="3">
        <v>592</v>
      </c>
      <c r="W20" s="3">
        <v>286</v>
      </c>
      <c r="X20" s="3">
        <v>3</v>
      </c>
      <c r="Y20" s="3">
        <v>0</v>
      </c>
      <c r="Z20" s="3">
        <v>7</v>
      </c>
      <c r="AA20" s="3">
        <v>573</v>
      </c>
      <c r="AB20" s="3">
        <v>221</v>
      </c>
      <c r="AC20" s="3">
        <v>4</v>
      </c>
      <c r="AD20" s="3">
        <v>0</v>
      </c>
      <c r="AE20" s="3">
        <v>25</v>
      </c>
      <c r="AF20" s="3">
        <v>749</v>
      </c>
      <c r="AG20" s="3">
        <v>109</v>
      </c>
      <c r="AH20">
        <v>2</v>
      </c>
      <c r="AI20">
        <v>0</v>
      </c>
      <c r="AJ20">
        <v>0</v>
      </c>
      <c r="AK20">
        <v>13</v>
      </c>
      <c r="AL20" s="3">
        <v>619</v>
      </c>
      <c r="AM20" s="3">
        <v>184</v>
      </c>
      <c r="AN20" s="3">
        <v>0</v>
      </c>
      <c r="AO20">
        <v>0</v>
      </c>
      <c r="AP20">
        <v>0</v>
      </c>
      <c r="AQ20">
        <v>0</v>
      </c>
      <c r="AR20">
        <v>0</v>
      </c>
      <c r="AS20">
        <v>13</v>
      </c>
      <c r="AT20">
        <v>0</v>
      </c>
    </row>
    <row r="21" spans="1:46" x14ac:dyDescent="0.25">
      <c r="A21" s="4" t="s">
        <v>174</v>
      </c>
      <c r="B21">
        <v>18.120570000000001</v>
      </c>
      <c r="C21">
        <v>46.006259999999997</v>
      </c>
      <c r="D21" s="3">
        <v>161</v>
      </c>
      <c r="E21" s="3">
        <v>11</v>
      </c>
      <c r="F21" s="3">
        <v>0</v>
      </c>
      <c r="G21" s="3">
        <v>0</v>
      </c>
      <c r="H21" s="3">
        <v>0</v>
      </c>
      <c r="I21" s="3">
        <v>0</v>
      </c>
      <c r="J21" s="3">
        <v>188</v>
      </c>
      <c r="K21" s="3">
        <v>3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180</v>
      </c>
      <c r="R21" s="3">
        <v>6</v>
      </c>
      <c r="S21" s="3">
        <v>0</v>
      </c>
      <c r="T21" s="3">
        <v>0</v>
      </c>
      <c r="U21" s="3">
        <v>0</v>
      </c>
      <c r="V21" s="3">
        <v>164</v>
      </c>
      <c r="W21" s="3">
        <v>32</v>
      </c>
      <c r="X21" s="3">
        <v>0</v>
      </c>
      <c r="Y21" s="3">
        <v>0</v>
      </c>
      <c r="Z21" s="3">
        <v>0</v>
      </c>
      <c r="AA21" s="3">
        <v>134</v>
      </c>
      <c r="AB21" s="3">
        <v>12</v>
      </c>
      <c r="AC21" s="3">
        <v>0</v>
      </c>
      <c r="AD21" s="3">
        <v>0</v>
      </c>
      <c r="AE21" s="3">
        <v>0</v>
      </c>
      <c r="AF21" s="3">
        <v>127</v>
      </c>
      <c r="AG21" s="3">
        <v>12</v>
      </c>
      <c r="AH21">
        <v>1</v>
      </c>
      <c r="AI21">
        <v>0</v>
      </c>
      <c r="AJ21">
        <v>0</v>
      </c>
      <c r="AK21">
        <v>0</v>
      </c>
      <c r="AL21" s="3" t="s">
        <v>563</v>
      </c>
      <c r="AN21" s="3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</row>
    <row r="22" spans="1:46" x14ac:dyDescent="0.25">
      <c r="A22" s="4" t="s">
        <v>11</v>
      </c>
      <c r="B22">
        <v>18.192779999999999</v>
      </c>
      <c r="C22">
        <v>45.917380000000001</v>
      </c>
      <c r="D22" s="3">
        <v>504</v>
      </c>
      <c r="E22" s="3">
        <v>6</v>
      </c>
      <c r="F22" s="3">
        <v>1</v>
      </c>
      <c r="G22" s="3">
        <v>2</v>
      </c>
      <c r="H22" s="3">
        <v>0</v>
      </c>
      <c r="I22" s="3">
        <v>0</v>
      </c>
      <c r="J22" s="3">
        <v>494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493</v>
      </c>
      <c r="R22" s="3">
        <v>2</v>
      </c>
      <c r="S22" s="3">
        <v>0</v>
      </c>
      <c r="T22" s="3">
        <v>0</v>
      </c>
      <c r="U22" s="3">
        <v>1</v>
      </c>
      <c r="V22" s="3">
        <v>454</v>
      </c>
      <c r="W22" s="3">
        <v>3</v>
      </c>
      <c r="X22" s="3">
        <v>0</v>
      </c>
      <c r="Y22" s="3">
        <v>0</v>
      </c>
      <c r="Z22" s="3">
        <v>0</v>
      </c>
      <c r="AA22" s="3">
        <v>428</v>
      </c>
      <c r="AB22" s="3">
        <v>0</v>
      </c>
      <c r="AC22" s="3">
        <v>2</v>
      </c>
      <c r="AD22" s="3">
        <v>0</v>
      </c>
      <c r="AE22" s="3">
        <v>0</v>
      </c>
      <c r="AF22" s="3">
        <v>444</v>
      </c>
      <c r="AG22" s="3">
        <v>3</v>
      </c>
      <c r="AH22">
        <v>0</v>
      </c>
      <c r="AI22">
        <v>0</v>
      </c>
      <c r="AJ22">
        <v>0</v>
      </c>
      <c r="AK22">
        <v>0</v>
      </c>
      <c r="AL22" s="3">
        <v>453</v>
      </c>
      <c r="AM22" s="3">
        <v>0</v>
      </c>
      <c r="AN22" s="3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</row>
    <row r="23" spans="1:46" x14ac:dyDescent="0.25">
      <c r="A23" s="4" t="s">
        <v>12</v>
      </c>
      <c r="B23">
        <v>18.135829999999999</v>
      </c>
      <c r="C23">
        <v>45.969439999999999</v>
      </c>
      <c r="D23" s="3">
        <v>696</v>
      </c>
      <c r="E23" s="3">
        <v>39</v>
      </c>
      <c r="F23" s="3">
        <v>0</v>
      </c>
      <c r="G23" s="3">
        <v>0</v>
      </c>
      <c r="H23" s="3">
        <v>0</v>
      </c>
      <c r="I23" s="3">
        <v>0</v>
      </c>
      <c r="J23" s="3">
        <v>787</v>
      </c>
      <c r="K23" s="3">
        <v>76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684</v>
      </c>
      <c r="R23" s="3">
        <v>59</v>
      </c>
      <c r="S23" s="3">
        <v>0</v>
      </c>
      <c r="T23" s="3">
        <v>0</v>
      </c>
      <c r="U23" s="3">
        <v>0</v>
      </c>
      <c r="V23" s="3">
        <v>730</v>
      </c>
      <c r="W23" s="3">
        <v>0</v>
      </c>
      <c r="X23" s="3">
        <v>0</v>
      </c>
      <c r="Y23" s="3">
        <v>0</v>
      </c>
      <c r="Z23" s="3">
        <v>0</v>
      </c>
      <c r="AA23" s="3">
        <v>713</v>
      </c>
      <c r="AB23" s="3">
        <v>7</v>
      </c>
      <c r="AC23" s="3">
        <v>0</v>
      </c>
      <c r="AD23" s="3">
        <v>1</v>
      </c>
      <c r="AE23" s="3">
        <v>3</v>
      </c>
      <c r="AF23" s="3">
        <v>798</v>
      </c>
      <c r="AG23" s="3">
        <v>30</v>
      </c>
      <c r="AH23">
        <v>1</v>
      </c>
      <c r="AI23">
        <v>1</v>
      </c>
      <c r="AJ23">
        <v>4</v>
      </c>
      <c r="AK23">
        <v>38</v>
      </c>
      <c r="AL23" s="3">
        <v>814</v>
      </c>
      <c r="AM23" s="3">
        <v>11</v>
      </c>
      <c r="AN23" s="3">
        <v>1</v>
      </c>
      <c r="AO23">
        <v>0</v>
      </c>
      <c r="AP23" s="3">
        <v>3</v>
      </c>
      <c r="AQ23">
        <v>0</v>
      </c>
      <c r="AR23">
        <v>0</v>
      </c>
      <c r="AS23">
        <v>0</v>
      </c>
      <c r="AT23">
        <v>0</v>
      </c>
    </row>
    <row r="24" spans="1:46" x14ac:dyDescent="0.25">
      <c r="A24" s="4" t="s">
        <v>13</v>
      </c>
      <c r="B24">
        <v>18.178609999999999</v>
      </c>
      <c r="C24">
        <v>45.995829999999998</v>
      </c>
      <c r="D24" s="3">
        <v>10</v>
      </c>
      <c r="E24" s="3">
        <v>301</v>
      </c>
      <c r="F24" s="3">
        <v>1</v>
      </c>
      <c r="G24" s="3">
        <v>0</v>
      </c>
      <c r="H24" s="3">
        <v>0</v>
      </c>
      <c r="I24" s="3">
        <v>0</v>
      </c>
      <c r="J24" s="3">
        <v>21</v>
      </c>
      <c r="K24" s="3">
        <v>370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16</v>
      </c>
      <c r="R24" s="3">
        <v>431</v>
      </c>
      <c r="S24" s="3">
        <v>2</v>
      </c>
      <c r="T24" s="3">
        <v>0</v>
      </c>
      <c r="U24" s="3">
        <v>0</v>
      </c>
      <c r="V24" s="3">
        <v>20</v>
      </c>
      <c r="W24" s="3">
        <v>507</v>
      </c>
      <c r="X24" s="3">
        <v>1</v>
      </c>
      <c r="Y24" s="3">
        <v>0</v>
      </c>
      <c r="Z24" s="3">
        <v>0</v>
      </c>
      <c r="AA24" s="3">
        <v>19</v>
      </c>
      <c r="AB24" s="3">
        <v>508</v>
      </c>
      <c r="AC24" s="3">
        <v>0</v>
      </c>
      <c r="AD24" s="3">
        <v>0</v>
      </c>
      <c r="AE24" s="3">
        <v>1</v>
      </c>
      <c r="AF24" s="3">
        <v>28</v>
      </c>
      <c r="AG24" s="3">
        <v>546</v>
      </c>
      <c r="AH24">
        <v>0</v>
      </c>
      <c r="AI24">
        <v>0</v>
      </c>
      <c r="AJ24">
        <v>0</v>
      </c>
      <c r="AK24">
        <v>1</v>
      </c>
      <c r="AL24" s="3">
        <v>505</v>
      </c>
      <c r="AM24" s="3">
        <v>86</v>
      </c>
      <c r="AN24" s="3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</row>
    <row r="25" spans="1:46" x14ac:dyDescent="0.25">
      <c r="A25" s="4" t="s">
        <v>175</v>
      </c>
      <c r="B25">
        <v>18.432939999999999</v>
      </c>
      <c r="C25">
        <v>45.97298</v>
      </c>
      <c r="D25" s="3">
        <v>110</v>
      </c>
      <c r="E25" s="3">
        <v>55</v>
      </c>
      <c r="F25" s="3">
        <v>5</v>
      </c>
      <c r="G25" s="3">
        <v>0</v>
      </c>
      <c r="H25" s="3">
        <v>0</v>
      </c>
      <c r="I25" s="3">
        <v>0</v>
      </c>
      <c r="J25" s="3">
        <v>198</v>
      </c>
      <c r="K25" s="3">
        <v>12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105</v>
      </c>
      <c r="R25" s="3">
        <v>73</v>
      </c>
      <c r="S25" s="3">
        <v>15</v>
      </c>
      <c r="T25" s="3">
        <v>0</v>
      </c>
      <c r="U25" s="3">
        <v>1</v>
      </c>
      <c r="V25" s="3">
        <v>196</v>
      </c>
      <c r="W25" s="3">
        <v>31</v>
      </c>
      <c r="X25" s="3">
        <v>25</v>
      </c>
      <c r="Y25" s="3">
        <v>0</v>
      </c>
      <c r="Z25" s="3">
        <v>0</v>
      </c>
      <c r="AA25" s="3">
        <v>132</v>
      </c>
      <c r="AB25" s="3">
        <v>86</v>
      </c>
      <c r="AC25" s="3">
        <v>18</v>
      </c>
      <c r="AD25" s="3">
        <v>0</v>
      </c>
      <c r="AE25" s="3">
        <v>0</v>
      </c>
      <c r="AF25" s="3" t="s">
        <v>564</v>
      </c>
      <c r="AG25" s="3">
        <v>0</v>
      </c>
      <c r="AH25">
        <v>0</v>
      </c>
      <c r="AI25">
        <v>0</v>
      </c>
      <c r="AJ25">
        <v>0</v>
      </c>
      <c r="AK25">
        <v>0</v>
      </c>
      <c r="AL25" s="3" t="s">
        <v>564</v>
      </c>
      <c r="AN25" s="3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</row>
    <row r="26" spans="1:46" x14ac:dyDescent="0.25">
      <c r="A26" s="4" t="s">
        <v>14</v>
      </c>
      <c r="B26">
        <v>18.387239999999998</v>
      </c>
      <c r="C26">
        <v>46.034660000000002</v>
      </c>
      <c r="D26" s="3">
        <v>21</v>
      </c>
      <c r="E26" s="3">
        <v>460</v>
      </c>
      <c r="F26" s="3">
        <v>1</v>
      </c>
      <c r="G26" s="3">
        <v>0</v>
      </c>
      <c r="H26" s="3">
        <v>0</v>
      </c>
      <c r="I26" s="3">
        <v>0</v>
      </c>
      <c r="J26" s="3">
        <v>62</v>
      </c>
      <c r="K26" s="3">
        <v>493</v>
      </c>
      <c r="L26" s="3">
        <v>0</v>
      </c>
      <c r="M26" s="3">
        <v>5</v>
      </c>
      <c r="N26" s="3">
        <v>0</v>
      </c>
      <c r="O26" s="3">
        <v>0</v>
      </c>
      <c r="P26" s="3">
        <v>1</v>
      </c>
      <c r="Q26" s="3">
        <v>28</v>
      </c>
      <c r="R26" s="3">
        <v>519</v>
      </c>
      <c r="S26" s="3">
        <v>1</v>
      </c>
      <c r="T26" s="3">
        <v>0</v>
      </c>
      <c r="U26" s="3">
        <v>0</v>
      </c>
      <c r="V26" s="3">
        <v>14</v>
      </c>
      <c r="W26" s="3">
        <v>565</v>
      </c>
      <c r="X26" s="3">
        <v>0</v>
      </c>
      <c r="Y26" s="3">
        <v>0</v>
      </c>
      <c r="Z26" s="3">
        <v>0</v>
      </c>
      <c r="AA26" s="3">
        <v>46</v>
      </c>
      <c r="AB26" s="3">
        <v>546</v>
      </c>
      <c r="AC26" s="3">
        <v>1</v>
      </c>
      <c r="AD26" s="3">
        <v>0</v>
      </c>
      <c r="AE26" s="3">
        <v>1</v>
      </c>
      <c r="AF26" s="3">
        <v>20</v>
      </c>
      <c r="AG26" s="3">
        <v>589</v>
      </c>
      <c r="AH26">
        <v>4</v>
      </c>
      <c r="AI26">
        <v>0</v>
      </c>
      <c r="AJ26">
        <v>0</v>
      </c>
      <c r="AK26">
        <v>1</v>
      </c>
      <c r="AL26" s="3">
        <v>46</v>
      </c>
      <c r="AM26" s="3">
        <v>580</v>
      </c>
      <c r="AN26" s="3">
        <v>0</v>
      </c>
      <c r="AO26">
        <v>0</v>
      </c>
      <c r="AP26">
        <v>4</v>
      </c>
      <c r="AQ26">
        <v>0</v>
      </c>
      <c r="AR26">
        <v>0</v>
      </c>
      <c r="AS26">
        <v>0</v>
      </c>
      <c r="AT26">
        <v>0</v>
      </c>
    </row>
    <row r="27" spans="1:46" x14ac:dyDescent="0.25">
      <c r="A27" s="4" t="s">
        <v>176</v>
      </c>
      <c r="B27">
        <v>18.329719999999998</v>
      </c>
      <c r="C27">
        <v>45.96611</v>
      </c>
      <c r="D27" s="3">
        <v>345</v>
      </c>
      <c r="E27" s="3">
        <v>5</v>
      </c>
      <c r="F27" s="3">
        <v>0</v>
      </c>
      <c r="G27" s="3">
        <v>0</v>
      </c>
      <c r="H27" s="3">
        <v>0</v>
      </c>
      <c r="I27" s="3">
        <v>0</v>
      </c>
      <c r="J27" s="3">
        <v>405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404</v>
      </c>
      <c r="R27" s="3">
        <v>0</v>
      </c>
      <c r="S27" s="3">
        <v>0</v>
      </c>
      <c r="T27" s="3">
        <v>0</v>
      </c>
      <c r="U27" s="3">
        <v>1</v>
      </c>
      <c r="V27" s="3">
        <v>381</v>
      </c>
      <c r="W27" s="3">
        <v>14</v>
      </c>
      <c r="X27" s="3">
        <v>0</v>
      </c>
      <c r="Y27" s="3">
        <v>0</v>
      </c>
      <c r="Z27" s="3">
        <v>1</v>
      </c>
      <c r="AA27" s="3">
        <v>356</v>
      </c>
      <c r="AB27" s="3">
        <v>10</v>
      </c>
      <c r="AC27" s="3">
        <v>1</v>
      </c>
      <c r="AD27" s="3">
        <v>0</v>
      </c>
      <c r="AE27" s="3">
        <v>2</v>
      </c>
      <c r="AF27" s="3">
        <v>398</v>
      </c>
      <c r="AG27" s="3">
        <v>0</v>
      </c>
      <c r="AH27">
        <v>0</v>
      </c>
      <c r="AI27">
        <v>0</v>
      </c>
      <c r="AJ27">
        <v>0</v>
      </c>
      <c r="AK27">
        <v>0</v>
      </c>
      <c r="AL27" s="3">
        <v>379</v>
      </c>
      <c r="AM27" s="3">
        <v>0</v>
      </c>
      <c r="AN27" s="3">
        <v>0</v>
      </c>
      <c r="AO27">
        <v>0</v>
      </c>
      <c r="AP27">
        <v>0</v>
      </c>
      <c r="AQ27">
        <v>0</v>
      </c>
      <c r="AR27">
        <v>0</v>
      </c>
      <c r="AS27">
        <v>6</v>
      </c>
      <c r="AT27">
        <v>0</v>
      </c>
    </row>
    <row r="28" spans="1:46" x14ac:dyDescent="0.25">
      <c r="A28" s="4" t="s">
        <v>15</v>
      </c>
      <c r="B28">
        <f>18+20/60+55/3600</f>
        <v>18.348611111111111</v>
      </c>
      <c r="C28">
        <f>46+7/60+15/3600</f>
        <v>46.120833333333337</v>
      </c>
      <c r="D28" s="3">
        <v>255</v>
      </c>
      <c r="E28" s="3">
        <v>323</v>
      </c>
      <c r="F28" s="3">
        <v>0</v>
      </c>
      <c r="G28" s="3">
        <v>2</v>
      </c>
      <c r="H28" s="3">
        <v>0</v>
      </c>
      <c r="I28" s="3">
        <v>0</v>
      </c>
      <c r="J28" s="3">
        <v>270</v>
      </c>
      <c r="K28" s="3">
        <v>322</v>
      </c>
      <c r="L28" s="3">
        <v>2</v>
      </c>
      <c r="M28" s="3">
        <v>3</v>
      </c>
      <c r="N28" s="3">
        <v>0</v>
      </c>
      <c r="O28" s="3">
        <v>0</v>
      </c>
      <c r="P28" s="3">
        <v>8</v>
      </c>
      <c r="Q28" s="3">
        <v>268</v>
      </c>
      <c r="R28" s="3">
        <v>349</v>
      </c>
      <c r="S28" s="3">
        <v>1</v>
      </c>
      <c r="T28" s="3">
        <v>0</v>
      </c>
      <c r="U28" s="3">
        <v>0</v>
      </c>
      <c r="V28" s="3">
        <v>261</v>
      </c>
      <c r="W28" s="3">
        <v>341</v>
      </c>
      <c r="X28" s="3">
        <v>3</v>
      </c>
      <c r="Y28" s="3">
        <v>2</v>
      </c>
      <c r="Z28" s="3">
        <v>1</v>
      </c>
      <c r="AA28" s="3">
        <v>306</v>
      </c>
      <c r="AB28" s="3">
        <v>264</v>
      </c>
      <c r="AC28" s="3">
        <v>0</v>
      </c>
      <c r="AD28" s="3">
        <v>0</v>
      </c>
      <c r="AE28" s="3">
        <v>5</v>
      </c>
      <c r="AF28" s="3">
        <v>304</v>
      </c>
      <c r="AG28" s="3">
        <v>320</v>
      </c>
      <c r="AH28">
        <v>1</v>
      </c>
      <c r="AI28">
        <v>0</v>
      </c>
      <c r="AJ28">
        <v>0</v>
      </c>
      <c r="AK28">
        <v>0</v>
      </c>
      <c r="AL28" s="3">
        <v>290</v>
      </c>
      <c r="AM28" s="3">
        <v>346</v>
      </c>
      <c r="AN28" s="3">
        <v>0</v>
      </c>
      <c r="AO28">
        <v>0</v>
      </c>
      <c r="AP28">
        <v>3</v>
      </c>
      <c r="AQ28">
        <v>0</v>
      </c>
      <c r="AR28">
        <v>0</v>
      </c>
      <c r="AS28">
        <v>0</v>
      </c>
      <c r="AT28">
        <v>3</v>
      </c>
    </row>
    <row r="29" spans="1:46" x14ac:dyDescent="0.25">
      <c r="A29" s="4" t="s">
        <v>16</v>
      </c>
      <c r="B29">
        <v>18.350770000000001</v>
      </c>
      <c r="C29">
        <v>46.164140000000003</v>
      </c>
      <c r="D29" s="3">
        <v>1830</v>
      </c>
      <c r="E29" s="3">
        <v>302</v>
      </c>
      <c r="F29" s="3">
        <v>1</v>
      </c>
      <c r="G29" s="3">
        <v>0</v>
      </c>
      <c r="H29" s="3">
        <v>1</v>
      </c>
      <c r="I29" s="3">
        <v>0</v>
      </c>
      <c r="J29" s="3">
        <v>2074</v>
      </c>
      <c r="K29" s="3">
        <v>278</v>
      </c>
      <c r="L29" s="3">
        <v>1</v>
      </c>
      <c r="M29" s="3">
        <v>1</v>
      </c>
      <c r="N29" s="3">
        <v>0</v>
      </c>
      <c r="O29" s="3">
        <v>10</v>
      </c>
      <c r="P29" s="3">
        <v>3</v>
      </c>
      <c r="Q29" s="3">
        <v>2026</v>
      </c>
      <c r="R29" s="3">
        <v>449</v>
      </c>
      <c r="S29" s="3">
        <v>1</v>
      </c>
      <c r="T29" s="3">
        <v>0</v>
      </c>
      <c r="U29" s="3">
        <v>37</v>
      </c>
      <c r="V29" s="3">
        <v>2505</v>
      </c>
      <c r="W29" s="3">
        <v>185</v>
      </c>
      <c r="X29" s="3">
        <v>5</v>
      </c>
      <c r="Y29" s="3">
        <v>1</v>
      </c>
      <c r="Z29" s="3">
        <v>16</v>
      </c>
      <c r="AA29" s="3">
        <v>2493</v>
      </c>
      <c r="AB29" s="3">
        <v>71</v>
      </c>
      <c r="AC29" s="3">
        <v>4</v>
      </c>
      <c r="AD29" s="3">
        <v>0</v>
      </c>
      <c r="AE29" s="3">
        <v>3</v>
      </c>
      <c r="AF29" s="3">
        <v>2668</v>
      </c>
      <c r="AG29" s="3">
        <v>8</v>
      </c>
      <c r="AH29">
        <v>0</v>
      </c>
      <c r="AI29">
        <v>4</v>
      </c>
      <c r="AJ29">
        <v>0</v>
      </c>
      <c r="AK29">
        <v>106</v>
      </c>
      <c r="AL29" s="3">
        <v>3014</v>
      </c>
      <c r="AM29" s="3">
        <v>189</v>
      </c>
      <c r="AN29" s="3">
        <v>0</v>
      </c>
      <c r="AO29">
        <v>0</v>
      </c>
      <c r="AP29">
        <v>0</v>
      </c>
      <c r="AQ29">
        <v>1</v>
      </c>
      <c r="AR29">
        <v>0</v>
      </c>
      <c r="AS29">
        <v>8</v>
      </c>
      <c r="AT29">
        <v>0</v>
      </c>
    </row>
    <row r="30" spans="1:46" x14ac:dyDescent="0.25">
      <c r="A30" s="4" t="s">
        <v>177</v>
      </c>
      <c r="B30">
        <v>18.397780000000001</v>
      </c>
      <c r="C30">
        <v>45.953060000000001</v>
      </c>
      <c r="D30" s="3">
        <v>90</v>
      </c>
      <c r="E30" s="3">
        <v>636</v>
      </c>
      <c r="F30" s="3">
        <v>12</v>
      </c>
      <c r="G30" s="3">
        <v>0</v>
      </c>
      <c r="H30" s="3">
        <v>0</v>
      </c>
      <c r="I30" s="3">
        <v>0</v>
      </c>
      <c r="J30" s="3">
        <v>128</v>
      </c>
      <c r="K30" s="3">
        <v>685</v>
      </c>
      <c r="L30" s="3">
        <v>2</v>
      </c>
      <c r="M30" s="3">
        <v>4</v>
      </c>
      <c r="N30" s="3">
        <v>2</v>
      </c>
      <c r="O30" s="3">
        <v>0</v>
      </c>
      <c r="P30" s="3">
        <v>1</v>
      </c>
      <c r="Q30" s="3">
        <v>110</v>
      </c>
      <c r="R30" s="3">
        <v>660</v>
      </c>
      <c r="S30" s="3">
        <v>23</v>
      </c>
      <c r="T30" s="3">
        <v>0</v>
      </c>
      <c r="U30" s="3">
        <v>1</v>
      </c>
      <c r="V30" s="3">
        <v>120</v>
      </c>
      <c r="W30" s="3">
        <v>713</v>
      </c>
      <c r="X30" s="3">
        <v>6</v>
      </c>
      <c r="Y30" s="3">
        <v>0</v>
      </c>
      <c r="Z30" s="3">
        <v>12</v>
      </c>
      <c r="AA30" s="3">
        <v>112</v>
      </c>
      <c r="AB30" s="3">
        <v>695</v>
      </c>
      <c r="AC30" s="3">
        <v>7</v>
      </c>
      <c r="AD30" s="3">
        <v>0</v>
      </c>
      <c r="AE30" s="3">
        <v>12</v>
      </c>
      <c r="AF30" s="3">
        <v>95</v>
      </c>
      <c r="AG30" s="3">
        <v>638</v>
      </c>
      <c r="AH30">
        <v>1</v>
      </c>
      <c r="AI30">
        <v>1</v>
      </c>
      <c r="AJ30">
        <v>0</v>
      </c>
      <c r="AK30">
        <v>24</v>
      </c>
      <c r="AL30" s="3">
        <v>98</v>
      </c>
      <c r="AM30" s="3">
        <v>608</v>
      </c>
      <c r="AN30" s="3">
        <v>0</v>
      </c>
      <c r="AO30">
        <v>0</v>
      </c>
      <c r="AP30">
        <v>1</v>
      </c>
      <c r="AQ30">
        <v>0</v>
      </c>
      <c r="AR30">
        <v>0</v>
      </c>
      <c r="AS30">
        <v>25</v>
      </c>
      <c r="AT30">
        <v>0</v>
      </c>
    </row>
    <row r="31" spans="1:46" x14ac:dyDescent="0.25">
      <c r="A31" s="4" t="s">
        <v>17</v>
      </c>
      <c r="B31">
        <v>18.190090000000001</v>
      </c>
      <c r="C31">
        <v>46.015140000000002</v>
      </c>
      <c r="D31" s="3">
        <v>593</v>
      </c>
      <c r="E31" s="3">
        <v>5</v>
      </c>
      <c r="F31" s="3">
        <v>1</v>
      </c>
      <c r="G31" s="3">
        <v>0</v>
      </c>
      <c r="H31" s="3">
        <v>0</v>
      </c>
      <c r="I31" s="3">
        <v>0</v>
      </c>
      <c r="J31" s="3">
        <v>642</v>
      </c>
      <c r="K31" s="3">
        <v>4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597</v>
      </c>
      <c r="R31" s="3">
        <v>4</v>
      </c>
      <c r="S31" s="3">
        <v>1</v>
      </c>
      <c r="T31" s="3">
        <v>2</v>
      </c>
      <c r="U31" s="3">
        <v>8</v>
      </c>
      <c r="V31" s="3">
        <v>619</v>
      </c>
      <c r="W31" s="3">
        <v>2</v>
      </c>
      <c r="X31" s="3">
        <v>1</v>
      </c>
      <c r="Y31" s="3">
        <v>2</v>
      </c>
      <c r="Z31" s="3">
        <v>32</v>
      </c>
      <c r="AA31" s="3">
        <v>556</v>
      </c>
      <c r="AB31" s="3">
        <v>7</v>
      </c>
      <c r="AC31" s="3">
        <v>1</v>
      </c>
      <c r="AD31" s="3">
        <v>0</v>
      </c>
      <c r="AE31" s="3">
        <v>0</v>
      </c>
      <c r="AF31" s="3">
        <v>524</v>
      </c>
      <c r="AG31" s="3">
        <v>1</v>
      </c>
      <c r="AH31" s="3">
        <v>2</v>
      </c>
      <c r="AI31" s="3">
        <v>0</v>
      </c>
      <c r="AJ31" s="3">
        <v>0</v>
      </c>
      <c r="AK31" s="3">
        <v>0</v>
      </c>
      <c r="AL31" s="3">
        <v>526</v>
      </c>
      <c r="AM31" s="3">
        <v>5</v>
      </c>
      <c r="AN31" s="3">
        <v>0</v>
      </c>
      <c r="AO31">
        <v>0</v>
      </c>
      <c r="AP31">
        <v>2</v>
      </c>
      <c r="AQ31">
        <v>0</v>
      </c>
      <c r="AR31">
        <v>1</v>
      </c>
      <c r="AS31">
        <v>0</v>
      </c>
      <c r="AT31">
        <v>0</v>
      </c>
    </row>
    <row r="32" spans="1:46" x14ac:dyDescent="0.25">
      <c r="A32" s="4" t="s">
        <v>178</v>
      </c>
      <c r="B32">
        <v>18.292100000000001</v>
      </c>
      <c r="C32">
        <v>46.029670000000003</v>
      </c>
      <c r="D32" s="3">
        <v>417</v>
      </c>
      <c r="E32" s="3">
        <v>282</v>
      </c>
      <c r="F32" s="3">
        <v>2</v>
      </c>
      <c r="G32" s="3">
        <v>0</v>
      </c>
      <c r="H32" s="3">
        <v>0</v>
      </c>
      <c r="I32" s="3">
        <v>0</v>
      </c>
      <c r="J32" s="3">
        <v>575</v>
      </c>
      <c r="K32" s="3">
        <v>355</v>
      </c>
      <c r="L32" s="3">
        <v>0</v>
      </c>
      <c r="M32" s="3">
        <v>2</v>
      </c>
      <c r="N32" s="3">
        <v>2</v>
      </c>
      <c r="O32" s="3">
        <v>0</v>
      </c>
      <c r="P32" s="3">
        <v>4</v>
      </c>
      <c r="Q32" s="3">
        <v>548</v>
      </c>
      <c r="R32" s="3">
        <v>456</v>
      </c>
      <c r="S32" s="3">
        <v>14</v>
      </c>
      <c r="T32" s="3">
        <v>0</v>
      </c>
      <c r="U32" s="3">
        <v>10</v>
      </c>
      <c r="V32" s="3">
        <v>637</v>
      </c>
      <c r="W32" s="3">
        <v>387</v>
      </c>
      <c r="X32" s="3">
        <v>12</v>
      </c>
      <c r="Y32" s="3">
        <v>0</v>
      </c>
      <c r="Z32" s="3">
        <v>0</v>
      </c>
      <c r="AA32" s="3">
        <v>729</v>
      </c>
      <c r="AB32" s="3">
        <v>379</v>
      </c>
      <c r="AC32" s="3">
        <v>11</v>
      </c>
      <c r="AD32" s="3">
        <v>0</v>
      </c>
      <c r="AE32" s="3">
        <v>0</v>
      </c>
      <c r="AF32" s="3">
        <v>1276</v>
      </c>
      <c r="AG32" s="3">
        <v>241</v>
      </c>
      <c r="AH32" s="3">
        <v>3</v>
      </c>
      <c r="AI32" s="3">
        <v>0</v>
      </c>
      <c r="AJ32" s="3">
        <v>0</v>
      </c>
      <c r="AK32" s="3">
        <v>1</v>
      </c>
      <c r="AL32" s="3">
        <v>1362</v>
      </c>
      <c r="AM32" s="3">
        <v>352</v>
      </c>
      <c r="AN32" s="3">
        <v>0</v>
      </c>
      <c r="AO32">
        <v>0</v>
      </c>
      <c r="AP32">
        <v>17</v>
      </c>
      <c r="AQ32" s="3">
        <v>1</v>
      </c>
      <c r="AR32">
        <v>0</v>
      </c>
      <c r="AS32">
        <v>0</v>
      </c>
      <c r="AT32">
        <v>2</v>
      </c>
    </row>
    <row r="33" spans="1:46" x14ac:dyDescent="0.25">
      <c r="A33" s="4" t="s">
        <v>179</v>
      </c>
      <c r="B33">
        <v>18.31991</v>
      </c>
      <c r="C33">
        <v>46.066000000000003</v>
      </c>
      <c r="D33" s="3">
        <v>349</v>
      </c>
      <c r="E33" s="3">
        <v>119</v>
      </c>
      <c r="F33" s="3">
        <v>282</v>
      </c>
      <c r="G33" s="3">
        <v>1</v>
      </c>
      <c r="H33" s="3">
        <v>0</v>
      </c>
      <c r="I33" s="3">
        <v>0</v>
      </c>
      <c r="J33" s="3">
        <v>174</v>
      </c>
      <c r="K33" s="3">
        <v>312</v>
      </c>
      <c r="L33" s="3">
        <v>0</v>
      </c>
      <c r="M33" s="3">
        <v>444</v>
      </c>
      <c r="N33" s="3">
        <v>0</v>
      </c>
      <c r="O33" s="3">
        <v>0</v>
      </c>
      <c r="P33" s="3">
        <v>1</v>
      </c>
      <c r="Q33" s="3">
        <v>148</v>
      </c>
      <c r="R33" s="3">
        <v>351</v>
      </c>
      <c r="S33" s="3">
        <v>483</v>
      </c>
      <c r="T33" s="3">
        <v>0</v>
      </c>
      <c r="U33" s="3">
        <v>0</v>
      </c>
      <c r="V33" s="3">
        <v>99</v>
      </c>
      <c r="W33" s="3">
        <v>423</v>
      </c>
      <c r="X33" s="3">
        <v>500</v>
      </c>
      <c r="Y33" s="3">
        <v>1</v>
      </c>
      <c r="Z33" s="3">
        <v>0</v>
      </c>
      <c r="AA33" s="3">
        <v>100</v>
      </c>
      <c r="AB33" s="3">
        <v>443</v>
      </c>
      <c r="AC33" s="3">
        <v>467</v>
      </c>
      <c r="AD33" s="3">
        <v>0</v>
      </c>
      <c r="AE33" s="3">
        <v>0</v>
      </c>
      <c r="AF33" s="3">
        <v>144</v>
      </c>
      <c r="AG33" s="3">
        <v>462</v>
      </c>
      <c r="AH33">
        <v>1</v>
      </c>
      <c r="AI33">
        <v>0</v>
      </c>
      <c r="AJ33">
        <v>394</v>
      </c>
      <c r="AK33">
        <v>2</v>
      </c>
      <c r="AL33" s="3">
        <v>143</v>
      </c>
      <c r="AM33" s="3">
        <v>493</v>
      </c>
      <c r="AN33" s="3">
        <v>0</v>
      </c>
      <c r="AO33">
        <v>0</v>
      </c>
      <c r="AP33">
        <v>423</v>
      </c>
      <c r="AQ33">
        <v>0</v>
      </c>
      <c r="AR33">
        <v>0</v>
      </c>
      <c r="AS33">
        <v>0</v>
      </c>
      <c r="AT33">
        <v>1</v>
      </c>
    </row>
    <row r="34" spans="1:46" x14ac:dyDescent="0.25">
      <c r="A34" s="4" t="s">
        <v>18</v>
      </c>
      <c r="B34">
        <v>18.20487</v>
      </c>
      <c r="C34">
        <v>46.00085</v>
      </c>
      <c r="D34" s="3">
        <v>68</v>
      </c>
      <c r="E34" s="3">
        <v>9</v>
      </c>
      <c r="F34" s="3">
        <v>1</v>
      </c>
      <c r="G34" s="3">
        <v>0</v>
      </c>
      <c r="H34" s="3">
        <v>429</v>
      </c>
      <c r="I34" s="3">
        <v>0</v>
      </c>
      <c r="J34" s="3">
        <v>65</v>
      </c>
      <c r="K34" s="3">
        <v>47</v>
      </c>
      <c r="L34" s="3">
        <v>3</v>
      </c>
      <c r="M34" s="3">
        <v>530</v>
      </c>
      <c r="N34" s="3">
        <v>0</v>
      </c>
      <c r="O34" s="3">
        <v>0</v>
      </c>
      <c r="P34" s="3">
        <v>0</v>
      </c>
      <c r="Q34" s="3">
        <v>118</v>
      </c>
      <c r="R34" s="3">
        <v>0</v>
      </c>
      <c r="S34" s="3">
        <v>571</v>
      </c>
      <c r="T34" s="3">
        <v>0</v>
      </c>
      <c r="U34" s="3">
        <v>1</v>
      </c>
      <c r="V34" s="3">
        <v>109</v>
      </c>
      <c r="W34" s="3">
        <v>4</v>
      </c>
      <c r="X34" s="3">
        <v>622</v>
      </c>
      <c r="Y34" s="3">
        <v>0</v>
      </c>
      <c r="Z34" s="3">
        <v>0</v>
      </c>
      <c r="AA34" s="3">
        <v>94</v>
      </c>
      <c r="AB34" s="3">
        <v>4</v>
      </c>
      <c r="AC34" s="3">
        <v>583</v>
      </c>
      <c r="AD34" s="3">
        <v>0</v>
      </c>
      <c r="AE34" s="3">
        <v>0</v>
      </c>
      <c r="AF34" s="3">
        <v>107</v>
      </c>
      <c r="AG34" s="3">
        <v>3</v>
      </c>
      <c r="AH34" s="3">
        <v>588</v>
      </c>
      <c r="AI34" s="3">
        <v>0</v>
      </c>
      <c r="AJ34" s="3">
        <v>1</v>
      </c>
      <c r="AK34" s="3">
        <v>0</v>
      </c>
      <c r="AL34" s="3">
        <v>702</v>
      </c>
      <c r="AM34" s="3">
        <v>0</v>
      </c>
      <c r="AN34" s="3">
        <v>0</v>
      </c>
      <c r="AO34">
        <v>0</v>
      </c>
      <c r="AP34">
        <v>3</v>
      </c>
      <c r="AQ34">
        <v>0</v>
      </c>
      <c r="AR34">
        <v>0</v>
      </c>
      <c r="AS34">
        <v>0</v>
      </c>
      <c r="AT34">
        <v>0</v>
      </c>
    </row>
    <row r="35" spans="1:46" x14ac:dyDescent="0.25">
      <c r="A35" s="4" t="s">
        <v>180</v>
      </c>
      <c r="B35">
        <v>18.126729999999998</v>
      </c>
      <c r="C35">
        <v>46.084069999999997</v>
      </c>
      <c r="D35" s="3">
        <v>827</v>
      </c>
      <c r="E35" s="3">
        <v>7</v>
      </c>
      <c r="F35" s="3">
        <v>0</v>
      </c>
      <c r="G35" s="3">
        <v>0</v>
      </c>
      <c r="H35" s="3">
        <v>0</v>
      </c>
      <c r="I35" s="3">
        <v>0</v>
      </c>
      <c r="J35" s="3">
        <v>846</v>
      </c>
      <c r="K35" s="3">
        <v>16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789</v>
      </c>
      <c r="R35" s="3">
        <v>5</v>
      </c>
      <c r="S35" s="3">
        <v>0</v>
      </c>
      <c r="T35" s="3">
        <v>1</v>
      </c>
      <c r="U35" s="3">
        <v>1</v>
      </c>
      <c r="V35" s="3">
        <v>746</v>
      </c>
      <c r="W35" s="3">
        <v>5</v>
      </c>
      <c r="X35" s="3">
        <v>0</v>
      </c>
      <c r="Y35" s="3">
        <v>0</v>
      </c>
      <c r="Z35" s="3">
        <v>16</v>
      </c>
      <c r="AA35" s="3">
        <v>668</v>
      </c>
      <c r="AB35" s="3">
        <v>3</v>
      </c>
      <c r="AC35" s="3">
        <v>2</v>
      </c>
      <c r="AD35" s="3">
        <v>0</v>
      </c>
      <c r="AE35" s="3">
        <v>0</v>
      </c>
      <c r="AF35" s="3">
        <v>704</v>
      </c>
      <c r="AG35" s="3">
        <v>11</v>
      </c>
      <c r="AH35">
        <v>0</v>
      </c>
      <c r="AI35">
        <v>1</v>
      </c>
      <c r="AJ35">
        <v>0</v>
      </c>
      <c r="AK35">
        <v>0</v>
      </c>
      <c r="AL35" s="3">
        <v>656</v>
      </c>
      <c r="AM35" s="3">
        <v>15</v>
      </c>
      <c r="AN35" s="3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</row>
    <row r="36" spans="1:46" x14ac:dyDescent="0.25">
      <c r="A36" s="3" t="s">
        <v>19</v>
      </c>
      <c r="B36">
        <v>18.354050000000001</v>
      </c>
      <c r="C36">
        <v>46.001579999999997</v>
      </c>
      <c r="D36" s="3">
        <v>224</v>
      </c>
      <c r="E36" s="3">
        <v>22</v>
      </c>
      <c r="F36" s="3">
        <v>288</v>
      </c>
      <c r="G36" s="3">
        <v>1</v>
      </c>
      <c r="H36" s="3">
        <v>0</v>
      </c>
      <c r="I36" s="3">
        <v>0</v>
      </c>
      <c r="J36" s="3">
        <v>349</v>
      </c>
      <c r="K36" s="3">
        <v>2</v>
      </c>
      <c r="L36" s="3">
        <v>0</v>
      </c>
      <c r="M36" s="3">
        <v>282</v>
      </c>
      <c r="N36" s="3">
        <v>0</v>
      </c>
      <c r="O36" s="3">
        <v>0</v>
      </c>
      <c r="P36" s="3">
        <v>0</v>
      </c>
      <c r="Q36" s="3">
        <v>361</v>
      </c>
      <c r="R36" s="3">
        <v>9</v>
      </c>
      <c r="S36" s="3">
        <v>284</v>
      </c>
      <c r="T36" s="3">
        <v>0</v>
      </c>
      <c r="U36" s="3">
        <v>0</v>
      </c>
      <c r="V36" s="3">
        <v>325</v>
      </c>
      <c r="W36" s="3">
        <v>6</v>
      </c>
      <c r="X36" s="3">
        <v>289</v>
      </c>
      <c r="Y36" s="3">
        <v>0</v>
      </c>
      <c r="Z36" s="3">
        <v>7</v>
      </c>
      <c r="AA36" s="3">
        <v>289</v>
      </c>
      <c r="AB36" s="3">
        <v>7</v>
      </c>
      <c r="AC36" s="3">
        <v>229</v>
      </c>
      <c r="AD36" s="3">
        <v>0</v>
      </c>
      <c r="AE36" s="3">
        <v>7</v>
      </c>
      <c r="AF36" s="3">
        <v>358</v>
      </c>
      <c r="AG36" s="3">
        <v>8</v>
      </c>
      <c r="AH36">
        <v>124</v>
      </c>
      <c r="AI36">
        <v>0</v>
      </c>
      <c r="AJ36">
        <v>0</v>
      </c>
      <c r="AK36">
        <v>2</v>
      </c>
      <c r="AL36" s="3">
        <v>350</v>
      </c>
      <c r="AM36" s="3">
        <v>0</v>
      </c>
      <c r="AN36" s="3">
        <v>0</v>
      </c>
      <c r="AO36">
        <v>0</v>
      </c>
      <c r="AP36">
        <v>122</v>
      </c>
      <c r="AQ36">
        <v>0</v>
      </c>
      <c r="AR36">
        <v>0</v>
      </c>
      <c r="AS36">
        <v>0</v>
      </c>
      <c r="AT36">
        <v>0</v>
      </c>
    </row>
    <row r="37" spans="1:46" x14ac:dyDescent="0.25">
      <c r="A37" s="3" t="s">
        <v>21</v>
      </c>
      <c r="B37">
        <f>18+13/60+15/3600</f>
        <v>18.220833333333331</v>
      </c>
      <c r="C37">
        <f>46+1/60+51.5/3600</f>
        <v>46.030972222222218</v>
      </c>
      <c r="D37" s="3">
        <v>436</v>
      </c>
      <c r="E37" s="3">
        <v>39</v>
      </c>
      <c r="F37" s="3">
        <v>0</v>
      </c>
      <c r="G37" s="3">
        <v>1</v>
      </c>
      <c r="H37" s="3">
        <v>0</v>
      </c>
      <c r="I37" s="3">
        <v>0</v>
      </c>
      <c r="J37" s="3">
        <v>461</v>
      </c>
      <c r="K37" s="3">
        <v>58</v>
      </c>
      <c r="L37" s="3">
        <v>1</v>
      </c>
      <c r="M37" s="3">
        <v>0</v>
      </c>
      <c r="N37" s="3">
        <v>0</v>
      </c>
      <c r="O37" s="3">
        <v>0</v>
      </c>
      <c r="P37" s="3">
        <v>1</v>
      </c>
      <c r="Q37" s="3">
        <v>489</v>
      </c>
      <c r="R37" s="3">
        <v>18</v>
      </c>
      <c r="S37" s="3">
        <v>1</v>
      </c>
      <c r="T37" s="3">
        <v>1</v>
      </c>
      <c r="U37" s="3">
        <v>0</v>
      </c>
      <c r="V37" s="3">
        <v>532</v>
      </c>
      <c r="W37" s="3">
        <v>6</v>
      </c>
      <c r="X37" s="3">
        <v>0</v>
      </c>
      <c r="Y37" s="3">
        <v>0</v>
      </c>
      <c r="Z37" s="3">
        <v>0</v>
      </c>
      <c r="AA37" s="3">
        <v>515</v>
      </c>
      <c r="AB37" s="3">
        <v>4</v>
      </c>
      <c r="AC37" s="3">
        <v>0</v>
      </c>
      <c r="AD37" s="3">
        <v>1</v>
      </c>
      <c r="AE37" s="3">
        <v>0</v>
      </c>
      <c r="AF37" s="3">
        <v>496</v>
      </c>
      <c r="AG37" s="3">
        <v>1</v>
      </c>
      <c r="AH37">
        <v>0</v>
      </c>
      <c r="AI37">
        <v>0</v>
      </c>
      <c r="AJ37">
        <v>296</v>
      </c>
      <c r="AK37">
        <v>0</v>
      </c>
      <c r="AL37" s="3">
        <v>479</v>
      </c>
      <c r="AM37" s="3">
        <v>1</v>
      </c>
      <c r="AN37" s="3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</row>
    <row r="38" spans="1:46" x14ac:dyDescent="0.25">
      <c r="A38" s="3" t="s">
        <v>20</v>
      </c>
      <c r="B38">
        <v>18.3718</v>
      </c>
      <c r="C38">
        <v>46.116320000000002</v>
      </c>
      <c r="D38" s="3">
        <v>350</v>
      </c>
      <c r="E38" s="3">
        <v>30</v>
      </c>
      <c r="F38" s="3">
        <v>0</v>
      </c>
      <c r="G38" s="3">
        <v>0</v>
      </c>
      <c r="H38" s="3">
        <v>0</v>
      </c>
      <c r="I38" s="3">
        <v>0</v>
      </c>
      <c r="J38" s="3">
        <v>342</v>
      </c>
      <c r="K38" s="3">
        <v>27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357</v>
      </c>
      <c r="R38" s="3">
        <v>4</v>
      </c>
      <c r="S38" s="3">
        <v>0</v>
      </c>
      <c r="T38" s="3">
        <v>0</v>
      </c>
      <c r="U38" s="3">
        <v>0</v>
      </c>
      <c r="V38" s="3">
        <v>351</v>
      </c>
      <c r="W38" s="3">
        <v>0</v>
      </c>
      <c r="X38" s="3">
        <v>1</v>
      </c>
      <c r="Y38" s="3">
        <v>0</v>
      </c>
      <c r="Z38" s="3">
        <v>0</v>
      </c>
      <c r="AA38" s="3">
        <v>343</v>
      </c>
      <c r="AB38" s="3">
        <v>2</v>
      </c>
      <c r="AC38" s="3">
        <v>0</v>
      </c>
      <c r="AD38" s="3">
        <v>0</v>
      </c>
      <c r="AE38" s="3">
        <v>0</v>
      </c>
      <c r="AF38" s="3">
        <v>347</v>
      </c>
      <c r="AG38" s="3">
        <v>4</v>
      </c>
      <c r="AH38">
        <v>0</v>
      </c>
      <c r="AI38">
        <v>0</v>
      </c>
      <c r="AJ38">
        <v>0</v>
      </c>
      <c r="AK38">
        <v>0</v>
      </c>
      <c r="AL38" s="3">
        <v>316</v>
      </c>
      <c r="AM38" s="3">
        <v>9</v>
      </c>
      <c r="AN38" s="3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</row>
    <row r="39" spans="1:46" x14ac:dyDescent="0.25">
      <c r="A39" s="3" t="s">
        <v>181</v>
      </c>
      <c r="B39">
        <v>18.292100000000001</v>
      </c>
      <c r="C39">
        <v>46.029670000000003</v>
      </c>
      <c r="D39" s="3">
        <v>345</v>
      </c>
      <c r="E39" s="3">
        <v>42</v>
      </c>
      <c r="F39" s="3">
        <v>1</v>
      </c>
      <c r="G39" s="3">
        <v>0</v>
      </c>
      <c r="H39" s="3">
        <v>0</v>
      </c>
      <c r="I39" s="3">
        <v>0</v>
      </c>
      <c r="J39" s="3">
        <v>411</v>
      </c>
      <c r="K39" s="3">
        <v>23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403</v>
      </c>
      <c r="R39" s="3">
        <v>23</v>
      </c>
      <c r="S39" s="3">
        <v>0</v>
      </c>
      <c r="T39" s="3">
        <v>0</v>
      </c>
      <c r="U39" s="3">
        <v>0</v>
      </c>
      <c r="V39" s="3">
        <v>377</v>
      </c>
      <c r="W39" s="3">
        <v>24</v>
      </c>
      <c r="X39" s="3">
        <v>0</v>
      </c>
      <c r="Y39" s="3">
        <v>0</v>
      </c>
      <c r="Z39" s="3">
        <v>5</v>
      </c>
      <c r="AA39" s="3">
        <v>357</v>
      </c>
      <c r="AB39" s="3">
        <v>22</v>
      </c>
      <c r="AC39" s="3">
        <v>0</v>
      </c>
      <c r="AD39" s="3">
        <v>0</v>
      </c>
      <c r="AE39" s="3">
        <v>0</v>
      </c>
      <c r="AF39" s="3" t="s">
        <v>581</v>
      </c>
      <c r="AG39" s="3">
        <v>0</v>
      </c>
      <c r="AH39">
        <v>0</v>
      </c>
      <c r="AI39">
        <v>0</v>
      </c>
      <c r="AJ39">
        <v>0</v>
      </c>
      <c r="AK39">
        <v>0</v>
      </c>
      <c r="AL39" s="3" t="s">
        <v>581</v>
      </c>
      <c r="AM39" s="3">
        <v>0</v>
      </c>
      <c r="AN39" s="3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</row>
    <row r="40" spans="1:46" x14ac:dyDescent="0.25">
      <c r="A40" s="3" t="s">
        <v>22</v>
      </c>
      <c r="B40">
        <v>18.237500000000001</v>
      </c>
      <c r="C40">
        <v>45.948610000000002</v>
      </c>
      <c r="D40" s="3">
        <v>63</v>
      </c>
      <c r="E40" s="3">
        <v>6</v>
      </c>
      <c r="F40" s="3">
        <v>261</v>
      </c>
      <c r="G40" s="3">
        <v>0</v>
      </c>
      <c r="H40" s="3">
        <v>0</v>
      </c>
      <c r="I40" s="3">
        <v>0</v>
      </c>
      <c r="J40" s="3">
        <v>71</v>
      </c>
      <c r="K40" s="3">
        <v>10</v>
      </c>
      <c r="L40" s="3">
        <v>0</v>
      </c>
      <c r="M40" s="3">
        <v>298</v>
      </c>
      <c r="N40" s="3">
        <v>0</v>
      </c>
      <c r="O40" s="3">
        <v>0</v>
      </c>
      <c r="P40" s="3">
        <v>0</v>
      </c>
      <c r="Q40" s="3">
        <v>53</v>
      </c>
      <c r="R40" s="3">
        <v>35</v>
      </c>
      <c r="S40" s="3">
        <v>335</v>
      </c>
      <c r="T40" s="3">
        <v>0</v>
      </c>
      <c r="U40" s="3">
        <v>0</v>
      </c>
      <c r="V40" s="3">
        <v>49</v>
      </c>
      <c r="W40" s="3">
        <v>6</v>
      </c>
      <c r="X40" s="3">
        <v>350</v>
      </c>
      <c r="Y40" s="3">
        <v>0</v>
      </c>
      <c r="Z40" s="3">
        <v>1</v>
      </c>
      <c r="AA40" s="3">
        <v>37</v>
      </c>
      <c r="AB40" s="3">
        <v>4</v>
      </c>
      <c r="AC40" s="3">
        <v>344</v>
      </c>
      <c r="AD40" s="3">
        <v>0</v>
      </c>
      <c r="AE40" s="3">
        <v>0</v>
      </c>
      <c r="AF40" s="3">
        <v>36</v>
      </c>
      <c r="AG40" s="3">
        <v>0</v>
      </c>
      <c r="AH40">
        <v>0</v>
      </c>
      <c r="AI40">
        <v>0</v>
      </c>
      <c r="AJ40">
        <v>340</v>
      </c>
      <c r="AK40">
        <v>8</v>
      </c>
      <c r="AL40" s="3">
        <v>44</v>
      </c>
      <c r="AM40" s="3">
        <v>0</v>
      </c>
      <c r="AN40" s="3">
        <v>0</v>
      </c>
      <c r="AO40">
        <v>0</v>
      </c>
      <c r="AP40">
        <v>302</v>
      </c>
      <c r="AQ40">
        <v>0</v>
      </c>
      <c r="AR40">
        <v>0</v>
      </c>
      <c r="AS40">
        <v>0</v>
      </c>
      <c r="AT40">
        <v>0</v>
      </c>
    </row>
    <row r="41" spans="1:46" x14ac:dyDescent="0.25">
      <c r="A41" s="3" t="s">
        <v>23</v>
      </c>
      <c r="B41">
        <v>18.15194</v>
      </c>
      <c r="C41">
        <v>45.934170000000002</v>
      </c>
      <c r="D41" s="3">
        <v>550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596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607</v>
      </c>
      <c r="R41" s="3">
        <v>0</v>
      </c>
      <c r="S41" s="3">
        <v>0</v>
      </c>
      <c r="T41" s="3">
        <v>0</v>
      </c>
      <c r="U41" s="3">
        <v>0</v>
      </c>
      <c r="V41" s="3">
        <v>546</v>
      </c>
      <c r="W41" s="3">
        <v>0</v>
      </c>
      <c r="X41" s="3">
        <v>0</v>
      </c>
      <c r="Y41" s="3">
        <v>0</v>
      </c>
      <c r="Z41" s="3">
        <v>0</v>
      </c>
      <c r="AA41" s="3">
        <v>524</v>
      </c>
      <c r="AB41" s="3">
        <v>0</v>
      </c>
      <c r="AC41" s="3">
        <v>0</v>
      </c>
      <c r="AD41" s="3">
        <v>0</v>
      </c>
      <c r="AE41" s="3">
        <v>0</v>
      </c>
      <c r="AF41" s="3">
        <v>494</v>
      </c>
      <c r="AG41" s="3">
        <v>10</v>
      </c>
      <c r="AH41">
        <v>0</v>
      </c>
      <c r="AI41">
        <v>0</v>
      </c>
      <c r="AJ41">
        <v>0</v>
      </c>
      <c r="AK41">
        <v>47</v>
      </c>
      <c r="AL41" s="3">
        <v>511</v>
      </c>
      <c r="AM41" s="3">
        <v>1</v>
      </c>
      <c r="AN41" s="3">
        <v>0</v>
      </c>
      <c r="AO41">
        <v>0</v>
      </c>
      <c r="AP41">
        <v>1</v>
      </c>
      <c r="AQ41" s="3">
        <v>1</v>
      </c>
      <c r="AR41">
        <v>0</v>
      </c>
      <c r="AS41">
        <v>139</v>
      </c>
      <c r="AT41">
        <v>0</v>
      </c>
    </row>
    <row r="42" spans="1:46" x14ac:dyDescent="0.25">
      <c r="A42" s="3" t="s">
        <v>24</v>
      </c>
      <c r="B42">
        <f>18+10/60+28/3600</f>
        <v>18.174444444444447</v>
      </c>
      <c r="C42">
        <f>46+4/60+12/3600</f>
        <v>46.07</v>
      </c>
      <c r="D42" s="3">
        <v>610</v>
      </c>
      <c r="E42" s="3">
        <v>10</v>
      </c>
      <c r="F42" s="3">
        <v>1</v>
      </c>
      <c r="G42" s="3">
        <v>0</v>
      </c>
      <c r="H42" s="3">
        <v>0</v>
      </c>
      <c r="I42" s="3">
        <v>0</v>
      </c>
      <c r="J42" s="3">
        <v>738</v>
      </c>
      <c r="K42" s="3">
        <v>13</v>
      </c>
      <c r="L42" s="3">
        <v>0</v>
      </c>
      <c r="M42" s="3">
        <v>0</v>
      </c>
      <c r="N42" s="3">
        <v>0</v>
      </c>
      <c r="O42" s="3">
        <v>0</v>
      </c>
      <c r="P42" s="3">
        <v>26</v>
      </c>
      <c r="Q42" s="3">
        <v>733</v>
      </c>
      <c r="R42" s="3">
        <v>3</v>
      </c>
      <c r="S42" s="3">
        <v>0</v>
      </c>
      <c r="T42" s="3">
        <v>1</v>
      </c>
      <c r="U42" s="3">
        <v>15</v>
      </c>
      <c r="V42" s="3">
        <v>787</v>
      </c>
      <c r="W42" s="3">
        <v>25</v>
      </c>
      <c r="X42" s="3">
        <v>1</v>
      </c>
      <c r="Y42" s="3">
        <v>0</v>
      </c>
      <c r="Z42" s="3">
        <v>3</v>
      </c>
      <c r="AA42" s="3">
        <v>797</v>
      </c>
      <c r="AB42" s="3">
        <v>4</v>
      </c>
      <c r="AC42" s="3">
        <v>0</v>
      </c>
      <c r="AD42" s="3">
        <v>0</v>
      </c>
      <c r="AE42" s="3">
        <v>1</v>
      </c>
      <c r="AF42" s="3" t="s">
        <v>582</v>
      </c>
      <c r="AG42" s="3">
        <v>0</v>
      </c>
      <c r="AH42">
        <v>0</v>
      </c>
      <c r="AI42">
        <v>0</v>
      </c>
      <c r="AJ42">
        <v>0</v>
      </c>
      <c r="AK42">
        <v>0</v>
      </c>
      <c r="AL42" s="3" t="s">
        <v>582</v>
      </c>
      <c r="AM42" s="3">
        <v>0</v>
      </c>
      <c r="AN42" s="3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</row>
    <row r="43" spans="1:46" x14ac:dyDescent="0.25">
      <c r="A43" s="3" t="s">
        <v>182</v>
      </c>
      <c r="B43">
        <v>18.154029999999999</v>
      </c>
      <c r="C43">
        <v>46.034379999999999</v>
      </c>
      <c r="D43" s="3">
        <v>1191</v>
      </c>
      <c r="E43" s="3">
        <v>52</v>
      </c>
      <c r="F43" s="3">
        <v>0</v>
      </c>
      <c r="G43" s="3">
        <v>0</v>
      </c>
      <c r="H43" s="3">
        <v>0</v>
      </c>
      <c r="I43" s="3">
        <v>0</v>
      </c>
      <c r="J43" s="3">
        <v>1417</v>
      </c>
      <c r="K43" s="3">
        <v>11</v>
      </c>
      <c r="L43" s="3">
        <v>2</v>
      </c>
      <c r="M43" s="3">
        <v>1</v>
      </c>
      <c r="N43" s="3">
        <v>0</v>
      </c>
      <c r="O43" s="3">
        <v>0</v>
      </c>
      <c r="P43" s="3">
        <v>1</v>
      </c>
      <c r="Q43" s="3">
        <v>1490</v>
      </c>
      <c r="R43" s="3">
        <v>11</v>
      </c>
      <c r="S43" s="3">
        <v>1</v>
      </c>
      <c r="T43" s="3">
        <v>0</v>
      </c>
      <c r="U43" s="3">
        <v>1</v>
      </c>
      <c r="V43" s="3">
        <v>1288</v>
      </c>
      <c r="W43" s="3">
        <v>30</v>
      </c>
      <c r="X43" s="3">
        <v>3</v>
      </c>
      <c r="Y43" s="3">
        <v>0</v>
      </c>
      <c r="Z43" s="3">
        <v>0</v>
      </c>
      <c r="AA43" s="3">
        <v>1177</v>
      </c>
      <c r="AB43" s="3">
        <v>26</v>
      </c>
      <c r="AC43" s="3">
        <v>0</v>
      </c>
      <c r="AD43" s="3">
        <v>0</v>
      </c>
      <c r="AE43" s="3">
        <v>8</v>
      </c>
      <c r="AF43" s="3">
        <v>1238</v>
      </c>
      <c r="AG43" s="3">
        <v>0</v>
      </c>
      <c r="AH43">
        <v>1</v>
      </c>
      <c r="AI43">
        <v>0</v>
      </c>
      <c r="AJ43">
        <v>0</v>
      </c>
      <c r="AK43">
        <v>0</v>
      </c>
      <c r="AL43" s="3">
        <v>1148</v>
      </c>
      <c r="AM43" s="3">
        <v>2</v>
      </c>
      <c r="AN43" s="3">
        <v>0</v>
      </c>
      <c r="AO43">
        <v>0</v>
      </c>
      <c r="AP43">
        <v>1</v>
      </c>
      <c r="AQ43">
        <v>0</v>
      </c>
      <c r="AR43">
        <v>0</v>
      </c>
      <c r="AS43">
        <v>0</v>
      </c>
      <c r="AT43">
        <v>2</v>
      </c>
    </row>
    <row r="44" spans="1:46" x14ac:dyDescent="0.25">
      <c r="A44" s="3" t="s">
        <v>183</v>
      </c>
      <c r="B44">
        <v>18.360279999999999</v>
      </c>
      <c r="C44">
        <v>45.97289</v>
      </c>
      <c r="D44" s="3">
        <v>469</v>
      </c>
      <c r="E44" s="3">
        <v>53</v>
      </c>
      <c r="F44" s="3">
        <v>1</v>
      </c>
      <c r="G44" s="3">
        <v>0</v>
      </c>
      <c r="H44" s="3">
        <v>0</v>
      </c>
      <c r="I44" s="3">
        <v>0</v>
      </c>
      <c r="J44" s="3">
        <v>496</v>
      </c>
      <c r="K44" s="3">
        <v>106</v>
      </c>
      <c r="L44" s="3">
        <v>0</v>
      </c>
      <c r="M44" s="3">
        <v>10</v>
      </c>
      <c r="N44" s="3">
        <v>0</v>
      </c>
      <c r="O44" s="3">
        <v>1</v>
      </c>
      <c r="P44" s="3">
        <v>2</v>
      </c>
      <c r="Q44" s="3">
        <v>479</v>
      </c>
      <c r="R44" s="3">
        <v>112</v>
      </c>
      <c r="S44" s="3">
        <v>9</v>
      </c>
      <c r="T44" s="3">
        <v>0</v>
      </c>
      <c r="U44" s="3">
        <v>1</v>
      </c>
      <c r="V44" s="3">
        <v>553</v>
      </c>
      <c r="W44" s="3">
        <v>27</v>
      </c>
      <c r="X44" s="3">
        <v>4</v>
      </c>
      <c r="Y44" s="3">
        <v>0</v>
      </c>
      <c r="Z44" s="3">
        <v>0</v>
      </c>
      <c r="AA44" s="3">
        <v>398</v>
      </c>
      <c r="AB44" s="3">
        <v>139</v>
      </c>
      <c r="AC44" s="3">
        <v>5</v>
      </c>
      <c r="AD44" s="3">
        <v>0</v>
      </c>
      <c r="AE44" s="3">
        <v>10</v>
      </c>
      <c r="AF44" s="3">
        <v>372</v>
      </c>
      <c r="AG44" s="3">
        <v>126</v>
      </c>
      <c r="AH44">
        <v>6</v>
      </c>
      <c r="AI44">
        <v>0</v>
      </c>
      <c r="AJ44">
        <v>0</v>
      </c>
      <c r="AK44">
        <v>8</v>
      </c>
      <c r="AL44" s="3">
        <v>402</v>
      </c>
      <c r="AM44" s="3">
        <v>79</v>
      </c>
      <c r="AN44" s="3">
        <v>0</v>
      </c>
      <c r="AO44">
        <v>0</v>
      </c>
      <c r="AP44">
        <v>4</v>
      </c>
      <c r="AQ44">
        <v>0</v>
      </c>
      <c r="AR44">
        <v>0</v>
      </c>
      <c r="AS44">
        <v>15</v>
      </c>
      <c r="AT44">
        <v>0</v>
      </c>
    </row>
    <row r="45" spans="1:46" x14ac:dyDescent="0.25">
      <c r="A45" s="3" t="s">
        <v>25</v>
      </c>
      <c r="B45" s="2">
        <v>18.260000000000002</v>
      </c>
      <c r="C45" s="2">
        <v>45.98</v>
      </c>
      <c r="D45" s="3">
        <v>94</v>
      </c>
      <c r="E45" s="3">
        <v>89</v>
      </c>
      <c r="F45" s="3">
        <v>0</v>
      </c>
      <c r="G45" s="3">
        <v>0</v>
      </c>
      <c r="H45" s="3">
        <v>511</v>
      </c>
      <c r="I45" s="3">
        <v>0</v>
      </c>
      <c r="J45" s="3">
        <v>54</v>
      </c>
      <c r="K45" s="3">
        <v>237</v>
      </c>
      <c r="L45" s="3">
        <v>0</v>
      </c>
      <c r="M45" s="3">
        <v>580</v>
      </c>
      <c r="N45" s="3">
        <v>0</v>
      </c>
      <c r="O45" s="3">
        <v>0</v>
      </c>
      <c r="P45" s="3">
        <v>0</v>
      </c>
      <c r="Q45" s="3">
        <v>59</v>
      </c>
      <c r="R45" s="3">
        <v>305</v>
      </c>
      <c r="S45" s="3">
        <v>573</v>
      </c>
      <c r="T45" s="3">
        <v>0</v>
      </c>
      <c r="U45" s="3">
        <v>0</v>
      </c>
      <c r="V45" s="3">
        <v>87</v>
      </c>
      <c r="W45" s="3">
        <v>295</v>
      </c>
      <c r="X45" s="3">
        <v>586</v>
      </c>
      <c r="Y45" s="3">
        <v>0</v>
      </c>
      <c r="Z45" s="3">
        <v>0</v>
      </c>
      <c r="AA45" s="3">
        <v>89</v>
      </c>
      <c r="AB45" s="3">
        <v>282</v>
      </c>
      <c r="AC45" s="3">
        <v>546</v>
      </c>
      <c r="AD45" s="3">
        <v>0</v>
      </c>
      <c r="AE45" s="3">
        <v>0</v>
      </c>
      <c r="AF45" s="3">
        <v>76</v>
      </c>
      <c r="AG45" s="3">
        <v>333</v>
      </c>
      <c r="AH45">
        <v>0</v>
      </c>
      <c r="AI45">
        <v>0</v>
      </c>
      <c r="AJ45">
        <v>540</v>
      </c>
      <c r="AK45">
        <v>1</v>
      </c>
      <c r="AL45" s="3">
        <v>112</v>
      </c>
      <c r="AM45" s="3">
        <v>337</v>
      </c>
      <c r="AN45" s="3">
        <v>0</v>
      </c>
      <c r="AO45">
        <v>0</v>
      </c>
      <c r="AP45">
        <v>520</v>
      </c>
      <c r="AQ45">
        <v>0</v>
      </c>
      <c r="AR45">
        <v>0</v>
      </c>
      <c r="AS45">
        <v>0</v>
      </c>
      <c r="AT45">
        <v>0</v>
      </c>
    </row>
    <row r="46" spans="1:46" x14ac:dyDescent="0.25">
      <c r="A46" s="3" t="s">
        <v>184</v>
      </c>
      <c r="B46">
        <v>18.362500000000001</v>
      </c>
      <c r="C46">
        <v>45.936669999999999</v>
      </c>
      <c r="D46" s="3">
        <v>17</v>
      </c>
      <c r="E46" s="3">
        <v>1067</v>
      </c>
      <c r="F46" s="3">
        <v>0</v>
      </c>
      <c r="G46" s="3">
        <v>2</v>
      </c>
      <c r="H46" s="3">
        <v>0</v>
      </c>
      <c r="I46" s="3">
        <v>0</v>
      </c>
      <c r="J46" s="3">
        <v>46</v>
      </c>
      <c r="K46" s="3">
        <v>1192</v>
      </c>
      <c r="L46" s="3">
        <v>0</v>
      </c>
      <c r="M46" s="3">
        <v>1</v>
      </c>
      <c r="N46" s="3">
        <v>0</v>
      </c>
      <c r="O46" s="3">
        <v>0</v>
      </c>
      <c r="P46" s="3">
        <v>2</v>
      </c>
      <c r="Q46" s="3">
        <v>34</v>
      </c>
      <c r="R46" s="3">
        <v>1188</v>
      </c>
      <c r="S46" s="3">
        <v>14</v>
      </c>
      <c r="T46" s="3">
        <v>0</v>
      </c>
      <c r="U46" s="3">
        <v>0</v>
      </c>
      <c r="V46" s="3">
        <v>70</v>
      </c>
      <c r="W46" s="3">
        <v>1240</v>
      </c>
      <c r="X46" s="3">
        <v>6</v>
      </c>
      <c r="Y46" s="3">
        <v>0</v>
      </c>
      <c r="Z46" s="3">
        <v>1</v>
      </c>
      <c r="AA46" s="3">
        <v>81</v>
      </c>
      <c r="AB46" s="3">
        <v>1194</v>
      </c>
      <c r="AC46" s="3">
        <v>3</v>
      </c>
      <c r="AD46" s="3">
        <v>0</v>
      </c>
      <c r="AE46" s="3">
        <v>0</v>
      </c>
      <c r="AF46" s="3">
        <v>73</v>
      </c>
      <c r="AG46" s="3">
        <v>1219</v>
      </c>
      <c r="AH46">
        <v>6</v>
      </c>
      <c r="AI46">
        <v>0</v>
      </c>
      <c r="AJ46">
        <v>0</v>
      </c>
      <c r="AK46">
        <v>0</v>
      </c>
      <c r="AL46" s="3">
        <v>66</v>
      </c>
      <c r="AM46" s="3">
        <v>1159</v>
      </c>
      <c r="AN46" s="3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</row>
    <row r="47" spans="1:46" x14ac:dyDescent="0.25">
      <c r="A47" s="3" t="s">
        <v>26</v>
      </c>
      <c r="B47">
        <v>18.16844</v>
      </c>
      <c r="C47">
        <v>45.970019999999998</v>
      </c>
      <c r="D47" s="3">
        <v>328</v>
      </c>
      <c r="E47" s="3">
        <v>8</v>
      </c>
      <c r="F47" s="3">
        <v>0</v>
      </c>
      <c r="G47" s="3">
        <v>0</v>
      </c>
      <c r="H47" s="3">
        <v>0</v>
      </c>
      <c r="I47" s="3">
        <v>0</v>
      </c>
      <c r="J47" s="3">
        <v>390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386</v>
      </c>
      <c r="R47" s="3">
        <v>2</v>
      </c>
      <c r="S47" s="3">
        <v>2</v>
      </c>
      <c r="T47" s="3">
        <v>0</v>
      </c>
      <c r="U47" s="3">
        <v>0</v>
      </c>
      <c r="V47" s="3">
        <v>361</v>
      </c>
      <c r="W47" s="3">
        <v>1</v>
      </c>
      <c r="X47" s="3">
        <v>0</v>
      </c>
      <c r="Y47" s="3">
        <v>0</v>
      </c>
      <c r="Z47" s="3">
        <v>0</v>
      </c>
      <c r="AA47" s="3">
        <v>298</v>
      </c>
      <c r="AB47" s="3">
        <v>14</v>
      </c>
      <c r="AC47" s="3">
        <v>0</v>
      </c>
      <c r="AD47" s="3">
        <v>0</v>
      </c>
      <c r="AE47" s="3">
        <v>0</v>
      </c>
      <c r="AF47" s="3">
        <v>306</v>
      </c>
      <c r="AG47" s="3">
        <v>1</v>
      </c>
      <c r="AH47">
        <v>0</v>
      </c>
      <c r="AI47">
        <v>0</v>
      </c>
      <c r="AJ47">
        <v>0</v>
      </c>
      <c r="AK47">
        <v>0</v>
      </c>
      <c r="AL47" s="3">
        <v>267</v>
      </c>
      <c r="AM47" s="3">
        <v>1</v>
      </c>
      <c r="AN47" s="3">
        <v>0</v>
      </c>
      <c r="AO47">
        <v>0</v>
      </c>
      <c r="AP47">
        <v>2</v>
      </c>
      <c r="AQ47">
        <v>0</v>
      </c>
      <c r="AR47">
        <v>0</v>
      </c>
      <c r="AS47">
        <v>0</v>
      </c>
      <c r="AT47">
        <v>0</v>
      </c>
    </row>
    <row r="48" spans="1:46" x14ac:dyDescent="0.25">
      <c r="A48" s="3" t="s">
        <v>27</v>
      </c>
      <c r="B48">
        <v>18.339410000000001</v>
      </c>
      <c r="C48">
        <v>46.08717</v>
      </c>
      <c r="D48" s="3">
        <v>376</v>
      </c>
      <c r="E48" s="3">
        <v>106</v>
      </c>
      <c r="F48" s="3">
        <v>0</v>
      </c>
      <c r="G48" s="3">
        <v>0</v>
      </c>
      <c r="H48" s="3">
        <v>0</v>
      </c>
      <c r="I48" s="3">
        <v>0</v>
      </c>
      <c r="J48" s="3">
        <v>404</v>
      </c>
      <c r="K48" s="3">
        <v>122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400</v>
      </c>
      <c r="R48" s="3">
        <v>82</v>
      </c>
      <c r="S48" s="3">
        <v>0</v>
      </c>
      <c r="T48" s="3">
        <v>0</v>
      </c>
      <c r="U48" s="3">
        <v>0</v>
      </c>
      <c r="V48" s="3">
        <v>394</v>
      </c>
      <c r="W48" s="3">
        <v>51</v>
      </c>
      <c r="X48" s="3">
        <v>1</v>
      </c>
      <c r="Y48" s="3">
        <v>0</v>
      </c>
      <c r="Z48" s="3">
        <v>4</v>
      </c>
      <c r="AA48" s="3">
        <v>408</v>
      </c>
      <c r="AB48" s="3">
        <v>12</v>
      </c>
      <c r="AC48" s="3">
        <v>0</v>
      </c>
      <c r="AD48" s="3">
        <v>2</v>
      </c>
      <c r="AE48" s="3">
        <v>0</v>
      </c>
      <c r="AF48" s="3">
        <v>451</v>
      </c>
      <c r="AG48" s="3">
        <v>0</v>
      </c>
      <c r="AH48">
        <v>0</v>
      </c>
      <c r="AI48">
        <v>0</v>
      </c>
      <c r="AJ48">
        <v>0</v>
      </c>
      <c r="AK48">
        <v>0</v>
      </c>
      <c r="AL48" s="3">
        <v>272</v>
      </c>
      <c r="AM48" s="3">
        <v>173</v>
      </c>
      <c r="AN48" s="3">
        <v>0</v>
      </c>
      <c r="AO48">
        <v>0</v>
      </c>
      <c r="AP48">
        <v>2</v>
      </c>
      <c r="AQ48">
        <v>0</v>
      </c>
      <c r="AR48">
        <v>0</v>
      </c>
      <c r="AS48">
        <v>0</v>
      </c>
      <c r="AT48">
        <v>1</v>
      </c>
    </row>
    <row r="49" spans="1:46" x14ac:dyDescent="0.25">
      <c r="A49" s="3" t="s">
        <v>185</v>
      </c>
      <c r="B49">
        <v>18.353280000000002</v>
      </c>
      <c r="C49">
        <v>46.042009999999998</v>
      </c>
      <c r="D49" s="3">
        <v>54</v>
      </c>
      <c r="E49" s="3">
        <v>164</v>
      </c>
      <c r="F49" s="3">
        <v>271</v>
      </c>
      <c r="G49" s="3">
        <v>0</v>
      </c>
      <c r="H49" s="3">
        <v>0</v>
      </c>
      <c r="I49" s="3">
        <v>0</v>
      </c>
      <c r="J49" s="3">
        <v>92</v>
      </c>
      <c r="K49" s="3">
        <v>237</v>
      </c>
      <c r="L49" s="3">
        <v>0</v>
      </c>
      <c r="M49" s="3">
        <v>325</v>
      </c>
      <c r="N49" s="3">
        <v>0</v>
      </c>
      <c r="O49" s="3">
        <v>0</v>
      </c>
      <c r="P49" s="3">
        <v>0</v>
      </c>
      <c r="Q49" s="3">
        <v>108</v>
      </c>
      <c r="R49" s="3">
        <v>189</v>
      </c>
      <c r="S49" s="3">
        <v>322</v>
      </c>
      <c r="T49" s="3">
        <v>0</v>
      </c>
      <c r="U49" s="3">
        <v>0</v>
      </c>
      <c r="V49" s="3">
        <v>100</v>
      </c>
      <c r="W49" s="3">
        <v>211</v>
      </c>
      <c r="X49" s="3">
        <v>349</v>
      </c>
      <c r="Y49" s="3">
        <v>0</v>
      </c>
      <c r="Z49" s="3">
        <v>0</v>
      </c>
      <c r="AA49" s="3">
        <v>92</v>
      </c>
      <c r="AB49" s="3">
        <v>178</v>
      </c>
      <c r="AC49" s="3">
        <v>338</v>
      </c>
      <c r="AD49" s="3">
        <v>0</v>
      </c>
      <c r="AE49" s="3">
        <v>0</v>
      </c>
      <c r="AF49" s="3">
        <v>126</v>
      </c>
      <c r="AG49" s="3">
        <v>188</v>
      </c>
      <c r="AH49">
        <v>0</v>
      </c>
      <c r="AI49">
        <v>0</v>
      </c>
      <c r="AJ49">
        <v>296</v>
      </c>
      <c r="AK49">
        <v>2</v>
      </c>
      <c r="AL49" s="3">
        <v>88</v>
      </c>
      <c r="AM49" s="3">
        <v>182</v>
      </c>
      <c r="AN49" s="3">
        <v>0</v>
      </c>
      <c r="AO49">
        <v>0</v>
      </c>
      <c r="AP49">
        <v>302</v>
      </c>
      <c r="AQ49">
        <v>0</v>
      </c>
      <c r="AR49">
        <v>0</v>
      </c>
      <c r="AS49">
        <v>0</v>
      </c>
      <c r="AT49">
        <v>0</v>
      </c>
    </row>
    <row r="50" spans="1:46" x14ac:dyDescent="0.25">
      <c r="A50" s="3" t="s">
        <v>28</v>
      </c>
      <c r="B50">
        <f>18+18/60+28/3600</f>
        <v>18.30777777777778</v>
      </c>
      <c r="C50">
        <f>46+7/60+31.5/3600</f>
        <v>46.125416666666666</v>
      </c>
      <c r="D50" s="3">
        <v>649</v>
      </c>
      <c r="E50" s="3">
        <v>88</v>
      </c>
      <c r="F50" s="3">
        <v>1</v>
      </c>
      <c r="G50" s="3">
        <v>54</v>
      </c>
      <c r="H50" s="3">
        <v>0</v>
      </c>
      <c r="I50" s="3">
        <v>0</v>
      </c>
      <c r="J50" s="3">
        <v>874</v>
      </c>
      <c r="K50" s="3">
        <v>121</v>
      </c>
      <c r="L50" s="3">
        <v>27</v>
      </c>
      <c r="M50" s="3">
        <v>5</v>
      </c>
      <c r="N50" s="3">
        <v>0</v>
      </c>
      <c r="O50" s="3">
        <v>2</v>
      </c>
      <c r="P50" s="3">
        <v>24</v>
      </c>
      <c r="Q50" s="3">
        <v>1204</v>
      </c>
      <c r="R50" s="3">
        <v>141</v>
      </c>
      <c r="S50" s="3">
        <v>4</v>
      </c>
      <c r="T50" s="3">
        <v>10</v>
      </c>
      <c r="U50" s="3">
        <v>27</v>
      </c>
      <c r="V50" s="3">
        <v>1398</v>
      </c>
      <c r="W50" s="3">
        <v>299</v>
      </c>
      <c r="X50" s="3">
        <v>10</v>
      </c>
      <c r="Y50" s="3">
        <v>5</v>
      </c>
      <c r="Z50" s="3">
        <v>22</v>
      </c>
      <c r="AA50" s="3">
        <v>1522</v>
      </c>
      <c r="AB50" s="3">
        <v>200</v>
      </c>
      <c r="AC50" s="3">
        <v>8</v>
      </c>
      <c r="AD50" s="3">
        <v>1</v>
      </c>
      <c r="AE50" s="3">
        <v>26</v>
      </c>
      <c r="AF50" s="3">
        <v>1827</v>
      </c>
      <c r="AG50" s="3">
        <v>91</v>
      </c>
      <c r="AH50">
        <v>1</v>
      </c>
      <c r="AI50">
        <v>1</v>
      </c>
      <c r="AJ50">
        <v>1</v>
      </c>
      <c r="AK50">
        <v>14</v>
      </c>
      <c r="AL50" s="3">
        <v>2139</v>
      </c>
      <c r="AM50" s="3">
        <v>125</v>
      </c>
      <c r="AN50" s="3">
        <v>1</v>
      </c>
      <c r="AO50">
        <v>0</v>
      </c>
      <c r="AP50" s="3">
        <v>5</v>
      </c>
      <c r="AQ50">
        <v>0</v>
      </c>
      <c r="AR50" s="3">
        <v>3</v>
      </c>
      <c r="AS50" s="3">
        <v>55</v>
      </c>
      <c r="AT50" s="3">
        <v>1</v>
      </c>
    </row>
    <row r="51" spans="1:46" x14ac:dyDescent="0.25">
      <c r="A51" s="3" t="s">
        <v>186</v>
      </c>
      <c r="B51">
        <f>18+15/60+51/3600</f>
        <v>18.264166666666668</v>
      </c>
      <c r="C51">
        <f>46+6/60+29/3600</f>
        <v>46.108055555555559</v>
      </c>
      <c r="D51" s="3">
        <v>1195</v>
      </c>
      <c r="E51" s="3">
        <v>1033</v>
      </c>
      <c r="F51" s="3">
        <v>23</v>
      </c>
      <c r="G51" s="3">
        <v>103</v>
      </c>
      <c r="H51" s="3">
        <v>114</v>
      </c>
      <c r="I51" s="3">
        <v>328</v>
      </c>
      <c r="J51" s="3">
        <v>1724</v>
      </c>
      <c r="K51" s="3">
        <v>1265</v>
      </c>
      <c r="L51" s="3">
        <v>31</v>
      </c>
      <c r="M51" s="3">
        <v>28</v>
      </c>
      <c r="N51" s="3">
        <v>0</v>
      </c>
      <c r="O51" s="3">
        <v>262</v>
      </c>
      <c r="P51" s="3">
        <v>220</v>
      </c>
      <c r="Q51" s="3">
        <v>2168</v>
      </c>
      <c r="R51" s="3">
        <v>1409</v>
      </c>
      <c r="S51" s="3">
        <v>17</v>
      </c>
      <c r="T51" s="3">
        <v>29</v>
      </c>
      <c r="U51" s="3">
        <v>308</v>
      </c>
      <c r="V51" s="3">
        <v>3148</v>
      </c>
      <c r="W51" s="3">
        <v>767</v>
      </c>
      <c r="X51" s="3">
        <v>17</v>
      </c>
      <c r="Y51" s="3">
        <v>11</v>
      </c>
      <c r="Z51" s="3">
        <v>138</v>
      </c>
      <c r="AA51" s="3">
        <v>3637</v>
      </c>
      <c r="AB51" s="3">
        <v>575</v>
      </c>
      <c r="AC51" s="3">
        <v>22</v>
      </c>
      <c r="AD51" s="3">
        <v>11</v>
      </c>
      <c r="AE51" s="3">
        <v>120</v>
      </c>
      <c r="AF51" s="3">
        <v>4555</v>
      </c>
      <c r="AG51" s="3">
        <v>73</v>
      </c>
      <c r="AH51" s="3">
        <v>2</v>
      </c>
      <c r="AI51" s="3">
        <v>5</v>
      </c>
      <c r="AJ51" s="3">
        <v>0</v>
      </c>
      <c r="AK51" s="3">
        <v>23</v>
      </c>
      <c r="AL51" s="3">
        <v>5139</v>
      </c>
      <c r="AM51" s="3">
        <v>409</v>
      </c>
      <c r="AN51" s="3">
        <v>5</v>
      </c>
      <c r="AO51" s="3">
        <v>0</v>
      </c>
      <c r="AP51" s="3">
        <v>4</v>
      </c>
      <c r="AQ51" s="3">
        <v>1</v>
      </c>
      <c r="AR51" s="3">
        <v>6</v>
      </c>
      <c r="AS51" s="3">
        <v>40</v>
      </c>
      <c r="AT51" s="3">
        <v>8</v>
      </c>
    </row>
    <row r="52" spans="1:46" x14ac:dyDescent="0.25">
      <c r="A52" s="3" t="s">
        <v>29</v>
      </c>
      <c r="B52">
        <v>18.237500000000001</v>
      </c>
      <c r="C52">
        <v>45.948610000000002</v>
      </c>
      <c r="D52" s="3">
        <v>191</v>
      </c>
      <c r="E52" s="3">
        <v>10</v>
      </c>
      <c r="F52" s="3">
        <v>392</v>
      </c>
      <c r="G52" s="3">
        <v>0</v>
      </c>
      <c r="H52" s="3">
        <v>1</v>
      </c>
      <c r="I52" s="3">
        <v>0</v>
      </c>
      <c r="J52" s="3">
        <v>154</v>
      </c>
      <c r="K52" s="3">
        <v>25</v>
      </c>
      <c r="L52" s="3">
        <v>0</v>
      </c>
      <c r="M52" s="3">
        <v>568</v>
      </c>
      <c r="N52" s="3">
        <v>0</v>
      </c>
      <c r="O52" s="3">
        <v>0</v>
      </c>
      <c r="P52" s="3">
        <v>0</v>
      </c>
      <c r="Q52" s="3">
        <v>16</v>
      </c>
      <c r="R52" s="3">
        <v>15</v>
      </c>
      <c r="S52" s="3">
        <v>557</v>
      </c>
      <c r="T52" s="3">
        <v>2</v>
      </c>
      <c r="U52" s="3">
        <v>9</v>
      </c>
      <c r="V52" s="3">
        <v>218</v>
      </c>
      <c r="W52" s="3">
        <v>7</v>
      </c>
      <c r="X52" s="3">
        <v>561</v>
      </c>
      <c r="Y52" s="3">
        <v>0</v>
      </c>
      <c r="Z52" s="3">
        <v>1</v>
      </c>
      <c r="AA52" s="3">
        <v>135</v>
      </c>
      <c r="AB52" s="3">
        <v>15</v>
      </c>
      <c r="AC52" s="3">
        <v>518</v>
      </c>
      <c r="AD52" s="3">
        <v>0</v>
      </c>
      <c r="AE52" s="3">
        <v>1</v>
      </c>
      <c r="AF52" s="3">
        <v>205</v>
      </c>
      <c r="AG52" s="3">
        <v>6</v>
      </c>
      <c r="AH52">
        <v>0</v>
      </c>
      <c r="AI52">
        <v>0</v>
      </c>
      <c r="AJ52">
        <v>521</v>
      </c>
      <c r="AK52">
        <v>0</v>
      </c>
      <c r="AL52" s="3">
        <v>282</v>
      </c>
      <c r="AM52" s="3">
        <v>5</v>
      </c>
      <c r="AN52" s="3">
        <v>0</v>
      </c>
      <c r="AO52">
        <v>0</v>
      </c>
      <c r="AP52">
        <v>493</v>
      </c>
      <c r="AQ52">
        <v>0</v>
      </c>
      <c r="AR52">
        <v>0</v>
      </c>
      <c r="AS52">
        <v>14</v>
      </c>
      <c r="AT52">
        <v>0</v>
      </c>
    </row>
    <row r="53" spans="1:46" x14ac:dyDescent="0.25">
      <c r="A53" s="3" t="s">
        <v>30</v>
      </c>
      <c r="B53">
        <v>18.32809</v>
      </c>
      <c r="C53">
        <v>46.007190000000001</v>
      </c>
      <c r="D53" s="3">
        <v>133</v>
      </c>
      <c r="E53" s="3">
        <v>17</v>
      </c>
      <c r="F53" s="3">
        <v>250</v>
      </c>
      <c r="G53" s="3">
        <v>0</v>
      </c>
      <c r="H53" s="3">
        <v>0</v>
      </c>
      <c r="I53" s="3">
        <v>0</v>
      </c>
      <c r="J53" s="3">
        <v>267</v>
      </c>
      <c r="K53" s="3">
        <v>19</v>
      </c>
      <c r="L53" s="3">
        <v>0</v>
      </c>
      <c r="M53" s="3">
        <v>280</v>
      </c>
      <c r="N53" s="3">
        <v>4</v>
      </c>
      <c r="O53" s="3">
        <v>0</v>
      </c>
      <c r="P53" s="3">
        <v>0</v>
      </c>
      <c r="Q53" s="3">
        <v>250</v>
      </c>
      <c r="R53" s="3">
        <v>23</v>
      </c>
      <c r="S53" s="3">
        <v>335</v>
      </c>
      <c r="T53" s="3">
        <v>0</v>
      </c>
      <c r="U53" s="3">
        <v>1</v>
      </c>
      <c r="V53" s="3">
        <v>101</v>
      </c>
      <c r="W53" s="3">
        <v>25</v>
      </c>
      <c r="X53" s="3">
        <v>328</v>
      </c>
      <c r="Y53" s="3">
        <v>0</v>
      </c>
      <c r="Z53" s="3">
        <v>0</v>
      </c>
      <c r="AA53" s="3">
        <v>198</v>
      </c>
      <c r="AB53" s="3">
        <v>7</v>
      </c>
      <c r="AC53" s="3">
        <v>313</v>
      </c>
      <c r="AD53" s="3">
        <v>0</v>
      </c>
      <c r="AE53" s="3">
        <v>0</v>
      </c>
      <c r="AF53" s="3">
        <v>144</v>
      </c>
      <c r="AG53" s="3">
        <v>33</v>
      </c>
      <c r="AH53">
        <v>346</v>
      </c>
      <c r="AI53">
        <v>0</v>
      </c>
      <c r="AJ53">
        <v>0</v>
      </c>
      <c r="AK53">
        <v>1</v>
      </c>
      <c r="AL53" s="3">
        <v>164</v>
      </c>
      <c r="AM53" s="3">
        <v>42</v>
      </c>
      <c r="AN53" s="3">
        <v>0</v>
      </c>
      <c r="AO53">
        <v>0</v>
      </c>
      <c r="AP53">
        <v>332</v>
      </c>
      <c r="AQ53">
        <v>0</v>
      </c>
      <c r="AR53">
        <v>0</v>
      </c>
      <c r="AS53">
        <v>18</v>
      </c>
      <c r="AT53">
        <v>0</v>
      </c>
    </row>
    <row r="54" spans="1:46" x14ac:dyDescent="0.25">
      <c r="A54" s="3" t="s">
        <v>565</v>
      </c>
      <c r="B54">
        <f>18+10/60+55/3600</f>
        <v>18.181944444444447</v>
      </c>
      <c r="C54">
        <f>46+6/60+1/3600</f>
        <v>46.100277777777777</v>
      </c>
      <c r="D54" s="3">
        <v>74</v>
      </c>
      <c r="E54" s="3">
        <v>96</v>
      </c>
      <c r="F54" s="3">
        <v>2</v>
      </c>
      <c r="G54" s="3">
        <v>0</v>
      </c>
      <c r="H54" s="3">
        <v>0</v>
      </c>
      <c r="I54" s="3">
        <v>0</v>
      </c>
      <c r="J54" s="3">
        <v>142</v>
      </c>
      <c r="K54" s="3">
        <v>7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89</v>
      </c>
      <c r="R54" s="3">
        <v>81</v>
      </c>
      <c r="S54" s="3">
        <v>0</v>
      </c>
      <c r="T54" s="3">
        <v>0</v>
      </c>
      <c r="U54" s="3">
        <v>0</v>
      </c>
      <c r="V54" s="3">
        <v>148</v>
      </c>
      <c r="W54" s="3">
        <v>22</v>
      </c>
      <c r="X54" s="3">
        <v>1</v>
      </c>
      <c r="Y54" s="3">
        <v>0</v>
      </c>
      <c r="Z54" s="3">
        <v>0</v>
      </c>
      <c r="AA54" s="3">
        <v>162</v>
      </c>
      <c r="AB54" s="3">
        <v>3</v>
      </c>
      <c r="AC54" s="3">
        <v>0</v>
      </c>
      <c r="AD54" s="3">
        <v>0</v>
      </c>
      <c r="AE54" s="3">
        <v>0</v>
      </c>
      <c r="AF54" s="3" t="s">
        <v>582</v>
      </c>
      <c r="AG54" s="3">
        <v>0</v>
      </c>
      <c r="AH54">
        <v>0</v>
      </c>
      <c r="AI54">
        <v>0</v>
      </c>
      <c r="AJ54">
        <v>0</v>
      </c>
      <c r="AK54">
        <v>0</v>
      </c>
      <c r="AL54" s="3" t="s">
        <v>582</v>
      </c>
      <c r="AM54" s="3">
        <v>0</v>
      </c>
      <c r="AN54" s="3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</row>
    <row r="55" spans="1:46" x14ac:dyDescent="0.25">
      <c r="A55" s="3" t="s">
        <v>187</v>
      </c>
      <c r="B55">
        <v>17.834489999999999</v>
      </c>
      <c r="C55">
        <v>46.156680000000001</v>
      </c>
      <c r="D55" s="3">
        <v>11</v>
      </c>
      <c r="E55" s="3">
        <v>114</v>
      </c>
      <c r="F55" s="3">
        <v>0</v>
      </c>
      <c r="G55" s="3">
        <v>0</v>
      </c>
      <c r="H55" s="3">
        <v>0</v>
      </c>
      <c r="I55" s="3">
        <v>0</v>
      </c>
      <c r="J55" s="3">
        <v>5</v>
      </c>
      <c r="K55" s="3">
        <v>101</v>
      </c>
      <c r="L55" s="3">
        <v>0</v>
      </c>
      <c r="M55" s="3">
        <v>6</v>
      </c>
      <c r="N55" s="3">
        <v>0</v>
      </c>
      <c r="O55" s="3">
        <v>0</v>
      </c>
      <c r="P55" s="3">
        <v>0</v>
      </c>
      <c r="Q55" s="3">
        <v>18</v>
      </c>
      <c r="R55" s="3">
        <v>89</v>
      </c>
      <c r="S55" s="3">
        <v>0</v>
      </c>
      <c r="T55" s="3">
        <v>0</v>
      </c>
      <c r="U55" s="3">
        <v>1</v>
      </c>
      <c r="V55" s="3">
        <v>23</v>
      </c>
      <c r="W55" s="3">
        <v>82</v>
      </c>
      <c r="X55" s="3">
        <v>1</v>
      </c>
      <c r="Y55" s="3">
        <v>0</v>
      </c>
      <c r="Z55" s="3">
        <v>1</v>
      </c>
      <c r="AA55" s="3">
        <v>18</v>
      </c>
      <c r="AB55" s="3">
        <v>91</v>
      </c>
      <c r="AC55" s="3">
        <v>1</v>
      </c>
      <c r="AD55" s="3">
        <v>1</v>
      </c>
      <c r="AE55" s="3">
        <v>1</v>
      </c>
      <c r="AF55" s="3">
        <v>19</v>
      </c>
      <c r="AG55" s="3">
        <v>78</v>
      </c>
      <c r="AH55">
        <v>2</v>
      </c>
      <c r="AI55">
        <v>0</v>
      </c>
      <c r="AJ55">
        <v>0</v>
      </c>
      <c r="AK55">
        <v>0</v>
      </c>
      <c r="AL55" s="3">
        <v>289</v>
      </c>
      <c r="AM55" s="3">
        <v>719</v>
      </c>
      <c r="AN55" s="3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</row>
    <row r="56" spans="1:46" x14ac:dyDescent="0.25">
      <c r="A56" s="3" t="s">
        <v>31</v>
      </c>
      <c r="B56">
        <v>18.199590000000001</v>
      </c>
      <c r="C56">
        <v>45.962800000000001</v>
      </c>
      <c r="D56" s="3">
        <v>283</v>
      </c>
      <c r="E56" s="3">
        <v>5</v>
      </c>
      <c r="F56" s="3">
        <v>0</v>
      </c>
      <c r="G56" s="3">
        <v>0</v>
      </c>
      <c r="H56" s="3">
        <v>0</v>
      </c>
      <c r="I56" s="3">
        <v>0</v>
      </c>
      <c r="J56" s="3">
        <v>323</v>
      </c>
      <c r="K56" s="3">
        <v>9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321</v>
      </c>
      <c r="R56" s="3">
        <v>7</v>
      </c>
      <c r="S56" s="3">
        <v>6</v>
      </c>
      <c r="T56" s="3">
        <v>0</v>
      </c>
      <c r="U56" s="3">
        <v>0</v>
      </c>
      <c r="V56" s="3">
        <v>306</v>
      </c>
      <c r="W56" s="3">
        <v>3</v>
      </c>
      <c r="X56" s="3">
        <v>0</v>
      </c>
      <c r="Y56" s="3">
        <v>0</v>
      </c>
      <c r="Z56" s="3">
        <v>0</v>
      </c>
      <c r="AA56" s="3">
        <v>258</v>
      </c>
      <c r="AB56" s="3">
        <v>5</v>
      </c>
      <c r="AC56" s="3">
        <v>7</v>
      </c>
      <c r="AD56" s="3">
        <v>0</v>
      </c>
      <c r="AE56" s="3">
        <v>0</v>
      </c>
      <c r="AF56" s="3">
        <v>341</v>
      </c>
      <c r="AG56" s="3">
        <v>2</v>
      </c>
      <c r="AH56">
        <v>0</v>
      </c>
      <c r="AI56">
        <v>0</v>
      </c>
      <c r="AJ56">
        <v>0</v>
      </c>
      <c r="AK56">
        <v>0</v>
      </c>
      <c r="AL56" s="3">
        <v>285</v>
      </c>
      <c r="AM56" s="3">
        <v>1</v>
      </c>
      <c r="AN56" s="3">
        <v>0</v>
      </c>
      <c r="AO56">
        <v>0</v>
      </c>
      <c r="AP56">
        <v>4</v>
      </c>
      <c r="AQ56">
        <v>0</v>
      </c>
      <c r="AR56">
        <v>0</v>
      </c>
      <c r="AS56">
        <v>0</v>
      </c>
      <c r="AT56">
        <v>0</v>
      </c>
    </row>
    <row r="57" spans="1:46" x14ac:dyDescent="0.25">
      <c r="A57" s="3" t="s">
        <v>32</v>
      </c>
      <c r="B57">
        <v>18.185829999999999</v>
      </c>
      <c r="C57">
        <v>45.96</v>
      </c>
      <c r="D57" s="3">
        <v>253</v>
      </c>
      <c r="E57" s="3">
        <v>27</v>
      </c>
      <c r="F57" s="3">
        <v>33</v>
      </c>
      <c r="G57" s="3">
        <v>0</v>
      </c>
      <c r="H57" s="3">
        <v>0</v>
      </c>
      <c r="I57" s="3">
        <v>0</v>
      </c>
      <c r="J57" s="3">
        <v>346</v>
      </c>
      <c r="K57" s="3">
        <v>1</v>
      </c>
      <c r="L57" s="3">
        <v>0</v>
      </c>
      <c r="M57" s="3">
        <v>22</v>
      </c>
      <c r="N57" s="3">
        <v>0</v>
      </c>
      <c r="O57" s="3">
        <v>0</v>
      </c>
      <c r="P57" s="3">
        <v>0</v>
      </c>
      <c r="Q57" s="3">
        <v>249</v>
      </c>
      <c r="R57" s="3">
        <v>2</v>
      </c>
      <c r="S57" s="3">
        <v>142</v>
      </c>
      <c r="T57" s="3">
        <v>0</v>
      </c>
      <c r="U57" s="3">
        <v>0</v>
      </c>
      <c r="V57" s="3">
        <v>283</v>
      </c>
      <c r="W57" s="3">
        <v>7</v>
      </c>
      <c r="X57" s="3">
        <v>97</v>
      </c>
      <c r="Y57" s="3">
        <v>0</v>
      </c>
      <c r="Z57" s="3">
        <v>0</v>
      </c>
      <c r="AA57" s="3">
        <v>219</v>
      </c>
      <c r="AB57" s="3">
        <v>11</v>
      </c>
      <c r="AC57" s="3">
        <v>113</v>
      </c>
      <c r="AD57" s="3">
        <v>0</v>
      </c>
      <c r="AE57" s="3">
        <v>0</v>
      </c>
      <c r="AF57" s="3">
        <v>342</v>
      </c>
      <c r="AG57" s="3">
        <v>0</v>
      </c>
      <c r="AH57">
        <v>0</v>
      </c>
      <c r="AI57">
        <v>0</v>
      </c>
      <c r="AJ57">
        <v>0</v>
      </c>
      <c r="AK57">
        <v>0</v>
      </c>
      <c r="AL57" s="3">
        <v>316</v>
      </c>
      <c r="AM57" s="3">
        <v>0</v>
      </c>
      <c r="AN57" s="3">
        <v>0</v>
      </c>
      <c r="AO57">
        <v>0</v>
      </c>
      <c r="AP57">
        <v>24</v>
      </c>
      <c r="AQ57">
        <v>0</v>
      </c>
      <c r="AR57">
        <v>0</v>
      </c>
      <c r="AS57">
        <v>0</v>
      </c>
      <c r="AT57">
        <v>0</v>
      </c>
    </row>
    <row r="58" spans="1:46" x14ac:dyDescent="0.25">
      <c r="A58" s="3" t="s">
        <v>33</v>
      </c>
      <c r="B58">
        <v>18.288180000000001</v>
      </c>
      <c r="C58">
        <v>45.966099999999997</v>
      </c>
      <c r="D58" s="3">
        <v>100</v>
      </c>
      <c r="E58" s="3">
        <v>71</v>
      </c>
      <c r="F58" s="3">
        <v>8</v>
      </c>
      <c r="G58" s="3">
        <v>0</v>
      </c>
      <c r="H58" s="3">
        <v>177</v>
      </c>
      <c r="I58" s="3">
        <v>0</v>
      </c>
      <c r="J58" s="3">
        <v>68</v>
      </c>
      <c r="K58" s="3">
        <v>204</v>
      </c>
      <c r="L58" s="3">
        <v>0</v>
      </c>
      <c r="M58" s="3">
        <v>272</v>
      </c>
      <c r="N58" s="3">
        <v>0</v>
      </c>
      <c r="O58" s="3">
        <v>0</v>
      </c>
      <c r="P58" s="3">
        <v>0</v>
      </c>
      <c r="Q58" s="3">
        <v>62</v>
      </c>
      <c r="R58" s="3">
        <v>356</v>
      </c>
      <c r="S58" s="3">
        <v>177</v>
      </c>
      <c r="T58" s="3">
        <v>1</v>
      </c>
      <c r="U58" s="3">
        <v>0</v>
      </c>
      <c r="V58" s="3">
        <v>90</v>
      </c>
      <c r="W58" s="3">
        <v>251</v>
      </c>
      <c r="X58" s="3">
        <v>285</v>
      </c>
      <c r="Y58" s="3">
        <v>1</v>
      </c>
      <c r="Z58" s="3">
        <v>0</v>
      </c>
      <c r="AA58" s="3">
        <v>203</v>
      </c>
      <c r="AB58" s="3">
        <v>211</v>
      </c>
      <c r="AC58" s="3">
        <v>251</v>
      </c>
      <c r="AD58" s="3">
        <v>0</v>
      </c>
      <c r="AE58" s="3">
        <v>0</v>
      </c>
      <c r="AF58" s="3">
        <v>206</v>
      </c>
      <c r="AG58" s="3">
        <v>207</v>
      </c>
      <c r="AH58">
        <v>64</v>
      </c>
      <c r="AI58">
        <v>0</v>
      </c>
      <c r="AJ58">
        <v>151</v>
      </c>
      <c r="AK58">
        <v>0</v>
      </c>
      <c r="AL58" s="3">
        <v>177</v>
      </c>
      <c r="AM58" s="3">
        <v>192</v>
      </c>
      <c r="AN58" s="3">
        <v>0</v>
      </c>
      <c r="AO58">
        <v>0</v>
      </c>
      <c r="AP58">
        <v>197</v>
      </c>
      <c r="AQ58">
        <v>0</v>
      </c>
      <c r="AR58">
        <v>0</v>
      </c>
      <c r="AS58">
        <v>7</v>
      </c>
      <c r="AT58">
        <v>3</v>
      </c>
    </row>
    <row r="59" spans="1:46" x14ac:dyDescent="0.25">
      <c r="A59" s="8" t="s">
        <v>460</v>
      </c>
      <c r="B59">
        <v>18.102160999999999</v>
      </c>
      <c r="C59">
        <v>46.085250000000002</v>
      </c>
      <c r="D59" s="3">
        <v>494</v>
      </c>
      <c r="E59" s="3">
        <v>43</v>
      </c>
      <c r="F59" s="3">
        <v>0</v>
      </c>
      <c r="G59" s="3">
        <v>0</v>
      </c>
      <c r="H59" s="3">
        <v>0</v>
      </c>
      <c r="I59" s="3">
        <v>0</v>
      </c>
      <c r="J59" s="3">
        <v>545</v>
      </c>
      <c r="K59" s="3">
        <v>5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454</v>
      </c>
      <c r="R59" s="3">
        <v>27</v>
      </c>
      <c r="S59" s="3">
        <v>0</v>
      </c>
      <c r="T59" s="3">
        <v>0</v>
      </c>
      <c r="U59" s="3">
        <v>10</v>
      </c>
      <c r="V59" s="3">
        <v>450</v>
      </c>
      <c r="W59" s="3">
        <v>25</v>
      </c>
      <c r="X59" s="3">
        <v>0</v>
      </c>
      <c r="Y59" s="3">
        <v>0</v>
      </c>
      <c r="Z59" s="3">
        <v>24</v>
      </c>
      <c r="AA59" s="3">
        <v>439</v>
      </c>
      <c r="AB59" s="3">
        <v>23</v>
      </c>
      <c r="AC59" s="3">
        <v>0</v>
      </c>
      <c r="AD59" s="3">
        <v>0</v>
      </c>
      <c r="AE59" s="3">
        <v>0</v>
      </c>
      <c r="AF59" s="3">
        <v>448</v>
      </c>
      <c r="AG59" s="3">
        <v>21</v>
      </c>
      <c r="AH59">
        <v>0</v>
      </c>
      <c r="AI59">
        <v>0</v>
      </c>
      <c r="AJ59">
        <v>32</v>
      </c>
      <c r="AK59">
        <v>0</v>
      </c>
      <c r="AL59" s="3">
        <v>472</v>
      </c>
      <c r="AM59" s="3">
        <v>34</v>
      </c>
      <c r="AN59" s="3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</row>
    <row r="60" spans="1:46" x14ac:dyDescent="0.25">
      <c r="A60" s="3" t="s">
        <v>566</v>
      </c>
      <c r="B60">
        <f>18+11/60+11/3600</f>
        <v>18.186388888888889</v>
      </c>
      <c r="C60">
        <f>46+4/60+31/3600</f>
        <v>46.075277777777778</v>
      </c>
      <c r="D60" s="3">
        <v>392</v>
      </c>
      <c r="E60" s="3">
        <v>12</v>
      </c>
      <c r="F60" s="3">
        <v>1</v>
      </c>
      <c r="G60" s="3">
        <v>0</v>
      </c>
      <c r="H60" s="3">
        <v>0</v>
      </c>
      <c r="I60" s="3">
        <v>0</v>
      </c>
      <c r="J60" s="3">
        <v>434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444</v>
      </c>
      <c r="R60" s="3">
        <v>7</v>
      </c>
      <c r="S60" s="3">
        <v>0</v>
      </c>
      <c r="T60" s="3">
        <v>0</v>
      </c>
      <c r="U60" s="3">
        <v>0</v>
      </c>
      <c r="V60" s="3">
        <v>446</v>
      </c>
      <c r="W60" s="3">
        <v>3</v>
      </c>
      <c r="X60" s="3">
        <v>1</v>
      </c>
      <c r="Y60" s="3">
        <v>0</v>
      </c>
      <c r="Z60" s="3">
        <v>0</v>
      </c>
      <c r="AA60" s="3">
        <v>448</v>
      </c>
      <c r="AB60" s="3">
        <v>2</v>
      </c>
      <c r="AC60" s="3">
        <v>0</v>
      </c>
      <c r="AD60" s="3">
        <v>0</v>
      </c>
      <c r="AE60" s="3">
        <v>1</v>
      </c>
      <c r="AF60" s="3" t="s">
        <v>582</v>
      </c>
      <c r="AG60" s="3">
        <v>0</v>
      </c>
      <c r="AH60">
        <v>0</v>
      </c>
      <c r="AI60">
        <v>0</v>
      </c>
      <c r="AJ60">
        <v>0</v>
      </c>
      <c r="AK60">
        <v>0</v>
      </c>
      <c r="AL60" s="3" t="s">
        <v>582</v>
      </c>
      <c r="AM60" s="3">
        <v>0</v>
      </c>
      <c r="AN60" s="3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</row>
    <row r="61" spans="1:46" x14ac:dyDescent="0.25">
      <c r="A61" s="3" t="s">
        <v>567</v>
      </c>
      <c r="B61">
        <f>18+10/60+37/3600</f>
        <v>18.176944444444445</v>
      </c>
      <c r="C61">
        <f>46+4/60+3/3600</f>
        <v>46.067500000000003</v>
      </c>
      <c r="D61" s="3">
        <v>236</v>
      </c>
      <c r="E61" s="3">
        <v>46</v>
      </c>
      <c r="F61" s="3">
        <v>1</v>
      </c>
      <c r="G61" s="3">
        <v>0</v>
      </c>
      <c r="H61" s="3">
        <v>0</v>
      </c>
      <c r="I61" s="3">
        <v>0</v>
      </c>
      <c r="J61" s="3">
        <v>309</v>
      </c>
      <c r="K61" s="3">
        <v>46</v>
      </c>
      <c r="L61" s="3">
        <v>2</v>
      </c>
      <c r="M61" s="3">
        <v>1</v>
      </c>
      <c r="N61" s="3">
        <v>0</v>
      </c>
      <c r="O61" s="3">
        <v>0</v>
      </c>
      <c r="P61" s="3">
        <v>0</v>
      </c>
      <c r="Q61" s="3">
        <v>295</v>
      </c>
      <c r="R61" s="3">
        <v>30</v>
      </c>
      <c r="S61" s="3">
        <v>3</v>
      </c>
      <c r="T61" s="3">
        <v>0</v>
      </c>
      <c r="U61" s="3">
        <v>0</v>
      </c>
      <c r="V61" s="3">
        <v>341</v>
      </c>
      <c r="W61" s="3">
        <v>21</v>
      </c>
      <c r="X61" s="3">
        <v>5</v>
      </c>
      <c r="Y61" s="3">
        <v>0</v>
      </c>
      <c r="Z61" s="3">
        <v>4</v>
      </c>
      <c r="AA61" s="3">
        <v>296</v>
      </c>
      <c r="AB61" s="3">
        <v>31</v>
      </c>
      <c r="AC61" s="3">
        <v>1</v>
      </c>
      <c r="AD61" s="3">
        <v>0</v>
      </c>
      <c r="AE61" s="3">
        <v>4</v>
      </c>
      <c r="AF61" s="3" t="s">
        <v>582</v>
      </c>
      <c r="AG61" s="3">
        <v>0</v>
      </c>
      <c r="AH61">
        <v>0</v>
      </c>
      <c r="AI61">
        <v>0</v>
      </c>
      <c r="AJ61">
        <v>0</v>
      </c>
      <c r="AK61">
        <v>0</v>
      </c>
      <c r="AL61" s="3" t="s">
        <v>582</v>
      </c>
      <c r="AM61" s="3">
        <v>0</v>
      </c>
      <c r="AN61" s="3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</row>
    <row r="62" spans="1:46" x14ac:dyDescent="0.25">
      <c r="A62" s="3" t="s">
        <v>188</v>
      </c>
      <c r="B62">
        <v>18.65972</v>
      </c>
      <c r="C62">
        <v>45.900559999999999</v>
      </c>
      <c r="D62" s="3">
        <v>38</v>
      </c>
      <c r="E62" s="3">
        <v>45</v>
      </c>
      <c r="F62" s="3">
        <v>253</v>
      </c>
      <c r="G62" s="3">
        <v>0</v>
      </c>
      <c r="H62" s="3">
        <v>148</v>
      </c>
      <c r="I62" s="3">
        <v>0</v>
      </c>
      <c r="J62" s="3">
        <v>37</v>
      </c>
      <c r="K62" s="3">
        <v>88</v>
      </c>
      <c r="L62" s="3">
        <v>0</v>
      </c>
      <c r="M62" s="3">
        <v>475</v>
      </c>
      <c r="N62" s="3">
        <v>0</v>
      </c>
      <c r="O62" s="3">
        <v>0</v>
      </c>
      <c r="P62" s="3">
        <v>0</v>
      </c>
      <c r="Q62" s="3">
        <v>53</v>
      </c>
      <c r="R62" s="3">
        <v>80</v>
      </c>
      <c r="S62" s="3">
        <v>0</v>
      </c>
      <c r="T62" s="3">
        <v>0</v>
      </c>
      <c r="U62" s="3">
        <v>0</v>
      </c>
      <c r="V62" s="3">
        <v>45</v>
      </c>
      <c r="W62" s="3">
        <v>80</v>
      </c>
      <c r="X62" s="3">
        <v>561</v>
      </c>
      <c r="Y62" s="3">
        <v>0</v>
      </c>
      <c r="Z62" s="3">
        <v>0</v>
      </c>
      <c r="AA62" s="3">
        <v>49</v>
      </c>
      <c r="AB62" s="3">
        <v>73</v>
      </c>
      <c r="AC62" s="3">
        <v>539</v>
      </c>
      <c r="AD62" s="3">
        <v>0</v>
      </c>
      <c r="AE62" s="3">
        <v>0</v>
      </c>
      <c r="AF62" s="3">
        <v>86</v>
      </c>
      <c r="AG62" s="3">
        <v>72</v>
      </c>
      <c r="AH62">
        <v>1</v>
      </c>
      <c r="AI62">
        <v>0</v>
      </c>
      <c r="AJ62">
        <v>532</v>
      </c>
      <c r="AK62">
        <v>2</v>
      </c>
      <c r="AL62" s="3">
        <v>86</v>
      </c>
      <c r="AM62" s="3">
        <v>70</v>
      </c>
      <c r="AN62" s="3">
        <v>0</v>
      </c>
      <c r="AO62">
        <v>0</v>
      </c>
      <c r="AP62">
        <v>552</v>
      </c>
      <c r="AQ62" s="3">
        <v>1</v>
      </c>
      <c r="AR62">
        <v>0</v>
      </c>
      <c r="AS62">
        <v>0</v>
      </c>
      <c r="AT62">
        <v>0</v>
      </c>
    </row>
    <row r="63" spans="1:46" x14ac:dyDescent="0.25">
      <c r="A63" s="3" t="s">
        <v>34</v>
      </c>
      <c r="B63" s="3">
        <f>18+19/60+36/3600</f>
        <v>18.326666666666668</v>
      </c>
      <c r="C63" s="3">
        <f>46+8/60+11/3600</f>
        <v>46.136388888888888</v>
      </c>
      <c r="D63" s="3">
        <v>730</v>
      </c>
      <c r="E63" s="3">
        <v>277</v>
      </c>
      <c r="F63" s="3">
        <v>2</v>
      </c>
      <c r="G63" s="3">
        <v>133</v>
      </c>
      <c r="H63" s="3">
        <v>0</v>
      </c>
      <c r="I63" s="3">
        <v>0</v>
      </c>
      <c r="J63" s="3">
        <v>851</v>
      </c>
      <c r="K63" s="3">
        <v>293</v>
      </c>
      <c r="L63" s="3">
        <v>11</v>
      </c>
      <c r="M63" s="3">
        <v>60</v>
      </c>
      <c r="N63" s="3">
        <v>0</v>
      </c>
      <c r="O63" s="3">
        <v>0</v>
      </c>
      <c r="P63" s="3">
        <v>88</v>
      </c>
      <c r="Q63" s="3">
        <v>1092</v>
      </c>
      <c r="R63" s="3">
        <v>279</v>
      </c>
      <c r="S63" s="3">
        <v>9</v>
      </c>
      <c r="T63" s="3">
        <v>7</v>
      </c>
      <c r="U63" s="3">
        <v>125</v>
      </c>
      <c r="V63" s="3">
        <v>1090</v>
      </c>
      <c r="W63" s="3">
        <v>248</v>
      </c>
      <c r="X63" s="3">
        <v>1</v>
      </c>
      <c r="Y63" s="3">
        <v>2</v>
      </c>
      <c r="Z63" s="3">
        <v>92</v>
      </c>
      <c r="AA63" s="3">
        <v>1362</v>
      </c>
      <c r="AB63" s="3">
        <v>351</v>
      </c>
      <c r="AC63" s="3">
        <v>2</v>
      </c>
      <c r="AD63" s="3">
        <v>0</v>
      </c>
      <c r="AE63" s="3">
        <v>150</v>
      </c>
      <c r="AF63" s="3">
        <v>2143</v>
      </c>
      <c r="AG63" s="3">
        <v>189</v>
      </c>
      <c r="AH63" s="3">
        <v>7</v>
      </c>
      <c r="AI63" s="3">
        <v>2</v>
      </c>
      <c r="AJ63" s="3">
        <v>0</v>
      </c>
      <c r="AK63" s="3">
        <v>24</v>
      </c>
      <c r="AL63" s="3">
        <v>2442</v>
      </c>
      <c r="AM63" s="3">
        <v>272</v>
      </c>
      <c r="AN63" s="3">
        <v>5</v>
      </c>
      <c r="AO63" s="3">
        <v>0</v>
      </c>
      <c r="AP63" s="3">
        <v>5</v>
      </c>
      <c r="AQ63" s="3">
        <v>0</v>
      </c>
      <c r="AR63" s="3">
        <v>7</v>
      </c>
      <c r="AS63" s="3">
        <v>0</v>
      </c>
      <c r="AT63">
        <v>4</v>
      </c>
    </row>
    <row r="65" spans="1:46" x14ac:dyDescent="0.25">
      <c r="A65" s="13" t="s">
        <v>35</v>
      </c>
    </row>
    <row r="66" spans="1:46" x14ac:dyDescent="0.25">
      <c r="A66" s="3" t="s">
        <v>506</v>
      </c>
      <c r="D66" s="3">
        <v>66</v>
      </c>
      <c r="E66" s="3">
        <v>850</v>
      </c>
      <c r="F66" s="3">
        <v>20</v>
      </c>
      <c r="G66" s="3">
        <v>2</v>
      </c>
      <c r="H66" s="3">
        <v>0</v>
      </c>
      <c r="I66" s="3">
        <v>0</v>
      </c>
    </row>
    <row r="67" spans="1:46" x14ac:dyDescent="0.25">
      <c r="A67" s="3" t="s">
        <v>507</v>
      </c>
      <c r="D67" s="3">
        <v>77</v>
      </c>
      <c r="E67" s="3">
        <v>1495</v>
      </c>
      <c r="F67" s="3">
        <v>569</v>
      </c>
      <c r="G67" s="3">
        <v>4</v>
      </c>
      <c r="H67" s="3">
        <v>0</v>
      </c>
      <c r="I67" s="3">
        <v>0</v>
      </c>
    </row>
    <row r="68" spans="1:46" x14ac:dyDescent="0.25">
      <c r="A68" s="3" t="s">
        <v>508</v>
      </c>
      <c r="D68" s="3">
        <v>318</v>
      </c>
      <c r="E68" s="3">
        <v>446</v>
      </c>
      <c r="F68" s="3">
        <v>1516</v>
      </c>
      <c r="G68" s="3">
        <v>1</v>
      </c>
      <c r="H68" s="3">
        <v>0</v>
      </c>
      <c r="I68" s="3">
        <v>0</v>
      </c>
    </row>
    <row r="69" spans="1:46" x14ac:dyDescent="0.25">
      <c r="A69" s="3" t="s">
        <v>509</v>
      </c>
      <c r="D69" s="3">
        <v>614</v>
      </c>
      <c r="E69" s="3">
        <v>541</v>
      </c>
      <c r="F69" s="3">
        <v>38</v>
      </c>
      <c r="G69" s="3">
        <v>1</v>
      </c>
      <c r="H69" s="3">
        <v>0</v>
      </c>
      <c r="I69" s="3">
        <v>0</v>
      </c>
    </row>
    <row r="70" spans="1:46" x14ac:dyDescent="0.25">
      <c r="A70" s="3" t="s">
        <v>510</v>
      </c>
      <c r="D70" s="3">
        <v>36</v>
      </c>
      <c r="E70" s="3">
        <v>141</v>
      </c>
      <c r="F70" s="3">
        <v>279</v>
      </c>
      <c r="G70" s="3">
        <v>0</v>
      </c>
      <c r="H70" s="3">
        <v>0</v>
      </c>
      <c r="I70" s="3">
        <v>0</v>
      </c>
    </row>
    <row r="71" spans="1:46" x14ac:dyDescent="0.25">
      <c r="A71" s="3" t="s">
        <v>36</v>
      </c>
      <c r="B71">
        <v>18.586390000000002</v>
      </c>
      <c r="C71">
        <v>45.864719999999998</v>
      </c>
      <c r="D71" s="3">
        <v>8</v>
      </c>
      <c r="E71" s="3">
        <v>424</v>
      </c>
      <c r="F71" s="3">
        <v>176</v>
      </c>
      <c r="G71" s="3">
        <v>0</v>
      </c>
      <c r="H71" s="3">
        <v>0</v>
      </c>
      <c r="I71" s="3">
        <v>0</v>
      </c>
      <c r="J71" s="3">
        <v>27</v>
      </c>
      <c r="K71" s="3">
        <v>453</v>
      </c>
      <c r="L71" s="3">
        <v>0</v>
      </c>
      <c r="M71" s="3">
        <v>6</v>
      </c>
      <c r="N71" s="3">
        <v>174</v>
      </c>
      <c r="O71" s="3">
        <v>0</v>
      </c>
      <c r="P71" s="3">
        <v>0</v>
      </c>
      <c r="Q71" s="3">
        <v>29</v>
      </c>
      <c r="R71" s="3">
        <v>461</v>
      </c>
      <c r="S71" s="3">
        <v>137</v>
      </c>
      <c r="T71" s="3">
        <v>0</v>
      </c>
      <c r="U71" s="3">
        <v>0</v>
      </c>
      <c r="V71" s="3">
        <v>28</v>
      </c>
      <c r="W71" s="3">
        <v>479</v>
      </c>
      <c r="X71" s="3">
        <v>139</v>
      </c>
      <c r="Y71" s="3">
        <v>0</v>
      </c>
      <c r="Z71" s="3">
        <v>4</v>
      </c>
      <c r="AA71" s="3">
        <v>8</v>
      </c>
      <c r="AB71" s="3">
        <v>474</v>
      </c>
      <c r="AC71" s="3">
        <v>107</v>
      </c>
      <c r="AD71" s="3">
        <v>0</v>
      </c>
      <c r="AE71" s="3">
        <v>0</v>
      </c>
      <c r="AF71" s="3">
        <v>43</v>
      </c>
      <c r="AG71" s="3">
        <v>520</v>
      </c>
      <c r="AH71">
        <v>12</v>
      </c>
      <c r="AI71">
        <v>0</v>
      </c>
      <c r="AJ71">
        <v>0</v>
      </c>
      <c r="AK71">
        <v>1</v>
      </c>
      <c r="AL71" s="3">
        <v>49</v>
      </c>
      <c r="AM71" s="3">
        <v>545</v>
      </c>
      <c r="AN71" s="3">
        <v>0</v>
      </c>
      <c r="AO71">
        <v>0</v>
      </c>
      <c r="AP71">
        <v>0</v>
      </c>
      <c r="AQ71">
        <v>5</v>
      </c>
      <c r="AR71">
        <v>0</v>
      </c>
      <c r="AS71">
        <v>0</v>
      </c>
      <c r="AT71">
        <v>0</v>
      </c>
    </row>
    <row r="72" spans="1:46" x14ac:dyDescent="0.25">
      <c r="A72" s="3" t="s">
        <v>511</v>
      </c>
      <c r="D72" s="3">
        <v>513</v>
      </c>
      <c r="E72" s="3">
        <v>72</v>
      </c>
      <c r="F72" s="3">
        <v>352</v>
      </c>
      <c r="G72" s="3">
        <v>0</v>
      </c>
      <c r="H72" s="3">
        <v>0</v>
      </c>
      <c r="I72" s="3">
        <v>0</v>
      </c>
    </row>
    <row r="73" spans="1:46" x14ac:dyDescent="0.25">
      <c r="A73" s="3" t="s">
        <v>512</v>
      </c>
      <c r="D73" s="3">
        <v>187</v>
      </c>
      <c r="E73" s="3">
        <v>325</v>
      </c>
      <c r="F73" s="3">
        <v>951</v>
      </c>
      <c r="G73" s="3">
        <v>0</v>
      </c>
      <c r="H73" s="3">
        <v>0</v>
      </c>
      <c r="I73" s="3">
        <v>0</v>
      </c>
    </row>
    <row r="74" spans="1:46" x14ac:dyDescent="0.25">
      <c r="A74" s="3" t="s">
        <v>189</v>
      </c>
      <c r="B74">
        <v>18.487259999999999</v>
      </c>
      <c r="C74">
        <v>45.845559999999999</v>
      </c>
      <c r="D74" s="3">
        <v>119</v>
      </c>
      <c r="E74" s="3">
        <v>670</v>
      </c>
      <c r="F74" s="3">
        <v>257</v>
      </c>
      <c r="G74" s="3">
        <v>21</v>
      </c>
      <c r="H74" s="3">
        <v>0</v>
      </c>
      <c r="I74" s="3">
        <v>0</v>
      </c>
      <c r="J74" s="3">
        <v>256</v>
      </c>
      <c r="K74" s="3">
        <v>806</v>
      </c>
      <c r="L74" s="3">
        <v>1</v>
      </c>
      <c r="M74" s="3">
        <v>1</v>
      </c>
      <c r="N74" s="3">
        <v>311</v>
      </c>
      <c r="O74" s="3">
        <v>0</v>
      </c>
      <c r="P74" s="3">
        <v>0</v>
      </c>
      <c r="Q74" s="3">
        <v>258</v>
      </c>
      <c r="R74" s="3">
        <v>827</v>
      </c>
      <c r="S74" s="3">
        <v>358</v>
      </c>
      <c r="T74" s="3">
        <v>2</v>
      </c>
      <c r="U74" s="3">
        <v>1</v>
      </c>
      <c r="V74" s="3">
        <v>347</v>
      </c>
      <c r="W74" s="3">
        <v>815</v>
      </c>
      <c r="X74" s="3">
        <v>327</v>
      </c>
      <c r="Y74" s="3">
        <v>0</v>
      </c>
      <c r="Z74" s="3">
        <v>7</v>
      </c>
      <c r="AA74" s="3">
        <v>253</v>
      </c>
      <c r="AB74" s="3">
        <v>814</v>
      </c>
      <c r="AC74" s="3">
        <v>252</v>
      </c>
      <c r="AD74" s="3">
        <v>0</v>
      </c>
      <c r="AE74" s="3">
        <v>2</v>
      </c>
      <c r="AF74" s="3">
        <v>467</v>
      </c>
      <c r="AG74" s="3">
        <v>1050</v>
      </c>
      <c r="AH74">
        <v>71</v>
      </c>
      <c r="AI74">
        <v>1</v>
      </c>
      <c r="AJ74">
        <v>1</v>
      </c>
      <c r="AK74">
        <v>3</v>
      </c>
      <c r="AL74" s="3">
        <v>539</v>
      </c>
      <c r="AM74" s="3">
        <v>858</v>
      </c>
      <c r="AN74" s="3">
        <v>0</v>
      </c>
      <c r="AO74">
        <v>0</v>
      </c>
      <c r="AP74">
        <v>5</v>
      </c>
      <c r="AQ74" s="3">
        <v>48</v>
      </c>
      <c r="AR74">
        <v>0</v>
      </c>
      <c r="AS74">
        <v>0</v>
      </c>
      <c r="AT74">
        <v>1</v>
      </c>
    </row>
    <row r="75" spans="1:46" x14ac:dyDescent="0.25">
      <c r="A75" s="3" t="s">
        <v>513</v>
      </c>
      <c r="D75" s="3">
        <v>1047</v>
      </c>
      <c r="E75" s="3">
        <v>17</v>
      </c>
      <c r="F75" s="3">
        <v>0</v>
      </c>
      <c r="G75" s="3">
        <v>0</v>
      </c>
      <c r="H75" s="3">
        <v>0</v>
      </c>
      <c r="I75" s="3">
        <v>0</v>
      </c>
    </row>
    <row r="76" spans="1:46" x14ac:dyDescent="0.25">
      <c r="A76" s="3" t="s">
        <v>514</v>
      </c>
      <c r="D76" s="3">
        <v>355</v>
      </c>
      <c r="E76" s="3">
        <v>81</v>
      </c>
      <c r="F76" s="3">
        <v>1389</v>
      </c>
      <c r="G76" s="3">
        <v>2</v>
      </c>
      <c r="H76" s="3">
        <v>0</v>
      </c>
      <c r="I76" s="3">
        <v>0</v>
      </c>
    </row>
    <row r="77" spans="1:46" x14ac:dyDescent="0.25">
      <c r="A77" s="3" t="s">
        <v>515</v>
      </c>
      <c r="D77" s="3">
        <v>380</v>
      </c>
      <c r="E77" s="3">
        <v>1192</v>
      </c>
      <c r="F77" s="3">
        <v>742</v>
      </c>
      <c r="G77" s="3">
        <v>14</v>
      </c>
      <c r="H77" s="3">
        <v>0</v>
      </c>
      <c r="I77" s="3">
        <v>0</v>
      </c>
    </row>
    <row r="78" spans="1:46" x14ac:dyDescent="0.25">
      <c r="A78" s="3" t="s">
        <v>190</v>
      </c>
      <c r="B78">
        <v>18.591229999999999</v>
      </c>
      <c r="C78">
        <v>45.832549999999998</v>
      </c>
      <c r="D78" s="3">
        <v>3</v>
      </c>
      <c r="E78" s="3">
        <v>403</v>
      </c>
      <c r="F78" s="3">
        <v>126</v>
      </c>
      <c r="G78" s="3">
        <v>0</v>
      </c>
      <c r="H78" s="3">
        <v>1</v>
      </c>
      <c r="I78" s="3">
        <v>0</v>
      </c>
      <c r="J78" s="3">
        <v>3</v>
      </c>
      <c r="K78" s="3">
        <v>485</v>
      </c>
      <c r="L78" s="3">
        <v>0</v>
      </c>
      <c r="M78" s="3">
        <v>1</v>
      </c>
      <c r="N78" s="3">
        <v>43</v>
      </c>
      <c r="O78" s="3">
        <v>0</v>
      </c>
      <c r="P78" s="3">
        <v>0</v>
      </c>
      <c r="Q78" s="3">
        <v>280</v>
      </c>
      <c r="R78" s="3">
        <v>860</v>
      </c>
      <c r="S78" s="3">
        <v>253</v>
      </c>
      <c r="T78" s="3">
        <v>0</v>
      </c>
      <c r="U78" s="3">
        <v>4</v>
      </c>
      <c r="V78" s="3">
        <v>271</v>
      </c>
      <c r="W78" s="3">
        <v>829</v>
      </c>
      <c r="X78" s="3">
        <v>236</v>
      </c>
      <c r="Y78" s="3">
        <v>3</v>
      </c>
      <c r="Z78" s="3">
        <v>33</v>
      </c>
      <c r="AA78" s="3">
        <v>57</v>
      </c>
      <c r="AB78" s="3">
        <v>551</v>
      </c>
      <c r="AC78" s="3">
        <v>4</v>
      </c>
      <c r="AD78" s="3">
        <v>0</v>
      </c>
      <c r="AE78" s="3">
        <v>0</v>
      </c>
      <c r="AF78" s="3">
        <v>47</v>
      </c>
      <c r="AG78" s="3">
        <v>558</v>
      </c>
      <c r="AH78">
        <v>0</v>
      </c>
      <c r="AI78">
        <v>0</v>
      </c>
      <c r="AJ78">
        <v>0</v>
      </c>
      <c r="AK78">
        <v>0</v>
      </c>
      <c r="AL78" s="3">
        <v>41</v>
      </c>
      <c r="AM78" s="3">
        <v>539</v>
      </c>
      <c r="AN78" s="3">
        <v>0</v>
      </c>
      <c r="AO78">
        <v>0</v>
      </c>
      <c r="AP78">
        <v>1</v>
      </c>
      <c r="AQ78">
        <v>0</v>
      </c>
      <c r="AR78">
        <v>0</v>
      </c>
      <c r="AS78">
        <v>0</v>
      </c>
      <c r="AT78">
        <v>0</v>
      </c>
    </row>
    <row r="79" spans="1:46" x14ac:dyDescent="0.25">
      <c r="A79" s="3" t="s">
        <v>516</v>
      </c>
      <c r="D79" s="3">
        <v>1</v>
      </c>
      <c r="E79" s="3">
        <v>219</v>
      </c>
      <c r="F79" s="3">
        <v>6</v>
      </c>
      <c r="G79" s="3">
        <v>0</v>
      </c>
      <c r="H79" s="3">
        <v>0</v>
      </c>
      <c r="I79" s="3">
        <v>0</v>
      </c>
      <c r="AH79" s="3"/>
      <c r="AI79" s="3"/>
      <c r="AJ79" s="3"/>
      <c r="AK79" s="3"/>
    </row>
    <row r="80" spans="1:46" x14ac:dyDescent="0.25">
      <c r="A80" s="3" t="s">
        <v>517</v>
      </c>
      <c r="D80" s="3">
        <v>929</v>
      </c>
      <c r="E80" s="3">
        <v>42</v>
      </c>
      <c r="F80" s="3">
        <v>33</v>
      </c>
      <c r="G80" s="3">
        <v>0</v>
      </c>
      <c r="H80" s="3">
        <v>0</v>
      </c>
      <c r="I80" s="3">
        <v>0</v>
      </c>
    </row>
    <row r="81" spans="1:46" x14ac:dyDescent="0.25">
      <c r="A81" s="3" t="s">
        <v>518</v>
      </c>
      <c r="D81" s="3">
        <v>5</v>
      </c>
      <c r="E81" s="3">
        <v>279</v>
      </c>
      <c r="F81" s="3">
        <v>13</v>
      </c>
      <c r="G81" s="3">
        <v>1</v>
      </c>
      <c r="H81" s="3">
        <v>0</v>
      </c>
      <c r="I81" s="3">
        <v>0</v>
      </c>
    </row>
    <row r="82" spans="1:46" x14ac:dyDescent="0.25">
      <c r="A82" s="3" t="s">
        <v>519</v>
      </c>
      <c r="D82" s="3">
        <v>1339</v>
      </c>
      <c r="E82" s="3">
        <v>194</v>
      </c>
      <c r="F82" s="3">
        <v>1033</v>
      </c>
      <c r="G82" s="3">
        <v>0</v>
      </c>
      <c r="H82" s="3">
        <v>0</v>
      </c>
      <c r="I82" s="3">
        <v>0</v>
      </c>
    </row>
    <row r="83" spans="1:46" x14ac:dyDescent="0.25">
      <c r="A83" s="3" t="s">
        <v>37</v>
      </c>
      <c r="B83">
        <v>18.523199999999999</v>
      </c>
      <c r="C83">
        <v>45.80057</v>
      </c>
      <c r="D83" s="3">
        <v>16</v>
      </c>
      <c r="E83" s="3">
        <v>302</v>
      </c>
      <c r="F83" s="3">
        <v>297</v>
      </c>
      <c r="G83" s="3">
        <v>0</v>
      </c>
      <c r="H83" s="3">
        <v>0</v>
      </c>
      <c r="I83" s="3">
        <v>0</v>
      </c>
      <c r="J83" s="3">
        <v>21</v>
      </c>
      <c r="K83" s="3">
        <v>346</v>
      </c>
      <c r="L83" s="3">
        <v>11</v>
      </c>
      <c r="M83" s="3">
        <v>1</v>
      </c>
      <c r="N83" s="3">
        <v>263</v>
      </c>
      <c r="O83" s="3">
        <v>0</v>
      </c>
      <c r="P83" s="3">
        <v>0</v>
      </c>
      <c r="Q83" s="3">
        <v>12</v>
      </c>
      <c r="R83" s="3">
        <v>311</v>
      </c>
      <c r="S83" s="3">
        <v>255</v>
      </c>
      <c r="T83" s="3">
        <v>1</v>
      </c>
      <c r="U83" s="3">
        <v>0</v>
      </c>
      <c r="V83" s="3">
        <v>18</v>
      </c>
      <c r="W83" s="3">
        <v>311</v>
      </c>
      <c r="X83" s="3">
        <v>254</v>
      </c>
      <c r="Y83" s="3">
        <v>0</v>
      </c>
      <c r="Z83" s="3">
        <v>8</v>
      </c>
      <c r="AA83" s="3">
        <v>24</v>
      </c>
      <c r="AB83" s="3">
        <v>300</v>
      </c>
      <c r="AC83" s="3">
        <v>186</v>
      </c>
      <c r="AD83" s="3">
        <v>0</v>
      </c>
      <c r="AE83" s="3">
        <v>19</v>
      </c>
      <c r="AF83" s="3">
        <v>48</v>
      </c>
      <c r="AG83" s="3">
        <v>438</v>
      </c>
      <c r="AH83">
        <v>52</v>
      </c>
      <c r="AI83">
        <v>0</v>
      </c>
      <c r="AJ83">
        <v>0</v>
      </c>
      <c r="AK83">
        <v>0</v>
      </c>
      <c r="AL83" s="3">
        <v>55</v>
      </c>
      <c r="AM83" s="3">
        <v>431</v>
      </c>
      <c r="AN83" s="3">
        <v>0</v>
      </c>
      <c r="AO83">
        <v>0</v>
      </c>
      <c r="AP83">
        <v>9</v>
      </c>
      <c r="AQ83" s="3">
        <v>37</v>
      </c>
      <c r="AR83">
        <v>0</v>
      </c>
      <c r="AS83">
        <v>0</v>
      </c>
      <c r="AT83">
        <v>0</v>
      </c>
    </row>
    <row r="84" spans="1:46" x14ac:dyDescent="0.25">
      <c r="A84" s="3" t="s">
        <v>520</v>
      </c>
      <c r="D84" s="3">
        <v>72</v>
      </c>
      <c r="E84" s="3">
        <v>952</v>
      </c>
      <c r="F84" s="3">
        <v>948</v>
      </c>
      <c r="G84" s="3">
        <v>0</v>
      </c>
      <c r="H84" s="3">
        <v>0</v>
      </c>
      <c r="I84" s="3">
        <v>0</v>
      </c>
    </row>
    <row r="85" spans="1:46" x14ac:dyDescent="0.25">
      <c r="A85" s="3" t="s">
        <v>521</v>
      </c>
      <c r="D85" s="3">
        <v>826</v>
      </c>
      <c r="E85" s="3">
        <v>556</v>
      </c>
      <c r="F85" s="3">
        <v>52</v>
      </c>
      <c r="G85" s="3">
        <v>1</v>
      </c>
      <c r="H85" s="3">
        <v>0</v>
      </c>
      <c r="I85" s="3">
        <v>0</v>
      </c>
    </row>
    <row r="86" spans="1:46" x14ac:dyDescent="0.25">
      <c r="A86" s="3" t="s">
        <v>522</v>
      </c>
      <c r="D86" s="3">
        <v>445</v>
      </c>
      <c r="E86" s="3">
        <v>7</v>
      </c>
      <c r="F86" s="3">
        <v>11</v>
      </c>
      <c r="G86" s="3">
        <v>0</v>
      </c>
      <c r="H86" s="3">
        <v>0</v>
      </c>
      <c r="I86" s="3">
        <v>0</v>
      </c>
      <c r="AH86" s="3"/>
      <c r="AI86" s="3"/>
      <c r="AJ86" s="3"/>
      <c r="AK86" s="3"/>
    </row>
    <row r="87" spans="1:46" x14ac:dyDescent="0.25">
      <c r="A87" s="3" t="s">
        <v>523</v>
      </c>
      <c r="D87" s="3">
        <v>1</v>
      </c>
      <c r="E87" s="3">
        <v>475</v>
      </c>
      <c r="F87" s="3">
        <v>7</v>
      </c>
      <c r="G87" s="3">
        <v>1</v>
      </c>
      <c r="H87" s="3">
        <v>0</v>
      </c>
      <c r="I87" s="3">
        <v>0</v>
      </c>
      <c r="AH87" s="3"/>
      <c r="AI87" s="3"/>
      <c r="AJ87" s="3"/>
      <c r="AK87" s="3"/>
    </row>
    <row r="88" spans="1:46" x14ac:dyDescent="0.25">
      <c r="A88" s="3" t="s">
        <v>524</v>
      </c>
      <c r="D88" s="3">
        <v>21</v>
      </c>
      <c r="E88" s="3">
        <v>700</v>
      </c>
      <c r="F88" s="3">
        <v>547</v>
      </c>
      <c r="G88" s="3">
        <v>1</v>
      </c>
      <c r="H88" s="3">
        <v>81</v>
      </c>
      <c r="I88" s="3">
        <v>0</v>
      </c>
      <c r="AH88" s="3"/>
      <c r="AI88" s="3"/>
      <c r="AJ88" s="3"/>
      <c r="AK88" s="3"/>
    </row>
    <row r="89" spans="1:46" x14ac:dyDescent="0.25">
      <c r="A89" s="3" t="s">
        <v>525</v>
      </c>
      <c r="D89" s="3">
        <v>1290</v>
      </c>
      <c r="E89" s="3">
        <v>39</v>
      </c>
      <c r="F89" s="3">
        <v>1</v>
      </c>
      <c r="G89" s="3">
        <v>1</v>
      </c>
      <c r="H89" s="3">
        <v>0</v>
      </c>
      <c r="I89" s="3">
        <v>0</v>
      </c>
    </row>
    <row r="90" spans="1:46" x14ac:dyDescent="0.25">
      <c r="A90" s="3" t="s">
        <v>526</v>
      </c>
      <c r="D90" s="3">
        <v>755</v>
      </c>
      <c r="E90" s="3">
        <v>487</v>
      </c>
      <c r="F90" s="3">
        <v>636</v>
      </c>
      <c r="G90" s="3">
        <v>0</v>
      </c>
      <c r="H90" s="3">
        <v>0</v>
      </c>
      <c r="I90" s="3">
        <v>0</v>
      </c>
    </row>
    <row r="91" spans="1:46" x14ac:dyDescent="0.25">
      <c r="A91" s="3" t="s">
        <v>38</v>
      </c>
      <c r="B91">
        <v>18.497779999999999</v>
      </c>
      <c r="C91">
        <v>45.81917</v>
      </c>
      <c r="D91" s="3">
        <v>8</v>
      </c>
      <c r="E91" s="3">
        <v>422</v>
      </c>
      <c r="F91" s="3">
        <v>4</v>
      </c>
      <c r="G91" s="3">
        <v>0</v>
      </c>
      <c r="H91" s="3">
        <v>0</v>
      </c>
      <c r="I91" s="3">
        <v>0</v>
      </c>
      <c r="J91" s="3">
        <v>84</v>
      </c>
      <c r="K91" s="3">
        <v>404</v>
      </c>
      <c r="L91" s="3">
        <v>0</v>
      </c>
      <c r="M91" s="3">
        <v>9</v>
      </c>
      <c r="N91" s="3">
        <v>3</v>
      </c>
      <c r="O91" s="3">
        <v>0</v>
      </c>
      <c r="P91" s="3">
        <v>0</v>
      </c>
      <c r="Q91" s="3">
        <v>17</v>
      </c>
      <c r="R91" s="3">
        <v>415</v>
      </c>
      <c r="S91" s="3">
        <v>9</v>
      </c>
      <c r="T91" s="3">
        <v>0</v>
      </c>
      <c r="U91" s="3">
        <v>0</v>
      </c>
      <c r="V91" s="3">
        <v>35</v>
      </c>
      <c r="W91" s="3">
        <v>440</v>
      </c>
      <c r="X91" s="3">
        <v>1</v>
      </c>
      <c r="Y91" s="3">
        <v>0</v>
      </c>
      <c r="Z91" s="3">
        <v>3</v>
      </c>
      <c r="AA91" s="3">
        <v>26</v>
      </c>
      <c r="AB91" s="3">
        <v>412</v>
      </c>
      <c r="AC91" s="3">
        <v>0</v>
      </c>
      <c r="AD91" s="3">
        <v>0</v>
      </c>
      <c r="AE91" s="3">
        <v>0</v>
      </c>
      <c r="AF91" s="3">
        <v>23</v>
      </c>
      <c r="AG91" s="3">
        <v>423</v>
      </c>
      <c r="AH91">
        <v>0</v>
      </c>
      <c r="AI91">
        <v>0</v>
      </c>
      <c r="AJ91">
        <v>0</v>
      </c>
      <c r="AK91">
        <v>2</v>
      </c>
      <c r="AL91" s="3">
        <v>23</v>
      </c>
      <c r="AM91" s="3">
        <v>417</v>
      </c>
      <c r="AN91" s="3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1</v>
      </c>
    </row>
    <row r="92" spans="1:46" x14ac:dyDescent="0.25">
      <c r="A92" s="3" t="s">
        <v>527</v>
      </c>
      <c r="D92" s="3">
        <v>15</v>
      </c>
      <c r="E92" s="3">
        <v>1172</v>
      </c>
      <c r="F92" s="3">
        <v>34</v>
      </c>
      <c r="G92" s="3">
        <v>5</v>
      </c>
      <c r="H92" s="3">
        <v>0</v>
      </c>
      <c r="I92" s="3">
        <v>0</v>
      </c>
    </row>
    <row r="93" spans="1:46" x14ac:dyDescent="0.25">
      <c r="A93" s="3" t="s">
        <v>528</v>
      </c>
      <c r="D93" s="3">
        <v>1310</v>
      </c>
      <c r="E93" s="3">
        <v>38</v>
      </c>
      <c r="F93" s="3">
        <v>27</v>
      </c>
      <c r="G93" s="3">
        <v>0</v>
      </c>
      <c r="H93" s="3">
        <v>0</v>
      </c>
      <c r="I93" s="3">
        <v>0</v>
      </c>
    </row>
    <row r="94" spans="1:46" x14ac:dyDescent="0.25">
      <c r="A94" s="3" t="s">
        <v>191</v>
      </c>
      <c r="B94">
        <v>18.57</v>
      </c>
      <c r="C94">
        <v>45.862780000000001</v>
      </c>
      <c r="D94" s="3">
        <v>6</v>
      </c>
      <c r="E94" s="3">
        <v>592</v>
      </c>
      <c r="F94" s="3">
        <v>374</v>
      </c>
      <c r="G94" s="3">
        <v>8</v>
      </c>
      <c r="H94" s="3">
        <v>0</v>
      </c>
      <c r="I94" s="3">
        <v>0</v>
      </c>
      <c r="J94" s="3">
        <v>8</v>
      </c>
      <c r="K94" s="3">
        <v>663</v>
      </c>
      <c r="L94" s="3">
        <v>1</v>
      </c>
      <c r="M94" s="3">
        <v>2</v>
      </c>
      <c r="N94" s="3">
        <v>388</v>
      </c>
      <c r="O94" s="3">
        <v>1</v>
      </c>
      <c r="P94" s="3">
        <v>4</v>
      </c>
      <c r="Q94" s="3">
        <v>30</v>
      </c>
      <c r="R94" s="3">
        <v>624</v>
      </c>
      <c r="S94" s="3">
        <v>348</v>
      </c>
      <c r="T94" s="3">
        <v>0</v>
      </c>
      <c r="U94" s="3">
        <v>3</v>
      </c>
      <c r="V94" s="3">
        <v>32</v>
      </c>
      <c r="W94" s="3">
        <v>667</v>
      </c>
      <c r="X94" s="3">
        <v>352</v>
      </c>
      <c r="Y94" s="3">
        <v>0</v>
      </c>
      <c r="Z94" s="3">
        <v>23</v>
      </c>
      <c r="AA94" s="3">
        <v>25</v>
      </c>
      <c r="AB94" s="3">
        <v>636</v>
      </c>
      <c r="AC94" s="3">
        <v>248</v>
      </c>
      <c r="AD94" s="3">
        <v>0</v>
      </c>
      <c r="AE94" s="3">
        <v>0</v>
      </c>
      <c r="AF94" s="3">
        <v>64</v>
      </c>
      <c r="AG94" s="3">
        <v>698</v>
      </c>
      <c r="AH94">
        <v>87</v>
      </c>
      <c r="AI94">
        <v>0</v>
      </c>
      <c r="AJ94">
        <v>2</v>
      </c>
      <c r="AK94">
        <v>1</v>
      </c>
      <c r="AL94" s="3">
        <v>82</v>
      </c>
      <c r="AM94" s="3">
        <v>704</v>
      </c>
      <c r="AN94" s="3">
        <v>0</v>
      </c>
      <c r="AO94">
        <v>0</v>
      </c>
      <c r="AP94">
        <v>5</v>
      </c>
      <c r="AQ94" s="3">
        <v>76</v>
      </c>
      <c r="AR94">
        <v>0</v>
      </c>
      <c r="AS94">
        <v>10</v>
      </c>
      <c r="AT94">
        <v>0</v>
      </c>
    </row>
    <row r="95" spans="1:46" x14ac:dyDescent="0.25">
      <c r="A95" s="3" t="s">
        <v>192</v>
      </c>
      <c r="B95">
        <v>18.53434</v>
      </c>
      <c r="C95">
        <v>45.828800000000001</v>
      </c>
      <c r="D95" s="3">
        <v>99</v>
      </c>
      <c r="E95" s="3">
        <v>177</v>
      </c>
      <c r="F95" s="3">
        <v>60</v>
      </c>
      <c r="G95" s="3">
        <v>1</v>
      </c>
      <c r="H95" s="3">
        <v>0</v>
      </c>
      <c r="I95" s="3">
        <v>0</v>
      </c>
      <c r="J95" s="3">
        <v>120</v>
      </c>
      <c r="K95" s="3">
        <v>223</v>
      </c>
      <c r="L95" s="3">
        <v>0</v>
      </c>
      <c r="M95" s="3">
        <v>0</v>
      </c>
      <c r="N95" s="3">
        <v>70</v>
      </c>
      <c r="O95" s="3">
        <v>0</v>
      </c>
      <c r="P95" s="3">
        <v>0</v>
      </c>
      <c r="Q95" s="3">
        <v>63</v>
      </c>
      <c r="R95" s="3">
        <v>290</v>
      </c>
      <c r="S95" s="3">
        <v>65</v>
      </c>
      <c r="T95" s="3">
        <v>0</v>
      </c>
      <c r="U95" s="3">
        <v>0</v>
      </c>
      <c r="V95" s="3">
        <v>100</v>
      </c>
      <c r="W95" s="3">
        <v>279</v>
      </c>
      <c r="X95" s="3">
        <v>80</v>
      </c>
      <c r="Y95" s="3">
        <v>0</v>
      </c>
      <c r="Z95" s="3">
        <v>23</v>
      </c>
      <c r="AA95" s="3">
        <v>120</v>
      </c>
      <c r="AB95" s="3">
        <v>239</v>
      </c>
      <c r="AC95" s="3">
        <v>41</v>
      </c>
      <c r="AD95" s="3">
        <v>0</v>
      </c>
      <c r="AE95" s="3">
        <v>1</v>
      </c>
      <c r="AF95" s="3">
        <v>432</v>
      </c>
      <c r="AG95" s="3">
        <v>43</v>
      </c>
      <c r="AH95">
        <v>2</v>
      </c>
      <c r="AI95">
        <v>0</v>
      </c>
      <c r="AJ95">
        <v>0</v>
      </c>
      <c r="AK95">
        <v>0</v>
      </c>
      <c r="AL95" s="3">
        <v>349</v>
      </c>
      <c r="AM95" s="3">
        <v>81</v>
      </c>
      <c r="AN95" s="3">
        <v>0</v>
      </c>
      <c r="AO95">
        <v>0</v>
      </c>
      <c r="AP95">
        <v>8</v>
      </c>
      <c r="AQ95">
        <v>0</v>
      </c>
      <c r="AR95">
        <v>0</v>
      </c>
      <c r="AS95">
        <v>0</v>
      </c>
      <c r="AT95">
        <v>1</v>
      </c>
    </row>
    <row r="96" spans="1:46" x14ac:dyDescent="0.25">
      <c r="A96" s="3" t="s">
        <v>529</v>
      </c>
      <c r="D96" s="3">
        <v>44</v>
      </c>
      <c r="E96" s="3">
        <v>262</v>
      </c>
      <c r="F96" s="3">
        <v>746</v>
      </c>
      <c r="G96" s="3">
        <v>22</v>
      </c>
      <c r="H96" s="3">
        <v>0</v>
      </c>
      <c r="I96" s="3">
        <v>0</v>
      </c>
    </row>
    <row r="97" spans="1:46" x14ac:dyDescent="0.25">
      <c r="A97" s="3" t="s">
        <v>530</v>
      </c>
      <c r="D97" s="3">
        <v>92</v>
      </c>
      <c r="E97" s="3">
        <v>18</v>
      </c>
      <c r="F97" s="3">
        <v>1030</v>
      </c>
      <c r="G97" s="3">
        <v>0</v>
      </c>
      <c r="H97" s="3">
        <v>0</v>
      </c>
      <c r="I97" s="3">
        <v>0</v>
      </c>
    </row>
    <row r="98" spans="1:46" x14ac:dyDescent="0.25">
      <c r="A98" s="8" t="s">
        <v>450</v>
      </c>
      <c r="B98">
        <v>18.508780000000002</v>
      </c>
      <c r="C98">
        <v>45.87424</v>
      </c>
      <c r="D98" s="3">
        <v>4</v>
      </c>
      <c r="E98" s="3">
        <v>425</v>
      </c>
      <c r="F98" s="3">
        <v>9</v>
      </c>
      <c r="G98" s="3">
        <v>0</v>
      </c>
      <c r="H98" s="3">
        <v>0</v>
      </c>
      <c r="I98" s="3">
        <v>0</v>
      </c>
      <c r="J98" s="3">
        <v>17</v>
      </c>
      <c r="K98" s="3">
        <v>501</v>
      </c>
      <c r="L98" s="3">
        <v>0</v>
      </c>
      <c r="M98" s="3">
        <v>0</v>
      </c>
      <c r="N98" s="3">
        <v>8</v>
      </c>
      <c r="O98" s="3">
        <v>0</v>
      </c>
      <c r="P98" s="3">
        <v>0</v>
      </c>
      <c r="Q98" s="3">
        <v>20</v>
      </c>
      <c r="R98" s="3">
        <v>516</v>
      </c>
      <c r="S98" s="3">
        <v>9</v>
      </c>
      <c r="T98" s="3">
        <v>0</v>
      </c>
      <c r="U98" s="3">
        <v>0</v>
      </c>
      <c r="V98" s="3">
        <v>28</v>
      </c>
      <c r="W98" s="3">
        <v>580</v>
      </c>
      <c r="X98" s="3">
        <v>11</v>
      </c>
      <c r="Y98" s="3">
        <v>0</v>
      </c>
      <c r="Z98" s="3">
        <v>1</v>
      </c>
      <c r="AA98" s="3">
        <v>45</v>
      </c>
      <c r="AB98" s="3">
        <v>588</v>
      </c>
      <c r="AC98" s="3">
        <v>11</v>
      </c>
      <c r="AD98" s="3">
        <v>8</v>
      </c>
      <c r="AE98" s="3">
        <v>3</v>
      </c>
      <c r="AF98" s="3">
        <v>91</v>
      </c>
      <c r="AG98" s="3">
        <v>490</v>
      </c>
      <c r="AH98">
        <v>0</v>
      </c>
      <c r="AI98">
        <v>0</v>
      </c>
      <c r="AJ98">
        <v>0</v>
      </c>
      <c r="AK98">
        <v>0</v>
      </c>
      <c r="AL98" s="3">
        <v>68</v>
      </c>
      <c r="AM98" s="3">
        <v>578</v>
      </c>
      <c r="AN98" s="3">
        <v>0</v>
      </c>
      <c r="AO98">
        <v>0</v>
      </c>
      <c r="AP98">
        <v>2</v>
      </c>
      <c r="AQ98">
        <v>0</v>
      </c>
      <c r="AR98">
        <v>0</v>
      </c>
      <c r="AS98">
        <v>0</v>
      </c>
      <c r="AT98">
        <v>0</v>
      </c>
    </row>
    <row r="99" spans="1:46" x14ac:dyDescent="0.25">
      <c r="A99" s="3" t="s">
        <v>531</v>
      </c>
      <c r="D99" s="3">
        <v>67</v>
      </c>
      <c r="E99" s="3">
        <v>997</v>
      </c>
      <c r="F99" s="3">
        <v>352</v>
      </c>
      <c r="G99" s="3">
        <v>1</v>
      </c>
      <c r="H99" s="3">
        <v>0</v>
      </c>
      <c r="I99" s="3">
        <v>0</v>
      </c>
    </row>
    <row r="100" spans="1:46" x14ac:dyDescent="0.25">
      <c r="A100" s="3" t="s">
        <v>39</v>
      </c>
      <c r="B100">
        <v>18.61187</v>
      </c>
      <c r="C100">
        <v>45.84225</v>
      </c>
      <c r="D100" s="3">
        <v>32</v>
      </c>
      <c r="E100" s="3">
        <v>146</v>
      </c>
      <c r="F100" s="3">
        <v>290</v>
      </c>
      <c r="G100" s="3">
        <v>0</v>
      </c>
      <c r="H100" s="3">
        <v>0</v>
      </c>
      <c r="I100" s="3">
        <v>0</v>
      </c>
      <c r="J100" s="3">
        <v>26</v>
      </c>
      <c r="K100" s="3">
        <v>154</v>
      </c>
      <c r="L100" s="3">
        <v>0</v>
      </c>
      <c r="M100" s="3">
        <v>1</v>
      </c>
      <c r="N100" s="3">
        <v>288</v>
      </c>
      <c r="O100" s="3">
        <v>0</v>
      </c>
      <c r="P100" s="3">
        <v>0</v>
      </c>
      <c r="Q100" s="3">
        <v>39</v>
      </c>
      <c r="R100" s="3">
        <v>142</v>
      </c>
      <c r="S100" s="3">
        <v>328</v>
      </c>
      <c r="T100" s="3">
        <v>0</v>
      </c>
      <c r="U100" s="3">
        <v>11</v>
      </c>
      <c r="V100" s="3">
        <v>33</v>
      </c>
      <c r="W100" s="3">
        <v>133</v>
      </c>
      <c r="X100" s="3">
        <v>322</v>
      </c>
      <c r="Y100" s="3">
        <v>0</v>
      </c>
      <c r="Z100" s="3">
        <v>3</v>
      </c>
      <c r="AA100" s="3">
        <v>25</v>
      </c>
      <c r="AB100" s="3">
        <v>123</v>
      </c>
      <c r="AC100" s="3">
        <v>422</v>
      </c>
      <c r="AD100" s="3">
        <v>0</v>
      </c>
      <c r="AE100" s="3">
        <v>1</v>
      </c>
      <c r="AF100" s="3">
        <v>69</v>
      </c>
      <c r="AG100" s="3">
        <v>167</v>
      </c>
      <c r="AH100">
        <v>42</v>
      </c>
      <c r="AI100">
        <v>0</v>
      </c>
      <c r="AJ100">
        <v>0</v>
      </c>
      <c r="AK100">
        <v>0</v>
      </c>
      <c r="AL100" s="3">
        <v>89</v>
      </c>
      <c r="AM100" s="3">
        <v>214</v>
      </c>
    </row>
    <row r="101" spans="1:46" x14ac:dyDescent="0.25">
      <c r="A101" s="3" t="s">
        <v>532</v>
      </c>
      <c r="D101" s="3">
        <v>992</v>
      </c>
      <c r="E101" s="3">
        <v>10</v>
      </c>
      <c r="F101" s="3">
        <v>0</v>
      </c>
      <c r="G101" s="3">
        <v>0</v>
      </c>
      <c r="H101" s="3">
        <v>0</v>
      </c>
      <c r="I101" s="3">
        <v>0</v>
      </c>
    </row>
    <row r="102" spans="1:46" x14ac:dyDescent="0.25">
      <c r="A102" s="3" t="s">
        <v>533</v>
      </c>
      <c r="D102" s="3">
        <v>9</v>
      </c>
      <c r="E102" s="3">
        <v>781</v>
      </c>
      <c r="F102" s="3">
        <v>5</v>
      </c>
      <c r="G102" s="3">
        <v>0</v>
      </c>
      <c r="H102" s="3">
        <v>0</v>
      </c>
      <c r="I102" s="3">
        <v>0</v>
      </c>
    </row>
    <row r="103" spans="1:46" x14ac:dyDescent="0.25">
      <c r="A103" s="3" t="s">
        <v>464</v>
      </c>
      <c r="B103">
        <v>18.513999999999999</v>
      </c>
      <c r="C103">
        <v>45.885240000000003</v>
      </c>
      <c r="D103" s="3">
        <v>5</v>
      </c>
      <c r="E103" s="3">
        <v>182</v>
      </c>
      <c r="F103" s="3">
        <v>28</v>
      </c>
      <c r="G103" s="3">
        <v>1</v>
      </c>
      <c r="H103" s="3">
        <v>0</v>
      </c>
      <c r="I103" s="3">
        <v>0</v>
      </c>
      <c r="J103" s="3">
        <v>6</v>
      </c>
      <c r="K103" s="3">
        <v>191</v>
      </c>
      <c r="L103" s="3">
        <v>0</v>
      </c>
      <c r="M103" s="3">
        <v>12</v>
      </c>
      <c r="N103" s="3">
        <v>59</v>
      </c>
      <c r="O103" s="3">
        <v>0</v>
      </c>
      <c r="P103" s="3">
        <v>2</v>
      </c>
      <c r="Q103" s="3">
        <v>58</v>
      </c>
      <c r="R103" s="3">
        <v>213</v>
      </c>
      <c r="S103" s="3">
        <v>32</v>
      </c>
      <c r="T103" s="3">
        <v>0</v>
      </c>
      <c r="U103" s="3">
        <v>0</v>
      </c>
      <c r="V103" s="3">
        <v>49</v>
      </c>
      <c r="W103" s="3">
        <v>217</v>
      </c>
      <c r="X103" s="3">
        <v>65</v>
      </c>
      <c r="Y103" s="3">
        <v>0</v>
      </c>
      <c r="Z103" s="3">
        <v>0</v>
      </c>
      <c r="AA103" s="3">
        <v>50</v>
      </c>
      <c r="AB103" s="3">
        <v>254</v>
      </c>
      <c r="AC103" s="3">
        <v>23</v>
      </c>
      <c r="AD103" s="3">
        <v>1</v>
      </c>
      <c r="AE103" s="3">
        <v>0</v>
      </c>
      <c r="AF103" s="3">
        <v>89</v>
      </c>
      <c r="AG103" s="3">
        <v>282</v>
      </c>
      <c r="AH103">
        <v>2</v>
      </c>
      <c r="AI103">
        <v>0</v>
      </c>
      <c r="AJ103">
        <v>1</v>
      </c>
      <c r="AK103">
        <v>0</v>
      </c>
      <c r="AL103" s="3">
        <v>110</v>
      </c>
      <c r="AM103" s="3">
        <v>310</v>
      </c>
      <c r="AN103" s="3">
        <v>1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</row>
    <row r="104" spans="1:46" x14ac:dyDescent="0.25">
      <c r="A104" s="3" t="s">
        <v>40</v>
      </c>
      <c r="B104">
        <v>18.453890000000001</v>
      </c>
      <c r="C104">
        <v>45.86889</v>
      </c>
      <c r="D104" s="3">
        <v>151</v>
      </c>
      <c r="E104" s="3">
        <v>1386</v>
      </c>
      <c r="F104" s="3">
        <v>172</v>
      </c>
      <c r="G104" s="3">
        <v>1</v>
      </c>
      <c r="H104" s="3">
        <v>0</v>
      </c>
      <c r="I104" s="3">
        <v>0</v>
      </c>
      <c r="J104" s="3">
        <v>248</v>
      </c>
      <c r="K104" s="3">
        <v>1763</v>
      </c>
      <c r="L104" s="3">
        <v>3</v>
      </c>
      <c r="M104" s="3">
        <v>4</v>
      </c>
      <c r="N104" s="3">
        <v>169</v>
      </c>
      <c r="O104" s="3">
        <v>1</v>
      </c>
      <c r="P104" s="3">
        <v>5</v>
      </c>
      <c r="Q104" s="3">
        <v>420</v>
      </c>
      <c r="R104" s="3">
        <v>1824</v>
      </c>
      <c r="S104" s="3">
        <v>220</v>
      </c>
      <c r="T104" s="3">
        <v>4</v>
      </c>
      <c r="U104" s="3">
        <v>5</v>
      </c>
      <c r="V104" s="3">
        <v>413</v>
      </c>
      <c r="W104" s="3">
        <v>1918</v>
      </c>
      <c r="X104" s="3">
        <v>212</v>
      </c>
      <c r="Y104" s="3">
        <v>1</v>
      </c>
      <c r="Z104" s="3">
        <v>5</v>
      </c>
      <c r="AA104" s="3">
        <v>379</v>
      </c>
      <c r="AB104" s="3">
        <v>1805</v>
      </c>
      <c r="AC104" s="3">
        <v>139</v>
      </c>
      <c r="AD104" s="3">
        <v>0</v>
      </c>
      <c r="AE104" s="3">
        <v>4</v>
      </c>
      <c r="AF104" s="3">
        <v>553</v>
      </c>
      <c r="AG104" s="3">
        <v>1655</v>
      </c>
      <c r="AH104">
        <v>28</v>
      </c>
      <c r="AI104">
        <v>0</v>
      </c>
      <c r="AJ104">
        <v>1</v>
      </c>
      <c r="AK104">
        <v>1</v>
      </c>
      <c r="AL104" s="3">
        <v>548</v>
      </c>
      <c r="AM104" s="3">
        <v>1533</v>
      </c>
      <c r="AN104" s="3">
        <v>0</v>
      </c>
      <c r="AO104">
        <v>0</v>
      </c>
      <c r="AP104">
        <v>6</v>
      </c>
      <c r="AQ104" s="3">
        <v>11</v>
      </c>
      <c r="AR104">
        <v>0</v>
      </c>
      <c r="AS104">
        <v>0</v>
      </c>
      <c r="AT104">
        <v>0</v>
      </c>
    </row>
    <row r="105" spans="1:46" x14ac:dyDescent="0.25">
      <c r="A105" s="3" t="s">
        <v>41</v>
      </c>
      <c r="B105">
        <v>18.475280000000001</v>
      </c>
      <c r="C105">
        <v>45.876390000000001</v>
      </c>
      <c r="D105" s="3">
        <v>10</v>
      </c>
      <c r="E105" s="3">
        <v>286</v>
      </c>
      <c r="F105" s="3">
        <v>2</v>
      </c>
      <c r="G105" s="3">
        <v>0</v>
      </c>
      <c r="H105" s="3">
        <v>0</v>
      </c>
      <c r="I105" s="3">
        <v>0</v>
      </c>
      <c r="J105" s="3">
        <v>11</v>
      </c>
      <c r="K105" s="3">
        <v>330</v>
      </c>
      <c r="L105" s="3">
        <v>0</v>
      </c>
      <c r="M105" s="3">
        <v>0</v>
      </c>
      <c r="N105" s="3">
        <v>4</v>
      </c>
      <c r="O105" s="3">
        <v>0</v>
      </c>
      <c r="P105" s="3">
        <v>1</v>
      </c>
      <c r="Q105" s="3">
        <v>21</v>
      </c>
      <c r="R105" s="3">
        <v>342</v>
      </c>
      <c r="S105" s="3">
        <v>1</v>
      </c>
      <c r="T105" s="3">
        <v>0</v>
      </c>
      <c r="U105" s="3">
        <v>0</v>
      </c>
      <c r="V105" s="3">
        <v>37</v>
      </c>
      <c r="W105" s="3">
        <v>381</v>
      </c>
      <c r="X105" s="3">
        <v>9</v>
      </c>
      <c r="Y105" s="3">
        <v>2</v>
      </c>
      <c r="Z105" s="3">
        <v>1</v>
      </c>
      <c r="AA105" s="3">
        <v>36</v>
      </c>
      <c r="AB105" s="3">
        <v>401</v>
      </c>
      <c r="AC105" s="3">
        <v>1</v>
      </c>
      <c r="AD105" s="3">
        <v>0</v>
      </c>
      <c r="AE105" s="3">
        <v>0</v>
      </c>
      <c r="AF105" s="3">
        <v>70</v>
      </c>
      <c r="AG105" s="3">
        <v>360</v>
      </c>
      <c r="AH105">
        <v>1</v>
      </c>
      <c r="AI105">
        <v>0</v>
      </c>
      <c r="AJ105">
        <v>0</v>
      </c>
      <c r="AK105">
        <v>0</v>
      </c>
      <c r="AL105" s="3">
        <v>50</v>
      </c>
      <c r="AM105" s="3">
        <v>343</v>
      </c>
      <c r="AN105" s="3">
        <v>0</v>
      </c>
      <c r="AO105">
        <v>0</v>
      </c>
      <c r="AP105">
        <v>0</v>
      </c>
      <c r="AQ105">
        <v>0</v>
      </c>
      <c r="AR105">
        <v>0</v>
      </c>
      <c r="AS105">
        <v>16</v>
      </c>
      <c r="AT105">
        <v>0</v>
      </c>
    </row>
    <row r="106" spans="1:46" x14ac:dyDescent="0.25">
      <c r="A106" s="3" t="s">
        <v>534</v>
      </c>
      <c r="D106" s="3">
        <v>1756</v>
      </c>
      <c r="E106" s="3">
        <v>422</v>
      </c>
      <c r="F106" s="3">
        <v>11</v>
      </c>
      <c r="G106" s="3">
        <v>5</v>
      </c>
      <c r="H106" s="3">
        <v>0</v>
      </c>
      <c r="I106" s="3">
        <v>0</v>
      </c>
    </row>
    <row r="108" spans="1:46" x14ac:dyDescent="0.25">
      <c r="A108" s="13" t="s">
        <v>42</v>
      </c>
    </row>
    <row r="109" spans="1:46" x14ac:dyDescent="0.25">
      <c r="A109" s="3" t="s">
        <v>193</v>
      </c>
      <c r="B109">
        <v>18.06278</v>
      </c>
      <c r="C109">
        <v>45.850560000000002</v>
      </c>
      <c r="D109" s="3">
        <v>309</v>
      </c>
      <c r="E109" s="3">
        <v>2</v>
      </c>
      <c r="F109" s="3">
        <v>0</v>
      </c>
      <c r="G109" s="3">
        <v>0</v>
      </c>
      <c r="H109" s="3">
        <v>0</v>
      </c>
      <c r="I109" s="3">
        <v>0</v>
      </c>
      <c r="J109" s="3">
        <v>309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306</v>
      </c>
      <c r="R109" s="3">
        <v>0</v>
      </c>
      <c r="S109" s="3">
        <v>0</v>
      </c>
      <c r="T109" s="3">
        <v>0</v>
      </c>
      <c r="U109" s="3">
        <v>0</v>
      </c>
      <c r="V109" s="3">
        <v>303</v>
      </c>
      <c r="W109" s="3">
        <v>3</v>
      </c>
      <c r="X109" s="3">
        <v>0</v>
      </c>
      <c r="Y109" s="3">
        <v>0</v>
      </c>
      <c r="Z109" s="3">
        <v>0</v>
      </c>
      <c r="AA109" s="3">
        <v>323</v>
      </c>
      <c r="AB109" s="3">
        <v>6</v>
      </c>
      <c r="AC109" s="3">
        <v>0</v>
      </c>
      <c r="AD109" s="3">
        <v>0</v>
      </c>
      <c r="AE109" s="3">
        <v>0</v>
      </c>
      <c r="AF109" s="3">
        <v>325</v>
      </c>
      <c r="AG109" s="3">
        <v>2</v>
      </c>
      <c r="AH109">
        <v>0</v>
      </c>
      <c r="AI109">
        <v>0</v>
      </c>
      <c r="AJ109">
        <v>0</v>
      </c>
      <c r="AK109">
        <v>0</v>
      </c>
      <c r="AL109" s="3">
        <v>322</v>
      </c>
      <c r="AM109" s="3">
        <v>0</v>
      </c>
      <c r="AN109" s="3">
        <v>0</v>
      </c>
      <c r="AO109">
        <v>0</v>
      </c>
      <c r="AP109">
        <v>7</v>
      </c>
      <c r="AQ109">
        <v>0</v>
      </c>
      <c r="AR109">
        <v>0</v>
      </c>
      <c r="AS109">
        <v>0</v>
      </c>
      <c r="AT109">
        <v>0</v>
      </c>
    </row>
    <row r="110" spans="1:46" x14ac:dyDescent="0.25">
      <c r="A110" s="3" t="s">
        <v>194</v>
      </c>
      <c r="B110">
        <v>18.418060000000001</v>
      </c>
      <c r="C110">
        <v>45.907220000000002</v>
      </c>
      <c r="D110" s="3">
        <v>4</v>
      </c>
      <c r="E110" s="3">
        <v>303</v>
      </c>
      <c r="F110" s="3">
        <v>7</v>
      </c>
      <c r="G110" s="3">
        <v>2</v>
      </c>
      <c r="H110" s="3">
        <v>0</v>
      </c>
      <c r="I110" s="3">
        <v>0</v>
      </c>
      <c r="J110" s="3">
        <v>18</v>
      </c>
      <c r="K110" s="3">
        <v>457</v>
      </c>
      <c r="L110" s="3">
        <v>0</v>
      </c>
      <c r="M110" s="3">
        <v>6</v>
      </c>
      <c r="N110" s="3">
        <v>0</v>
      </c>
      <c r="O110" s="3">
        <v>0</v>
      </c>
      <c r="P110" s="3">
        <v>1</v>
      </c>
      <c r="Q110" s="3">
        <v>11</v>
      </c>
      <c r="R110" s="3">
        <v>418</v>
      </c>
      <c r="S110" s="3">
        <v>3</v>
      </c>
      <c r="T110" s="3">
        <v>0</v>
      </c>
      <c r="U110" s="3">
        <v>2</v>
      </c>
      <c r="V110" s="3">
        <v>83</v>
      </c>
      <c r="W110" s="3">
        <v>324</v>
      </c>
      <c r="X110" s="3">
        <v>0</v>
      </c>
      <c r="Y110" s="3">
        <v>0</v>
      </c>
      <c r="Z110" s="3">
        <v>0</v>
      </c>
      <c r="AA110" s="3">
        <v>31</v>
      </c>
      <c r="AB110" s="3">
        <v>400</v>
      </c>
      <c r="AC110" s="3">
        <v>6</v>
      </c>
      <c r="AD110" s="3">
        <v>0</v>
      </c>
      <c r="AE110" s="3">
        <v>2</v>
      </c>
      <c r="AF110" s="3">
        <v>63</v>
      </c>
      <c r="AG110" s="3">
        <v>375</v>
      </c>
      <c r="AH110">
        <v>0</v>
      </c>
      <c r="AI110">
        <v>0</v>
      </c>
      <c r="AJ110">
        <v>0</v>
      </c>
      <c r="AK110">
        <v>0</v>
      </c>
      <c r="AL110" s="3">
        <v>43</v>
      </c>
      <c r="AM110" s="3">
        <v>358</v>
      </c>
      <c r="AN110" s="3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</row>
    <row r="111" spans="1:46" x14ac:dyDescent="0.25">
      <c r="A111" s="3" t="s">
        <v>43</v>
      </c>
      <c r="B111">
        <v>18.43263</v>
      </c>
      <c r="C111">
        <v>45.791080000000001</v>
      </c>
      <c r="D111" s="3">
        <v>464</v>
      </c>
      <c r="E111" s="3">
        <v>658</v>
      </c>
      <c r="F111" s="3">
        <v>542</v>
      </c>
      <c r="G111" s="3">
        <v>1</v>
      </c>
      <c r="H111" s="3">
        <v>0</v>
      </c>
      <c r="I111" s="3">
        <v>0</v>
      </c>
      <c r="J111" s="3">
        <v>542</v>
      </c>
      <c r="K111" s="3">
        <v>839</v>
      </c>
      <c r="L111" s="3">
        <v>0</v>
      </c>
      <c r="M111" s="3">
        <v>120</v>
      </c>
      <c r="N111" s="3">
        <v>477</v>
      </c>
      <c r="O111" s="3">
        <v>0</v>
      </c>
      <c r="P111" s="3">
        <v>5</v>
      </c>
      <c r="Q111" s="3">
        <v>561</v>
      </c>
      <c r="R111" s="3">
        <v>925</v>
      </c>
      <c r="S111" s="3">
        <v>609</v>
      </c>
      <c r="T111" s="3">
        <v>1</v>
      </c>
      <c r="U111" s="3">
        <v>32</v>
      </c>
      <c r="V111" s="3">
        <v>726</v>
      </c>
      <c r="W111" s="3">
        <v>1122</v>
      </c>
      <c r="X111" s="3">
        <v>661</v>
      </c>
      <c r="Y111" s="3">
        <v>7</v>
      </c>
      <c r="Z111" s="3">
        <v>59</v>
      </c>
      <c r="AA111" s="3">
        <v>916</v>
      </c>
      <c r="AB111" s="3">
        <v>952</v>
      </c>
      <c r="AC111" s="3">
        <v>416</v>
      </c>
      <c r="AD111" s="3">
        <v>3</v>
      </c>
      <c r="AE111" s="3">
        <v>116</v>
      </c>
      <c r="AF111" s="3">
        <v>1887</v>
      </c>
      <c r="AG111" s="3">
        <v>458</v>
      </c>
      <c r="AH111" s="3">
        <v>49</v>
      </c>
      <c r="AI111" s="3">
        <v>0</v>
      </c>
      <c r="AJ111" s="3">
        <v>60</v>
      </c>
      <c r="AK111" s="3">
        <v>9</v>
      </c>
      <c r="AL111" s="3">
        <v>1816</v>
      </c>
      <c r="AM111" s="3">
        <v>1134</v>
      </c>
      <c r="AN111" s="3">
        <v>0</v>
      </c>
      <c r="AO111">
        <v>0</v>
      </c>
      <c r="AP111">
        <v>52</v>
      </c>
      <c r="AQ111">
        <v>13</v>
      </c>
      <c r="AR111">
        <v>0</v>
      </c>
      <c r="AS111">
        <v>0</v>
      </c>
      <c r="AT111">
        <v>7</v>
      </c>
    </row>
    <row r="112" spans="1:46" x14ac:dyDescent="0.25">
      <c r="A112" s="3" t="s">
        <v>195</v>
      </c>
      <c r="B112">
        <v>17.966349999999998</v>
      </c>
      <c r="C112">
        <v>45.895600000000002</v>
      </c>
      <c r="D112" s="3">
        <v>352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342</v>
      </c>
      <c r="K112" s="3">
        <v>1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338</v>
      </c>
      <c r="R112" s="3">
        <v>1</v>
      </c>
      <c r="S112" s="3">
        <v>0</v>
      </c>
      <c r="T112" s="3">
        <v>0</v>
      </c>
      <c r="U112" s="3">
        <v>0</v>
      </c>
      <c r="V112" s="3">
        <v>345</v>
      </c>
      <c r="W112" s="3">
        <v>0</v>
      </c>
      <c r="X112" s="3">
        <v>0</v>
      </c>
      <c r="Y112" s="3">
        <v>0</v>
      </c>
      <c r="Z112" s="3">
        <v>0</v>
      </c>
      <c r="AA112" s="3">
        <v>267</v>
      </c>
      <c r="AB112" s="3">
        <v>0</v>
      </c>
      <c r="AC112" s="3">
        <v>0</v>
      </c>
      <c r="AD112" s="3">
        <v>0</v>
      </c>
      <c r="AE112" s="3">
        <v>0</v>
      </c>
      <c r="AF112" s="3">
        <v>251</v>
      </c>
      <c r="AG112" s="3">
        <v>0</v>
      </c>
      <c r="AH112">
        <v>0</v>
      </c>
      <c r="AI112">
        <v>0</v>
      </c>
      <c r="AJ112">
        <v>0</v>
      </c>
      <c r="AK112">
        <v>1</v>
      </c>
      <c r="AL112" s="3">
        <v>241</v>
      </c>
      <c r="AM112" s="3">
        <v>0</v>
      </c>
      <c r="AN112" s="3">
        <v>0</v>
      </c>
      <c r="AO112">
        <v>0</v>
      </c>
      <c r="AP112">
        <v>1</v>
      </c>
      <c r="AQ112">
        <v>0</v>
      </c>
      <c r="AR112">
        <v>0</v>
      </c>
      <c r="AS112">
        <v>0</v>
      </c>
      <c r="AT112">
        <v>0</v>
      </c>
    </row>
    <row r="113" spans="1:46" x14ac:dyDescent="0.25">
      <c r="A113" s="3" t="s">
        <v>535</v>
      </c>
      <c r="D113" s="3">
        <v>401</v>
      </c>
      <c r="E113" s="3">
        <v>86</v>
      </c>
      <c r="F113" s="3">
        <v>4</v>
      </c>
      <c r="G113" s="3">
        <v>0</v>
      </c>
      <c r="H113" s="3">
        <v>0</v>
      </c>
      <c r="I113" s="3">
        <v>0</v>
      </c>
    </row>
    <row r="114" spans="1:46" x14ac:dyDescent="0.25">
      <c r="A114" s="3" t="s">
        <v>44</v>
      </c>
      <c r="B114">
        <v>18.25948</v>
      </c>
      <c r="C114">
        <v>45.909300000000002</v>
      </c>
      <c r="D114" s="3">
        <v>605</v>
      </c>
      <c r="E114" s="3">
        <v>7</v>
      </c>
      <c r="F114" s="3">
        <v>0</v>
      </c>
      <c r="G114" s="3">
        <v>2</v>
      </c>
      <c r="H114" s="3">
        <v>1</v>
      </c>
      <c r="I114" s="3">
        <v>0</v>
      </c>
      <c r="J114" s="3">
        <v>731</v>
      </c>
      <c r="K114" s="3">
        <v>19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673</v>
      </c>
      <c r="R114" s="3">
        <v>56</v>
      </c>
      <c r="S114" s="3">
        <v>1</v>
      </c>
      <c r="T114" s="3">
        <v>0</v>
      </c>
      <c r="U114" s="3">
        <v>0</v>
      </c>
      <c r="V114" s="3">
        <v>708</v>
      </c>
      <c r="W114" s="3">
        <v>19</v>
      </c>
      <c r="X114" s="3">
        <v>0</v>
      </c>
      <c r="Y114" s="3">
        <v>0</v>
      </c>
      <c r="Z114" s="3">
        <v>0</v>
      </c>
      <c r="AA114" s="3">
        <v>586</v>
      </c>
      <c r="AB114" s="3">
        <v>14</v>
      </c>
      <c r="AC114" s="3">
        <v>3</v>
      </c>
      <c r="AD114" s="3">
        <v>0</v>
      </c>
      <c r="AE114" s="3">
        <v>2</v>
      </c>
      <c r="AF114" s="3">
        <v>543</v>
      </c>
      <c r="AG114" s="3">
        <v>78</v>
      </c>
      <c r="AH114">
        <v>12</v>
      </c>
      <c r="AI114">
        <v>0</v>
      </c>
      <c r="AJ114">
        <v>0</v>
      </c>
      <c r="AK114">
        <v>0</v>
      </c>
      <c r="AL114" s="3">
        <v>565</v>
      </c>
      <c r="AM114" s="3">
        <v>57</v>
      </c>
      <c r="AN114" s="3">
        <v>0</v>
      </c>
      <c r="AO114">
        <v>0</v>
      </c>
      <c r="AP114" s="3">
        <v>5</v>
      </c>
      <c r="AQ114">
        <v>0</v>
      </c>
      <c r="AR114">
        <v>0</v>
      </c>
      <c r="AS114">
        <v>8</v>
      </c>
      <c r="AT114">
        <v>0</v>
      </c>
    </row>
    <row r="115" spans="1:46" x14ac:dyDescent="0.25">
      <c r="A115" s="3" t="s">
        <v>45</v>
      </c>
      <c r="B115">
        <v>18.216439999999999</v>
      </c>
      <c r="C115">
        <v>45.895090000000003</v>
      </c>
      <c r="D115" s="3">
        <v>266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284</v>
      </c>
      <c r="K115" s="3">
        <v>6</v>
      </c>
      <c r="L115" s="3">
        <v>0</v>
      </c>
      <c r="M115" s="3">
        <v>1</v>
      </c>
      <c r="N115" s="3">
        <v>0</v>
      </c>
      <c r="O115" s="3">
        <v>0</v>
      </c>
      <c r="P115" s="3">
        <v>0</v>
      </c>
      <c r="Q115" s="3">
        <v>284</v>
      </c>
      <c r="R115" s="3">
        <v>4</v>
      </c>
      <c r="S115" s="3">
        <v>2</v>
      </c>
      <c r="T115" s="3">
        <v>0</v>
      </c>
      <c r="U115" s="3">
        <v>0</v>
      </c>
      <c r="V115" s="3">
        <v>259</v>
      </c>
      <c r="W115" s="3">
        <v>14</v>
      </c>
      <c r="X115" s="3">
        <v>1</v>
      </c>
      <c r="Y115" s="3">
        <v>0</v>
      </c>
      <c r="Z115" s="3">
        <v>0</v>
      </c>
      <c r="AA115" s="3">
        <v>240</v>
      </c>
      <c r="AB115" s="3">
        <v>23</v>
      </c>
      <c r="AC115" s="3">
        <v>0</v>
      </c>
      <c r="AD115" s="3">
        <v>0</v>
      </c>
      <c r="AE115" s="3">
        <v>0</v>
      </c>
      <c r="AF115" s="3">
        <v>248</v>
      </c>
      <c r="AG115" s="3">
        <v>12</v>
      </c>
      <c r="AH115">
        <v>0</v>
      </c>
      <c r="AI115">
        <v>0</v>
      </c>
      <c r="AJ115">
        <v>0</v>
      </c>
      <c r="AK115">
        <v>1</v>
      </c>
      <c r="AL115" s="3">
        <v>213</v>
      </c>
      <c r="AM115" s="3">
        <v>22</v>
      </c>
      <c r="AN115" s="3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1</v>
      </c>
    </row>
    <row r="116" spans="1:46" x14ac:dyDescent="0.25">
      <c r="A116" s="3" t="s">
        <v>317</v>
      </c>
      <c r="B116">
        <v>18.16722</v>
      </c>
      <c r="C116">
        <v>45.81277</v>
      </c>
      <c r="D116" s="3">
        <v>402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359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387</v>
      </c>
      <c r="R116" s="3">
        <v>0</v>
      </c>
      <c r="S116" s="3">
        <v>0</v>
      </c>
      <c r="T116" s="3">
        <v>0</v>
      </c>
      <c r="U116" s="3">
        <v>0</v>
      </c>
      <c r="V116" s="3">
        <v>354</v>
      </c>
      <c r="W116" s="3">
        <v>0</v>
      </c>
      <c r="X116" s="3">
        <v>0</v>
      </c>
      <c r="Y116" s="3">
        <v>0</v>
      </c>
      <c r="Z116" s="3">
        <v>0</v>
      </c>
      <c r="AA116" s="3">
        <v>326</v>
      </c>
      <c r="AB116" s="3">
        <v>0</v>
      </c>
      <c r="AC116" s="3">
        <v>0</v>
      </c>
      <c r="AD116" s="3">
        <v>0</v>
      </c>
      <c r="AE116" s="3">
        <v>2</v>
      </c>
      <c r="AF116" s="3">
        <v>391</v>
      </c>
      <c r="AG116" s="3">
        <v>7</v>
      </c>
      <c r="AH116">
        <v>2</v>
      </c>
      <c r="AI116">
        <v>0</v>
      </c>
      <c r="AJ116">
        <v>0</v>
      </c>
      <c r="AK116">
        <v>2</v>
      </c>
      <c r="AL116" s="3">
        <v>415</v>
      </c>
      <c r="AM116" s="3">
        <v>8</v>
      </c>
      <c r="AN116" s="3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</row>
    <row r="117" spans="1:46" x14ac:dyDescent="0.25">
      <c r="A117" s="3" t="s">
        <v>196</v>
      </c>
      <c r="B117">
        <v>18.13861</v>
      </c>
      <c r="C117">
        <v>45.829169999999998</v>
      </c>
      <c r="D117" s="3">
        <v>427</v>
      </c>
      <c r="E117" s="3">
        <v>5</v>
      </c>
      <c r="F117" s="3">
        <v>0</v>
      </c>
      <c r="G117" s="3">
        <v>0</v>
      </c>
      <c r="H117" s="3">
        <v>0</v>
      </c>
      <c r="I117" s="3">
        <v>0</v>
      </c>
      <c r="J117" s="3">
        <v>437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447</v>
      </c>
      <c r="R117" s="3">
        <v>0</v>
      </c>
      <c r="S117" s="3">
        <v>1</v>
      </c>
      <c r="T117" s="3">
        <v>9</v>
      </c>
      <c r="U117" s="3">
        <v>0</v>
      </c>
      <c r="V117" s="3">
        <v>393</v>
      </c>
      <c r="W117" s="3">
        <v>1</v>
      </c>
      <c r="X117" s="3">
        <v>2</v>
      </c>
      <c r="Y117" s="3">
        <v>18</v>
      </c>
      <c r="Z117" s="3">
        <v>0</v>
      </c>
      <c r="AA117" s="3">
        <v>363</v>
      </c>
      <c r="AB117" s="3">
        <v>1</v>
      </c>
      <c r="AC117" s="3">
        <v>1</v>
      </c>
      <c r="AD117" s="3">
        <v>8</v>
      </c>
      <c r="AE117" s="3">
        <v>1</v>
      </c>
      <c r="AF117" s="3">
        <v>405</v>
      </c>
      <c r="AG117" s="3">
        <v>7</v>
      </c>
      <c r="AH117">
        <v>2</v>
      </c>
      <c r="AI117">
        <v>2</v>
      </c>
      <c r="AJ117">
        <v>0</v>
      </c>
      <c r="AK117">
        <v>0</v>
      </c>
      <c r="AL117" s="3">
        <v>392</v>
      </c>
      <c r="AM117" s="3">
        <v>0</v>
      </c>
      <c r="AN117" s="3">
        <v>1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</row>
    <row r="118" spans="1:46" x14ac:dyDescent="0.25">
      <c r="A118" s="3" t="s">
        <v>197</v>
      </c>
      <c r="B118">
        <v>18.066939999999999</v>
      </c>
      <c r="C118">
        <v>45.8125</v>
      </c>
      <c r="D118" s="3">
        <v>496</v>
      </c>
      <c r="E118" s="3">
        <v>6</v>
      </c>
      <c r="F118" s="3">
        <v>1</v>
      </c>
      <c r="G118" s="3">
        <v>0</v>
      </c>
      <c r="H118" s="3">
        <v>0</v>
      </c>
      <c r="I118" s="3">
        <v>0</v>
      </c>
      <c r="J118" s="3">
        <v>453</v>
      </c>
      <c r="K118" s="3">
        <v>2</v>
      </c>
      <c r="L118" s="3">
        <v>0</v>
      </c>
      <c r="M118" s="3">
        <v>0</v>
      </c>
      <c r="N118" s="3">
        <v>1</v>
      </c>
      <c r="O118" s="3">
        <v>0</v>
      </c>
      <c r="P118" s="3">
        <v>0</v>
      </c>
      <c r="Q118" s="3">
        <v>456</v>
      </c>
      <c r="R118" s="3">
        <v>1</v>
      </c>
      <c r="S118" s="3">
        <v>2</v>
      </c>
      <c r="T118" s="3">
        <v>3</v>
      </c>
      <c r="U118" s="3">
        <v>0</v>
      </c>
      <c r="V118" s="3">
        <v>462</v>
      </c>
      <c r="W118" s="3">
        <v>3</v>
      </c>
      <c r="X118" s="3">
        <v>2</v>
      </c>
      <c r="Y118" s="3">
        <v>0</v>
      </c>
      <c r="Z118" s="3">
        <v>2</v>
      </c>
      <c r="AA118" s="3">
        <v>470</v>
      </c>
      <c r="AB118" s="3">
        <v>3</v>
      </c>
      <c r="AC118" s="3">
        <v>3</v>
      </c>
      <c r="AD118" s="3">
        <v>0</v>
      </c>
      <c r="AE118" s="3">
        <v>0</v>
      </c>
      <c r="AF118" s="3">
        <v>600</v>
      </c>
      <c r="AG118" s="3">
        <v>0</v>
      </c>
      <c r="AH118">
        <v>0</v>
      </c>
      <c r="AI118">
        <v>0</v>
      </c>
      <c r="AJ118">
        <v>0</v>
      </c>
      <c r="AK118">
        <v>0</v>
      </c>
      <c r="AL118" s="3">
        <v>550</v>
      </c>
      <c r="AM118" s="3">
        <v>0</v>
      </c>
      <c r="AN118" s="3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</row>
    <row r="119" spans="1:46" x14ac:dyDescent="0.25">
      <c r="A119" s="3" t="s">
        <v>46</v>
      </c>
      <c r="B119">
        <v>18.233329999999999</v>
      </c>
      <c r="C119">
        <v>45.796390000000002</v>
      </c>
      <c r="D119" s="3">
        <v>463</v>
      </c>
      <c r="E119" s="3">
        <v>3</v>
      </c>
      <c r="F119" s="3">
        <v>0</v>
      </c>
      <c r="G119" s="3">
        <v>0</v>
      </c>
      <c r="H119" s="3">
        <v>0</v>
      </c>
      <c r="I119" s="3">
        <v>0</v>
      </c>
      <c r="J119" s="3">
        <v>436</v>
      </c>
      <c r="K119" s="3">
        <v>7</v>
      </c>
      <c r="L119" s="3">
        <v>4</v>
      </c>
      <c r="M119" s="3">
        <v>1</v>
      </c>
      <c r="N119" s="3">
        <v>2</v>
      </c>
      <c r="O119" s="3">
        <v>0</v>
      </c>
      <c r="P119" s="3">
        <v>5</v>
      </c>
      <c r="Q119" s="3">
        <v>423</v>
      </c>
      <c r="R119" s="3">
        <v>0</v>
      </c>
      <c r="S119" s="3">
        <v>0</v>
      </c>
      <c r="T119" s="3">
        <v>0</v>
      </c>
      <c r="U119" s="3">
        <v>0</v>
      </c>
      <c r="V119" s="3">
        <v>422</v>
      </c>
      <c r="W119" s="3">
        <v>4</v>
      </c>
      <c r="X119" s="3">
        <v>2</v>
      </c>
      <c r="Y119" s="3">
        <v>0</v>
      </c>
      <c r="Z119" s="3">
        <v>87</v>
      </c>
      <c r="AA119" s="3">
        <v>423</v>
      </c>
      <c r="AB119" s="3">
        <v>0</v>
      </c>
      <c r="AC119" s="3">
        <v>0</v>
      </c>
      <c r="AD119" s="3">
        <v>0</v>
      </c>
      <c r="AE119" s="3">
        <v>83</v>
      </c>
      <c r="AF119" s="3">
        <v>452</v>
      </c>
      <c r="AG119" s="3">
        <v>6</v>
      </c>
      <c r="AH119">
        <v>0</v>
      </c>
      <c r="AI119">
        <v>0</v>
      </c>
      <c r="AJ119">
        <v>0</v>
      </c>
      <c r="AK119">
        <v>138</v>
      </c>
      <c r="AL119" s="3">
        <v>499</v>
      </c>
      <c r="AM119" s="3">
        <v>1</v>
      </c>
      <c r="AN119" s="3">
        <v>0</v>
      </c>
      <c r="AO119">
        <v>0</v>
      </c>
      <c r="AP119">
        <v>9</v>
      </c>
      <c r="AQ119">
        <v>0</v>
      </c>
      <c r="AR119">
        <v>0</v>
      </c>
      <c r="AS119">
        <v>194</v>
      </c>
      <c r="AT119">
        <v>1</v>
      </c>
    </row>
    <row r="120" spans="1:46" x14ac:dyDescent="0.25">
      <c r="A120" s="3" t="s">
        <v>198</v>
      </c>
      <c r="B120">
        <v>18.297519999999999</v>
      </c>
      <c r="C120">
        <v>45.854990000000001</v>
      </c>
      <c r="D120" s="3">
        <v>644</v>
      </c>
      <c r="E120" s="3">
        <v>29</v>
      </c>
      <c r="F120" s="3">
        <v>0</v>
      </c>
      <c r="G120" s="3">
        <v>0</v>
      </c>
      <c r="H120" s="3">
        <v>1</v>
      </c>
      <c r="I120" s="3">
        <v>0</v>
      </c>
      <c r="J120" s="3">
        <v>699</v>
      </c>
      <c r="K120" s="3">
        <v>7</v>
      </c>
      <c r="L120" s="3">
        <v>0</v>
      </c>
      <c r="M120" s="3">
        <v>0</v>
      </c>
      <c r="N120" s="3">
        <v>0</v>
      </c>
      <c r="O120" s="3">
        <v>0</v>
      </c>
      <c r="P120" s="3">
        <v>14</v>
      </c>
      <c r="Q120" s="3">
        <v>643</v>
      </c>
      <c r="R120" s="3">
        <v>40</v>
      </c>
      <c r="S120" s="3">
        <v>2</v>
      </c>
      <c r="T120" s="3">
        <v>0</v>
      </c>
      <c r="U120" s="3">
        <v>15</v>
      </c>
      <c r="V120" s="3">
        <v>719</v>
      </c>
      <c r="W120" s="3">
        <v>9</v>
      </c>
      <c r="X120" s="3">
        <v>2</v>
      </c>
      <c r="Y120" s="3">
        <v>0</v>
      </c>
      <c r="Z120" s="3">
        <v>0</v>
      </c>
      <c r="AA120" s="3">
        <v>703</v>
      </c>
      <c r="AB120" s="3">
        <v>5</v>
      </c>
      <c r="AC120" s="3">
        <v>2</v>
      </c>
      <c r="AD120" s="3">
        <v>0</v>
      </c>
      <c r="AE120" s="3">
        <v>0</v>
      </c>
      <c r="AF120" s="3">
        <v>804</v>
      </c>
      <c r="AG120" s="3">
        <v>10</v>
      </c>
      <c r="AH120">
        <v>2</v>
      </c>
      <c r="AI120">
        <v>0</v>
      </c>
      <c r="AJ120">
        <v>0</v>
      </c>
      <c r="AK120">
        <v>10</v>
      </c>
      <c r="AL120" s="3">
        <v>775</v>
      </c>
      <c r="AM120" s="3">
        <v>37</v>
      </c>
      <c r="AN120" s="3">
        <v>2</v>
      </c>
      <c r="AO120">
        <v>0</v>
      </c>
      <c r="AP120" s="3">
        <v>10</v>
      </c>
      <c r="AQ120">
        <v>0</v>
      </c>
      <c r="AR120">
        <v>0</v>
      </c>
      <c r="AS120">
        <v>17</v>
      </c>
      <c r="AT120">
        <v>0</v>
      </c>
    </row>
    <row r="121" spans="1:46" x14ac:dyDescent="0.25">
      <c r="A121" s="3" t="s">
        <v>199</v>
      </c>
      <c r="B121">
        <v>18.33418</v>
      </c>
      <c r="C121">
        <v>45.810400000000001</v>
      </c>
      <c r="D121" s="3">
        <v>486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448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421</v>
      </c>
      <c r="R121" s="3">
        <v>3</v>
      </c>
      <c r="S121" s="3">
        <v>0</v>
      </c>
      <c r="T121" s="3">
        <v>0</v>
      </c>
      <c r="U121" s="3">
        <v>0</v>
      </c>
      <c r="V121" s="3">
        <v>424</v>
      </c>
      <c r="W121" s="3">
        <v>3</v>
      </c>
      <c r="X121" s="3">
        <v>0</v>
      </c>
      <c r="Y121" s="3">
        <v>0</v>
      </c>
      <c r="Z121" s="3">
        <v>0</v>
      </c>
      <c r="AA121" s="3">
        <v>377</v>
      </c>
      <c r="AB121" s="3">
        <v>4</v>
      </c>
      <c r="AC121" s="3">
        <v>1</v>
      </c>
      <c r="AD121" s="3">
        <v>1</v>
      </c>
      <c r="AE121" s="3">
        <v>6</v>
      </c>
      <c r="AF121" s="3">
        <v>444</v>
      </c>
      <c r="AG121" s="3">
        <v>53</v>
      </c>
      <c r="AH121">
        <v>0</v>
      </c>
      <c r="AI121">
        <v>0</v>
      </c>
      <c r="AJ121">
        <v>0</v>
      </c>
      <c r="AK121">
        <v>1</v>
      </c>
      <c r="AL121" s="3">
        <v>413</v>
      </c>
      <c r="AM121" s="3">
        <v>137</v>
      </c>
      <c r="AN121" s="3">
        <v>0</v>
      </c>
      <c r="AO121">
        <v>0</v>
      </c>
      <c r="AP121">
        <v>4</v>
      </c>
      <c r="AQ121">
        <v>0</v>
      </c>
      <c r="AR121">
        <v>0</v>
      </c>
      <c r="AS121">
        <v>0</v>
      </c>
      <c r="AT121">
        <v>0</v>
      </c>
    </row>
    <row r="122" spans="1:46" x14ac:dyDescent="0.25">
      <c r="A122" s="3" t="s">
        <v>316</v>
      </c>
      <c r="B122">
        <v>18.364170000000001</v>
      </c>
      <c r="C122">
        <v>45.858609999999999</v>
      </c>
      <c r="D122" s="3">
        <v>641</v>
      </c>
      <c r="E122" s="3">
        <v>27</v>
      </c>
      <c r="F122" s="3">
        <v>8</v>
      </c>
      <c r="G122" s="3">
        <v>0</v>
      </c>
      <c r="H122" s="3">
        <v>0</v>
      </c>
      <c r="I122" s="3">
        <v>0</v>
      </c>
      <c r="J122" s="3">
        <v>673</v>
      </c>
      <c r="K122" s="3">
        <v>14</v>
      </c>
      <c r="L122" s="3">
        <v>0</v>
      </c>
      <c r="M122" s="3">
        <v>2</v>
      </c>
      <c r="N122" s="3">
        <v>0</v>
      </c>
      <c r="O122" s="3">
        <v>0</v>
      </c>
      <c r="P122" s="3">
        <v>0</v>
      </c>
      <c r="Q122" s="3">
        <v>695</v>
      </c>
      <c r="R122" s="3">
        <v>14</v>
      </c>
      <c r="S122" s="3">
        <v>6</v>
      </c>
      <c r="T122" s="3">
        <v>0</v>
      </c>
      <c r="U122" s="3">
        <v>1</v>
      </c>
      <c r="V122" s="3">
        <v>772</v>
      </c>
      <c r="W122" s="3">
        <v>18</v>
      </c>
      <c r="X122" s="3">
        <v>4</v>
      </c>
      <c r="Y122" s="3">
        <v>2</v>
      </c>
      <c r="Z122" s="3">
        <v>1</v>
      </c>
      <c r="AA122" s="3">
        <v>699</v>
      </c>
      <c r="AB122" s="3">
        <v>45</v>
      </c>
      <c r="AC122" s="3">
        <v>7</v>
      </c>
      <c r="AD122" s="3">
        <v>1</v>
      </c>
      <c r="AE122" s="3">
        <v>0</v>
      </c>
      <c r="AF122" s="3">
        <v>800</v>
      </c>
      <c r="AG122" s="3">
        <v>32</v>
      </c>
      <c r="AH122">
        <v>13</v>
      </c>
      <c r="AI122">
        <v>7</v>
      </c>
      <c r="AJ122">
        <v>0</v>
      </c>
      <c r="AK122">
        <v>6</v>
      </c>
      <c r="AL122" s="3">
        <v>875</v>
      </c>
      <c r="AM122" s="3">
        <v>23</v>
      </c>
      <c r="AN122" s="3">
        <v>14</v>
      </c>
      <c r="AO122">
        <v>0</v>
      </c>
      <c r="AP122" s="3">
        <v>1</v>
      </c>
      <c r="AQ122">
        <v>0</v>
      </c>
      <c r="AR122">
        <v>0</v>
      </c>
      <c r="AS122">
        <v>0</v>
      </c>
      <c r="AT122">
        <v>1</v>
      </c>
    </row>
    <row r="123" spans="1:46" x14ac:dyDescent="0.25">
      <c r="A123" s="3" t="s">
        <v>200</v>
      </c>
      <c r="B123">
        <v>18.364170000000001</v>
      </c>
      <c r="C123">
        <v>45.858609999999999</v>
      </c>
      <c r="D123" s="3">
        <v>628</v>
      </c>
      <c r="E123" s="3">
        <v>5</v>
      </c>
      <c r="F123" s="3">
        <v>0</v>
      </c>
      <c r="G123" s="3">
        <v>0</v>
      </c>
      <c r="H123" s="3">
        <v>0</v>
      </c>
      <c r="I123" s="3">
        <v>0</v>
      </c>
      <c r="J123" s="3">
        <v>605</v>
      </c>
      <c r="K123" s="3">
        <v>2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545</v>
      </c>
      <c r="R123" s="3">
        <v>29</v>
      </c>
      <c r="S123" s="3">
        <v>1</v>
      </c>
      <c r="T123" s="3">
        <v>2</v>
      </c>
      <c r="U123" s="3">
        <v>0</v>
      </c>
      <c r="V123" s="3">
        <v>508</v>
      </c>
      <c r="W123" s="3">
        <v>8</v>
      </c>
      <c r="X123" s="3">
        <v>1</v>
      </c>
      <c r="Y123" s="3">
        <v>0</v>
      </c>
      <c r="Z123" s="3">
        <v>0</v>
      </c>
      <c r="AA123" s="3">
        <v>524</v>
      </c>
      <c r="AB123" s="3">
        <v>0</v>
      </c>
      <c r="AC123" s="3">
        <v>0</v>
      </c>
      <c r="AD123" s="3">
        <v>0</v>
      </c>
      <c r="AE123" s="3">
        <v>0</v>
      </c>
      <c r="AF123" s="3">
        <v>559</v>
      </c>
      <c r="AG123" s="3">
        <v>2</v>
      </c>
      <c r="AH123" s="3">
        <v>1</v>
      </c>
      <c r="AI123" s="3">
        <v>0</v>
      </c>
      <c r="AJ123" s="3">
        <v>0</v>
      </c>
      <c r="AK123" s="3">
        <v>0</v>
      </c>
      <c r="AL123" s="3">
        <v>614</v>
      </c>
      <c r="AM123" s="3">
        <v>17</v>
      </c>
      <c r="AN123" s="3">
        <v>2</v>
      </c>
      <c r="AO123">
        <v>0</v>
      </c>
      <c r="AP123" s="3">
        <v>3</v>
      </c>
      <c r="AQ123">
        <v>0</v>
      </c>
      <c r="AR123">
        <v>0</v>
      </c>
      <c r="AS123">
        <v>0</v>
      </c>
      <c r="AT123">
        <v>2</v>
      </c>
    </row>
    <row r="124" spans="1:46" x14ac:dyDescent="0.25">
      <c r="A124" s="3" t="s">
        <v>201</v>
      </c>
      <c r="B124">
        <v>18.397069999999999</v>
      </c>
      <c r="C124">
        <v>45.847389999999997</v>
      </c>
      <c r="D124" s="3">
        <v>1239</v>
      </c>
      <c r="E124" s="3">
        <v>29</v>
      </c>
      <c r="F124" s="3">
        <v>18</v>
      </c>
      <c r="G124" s="3">
        <v>0</v>
      </c>
      <c r="H124" s="3">
        <v>0</v>
      </c>
      <c r="I124" s="3">
        <v>0</v>
      </c>
      <c r="J124" s="3">
        <v>1210</v>
      </c>
      <c r="K124" s="3">
        <v>31</v>
      </c>
      <c r="L124" s="3">
        <v>0</v>
      </c>
      <c r="M124" s="3">
        <v>0</v>
      </c>
      <c r="N124" s="3">
        <v>1</v>
      </c>
      <c r="O124" s="3">
        <v>0</v>
      </c>
      <c r="P124" s="3">
        <v>1</v>
      </c>
      <c r="Q124" s="3">
        <v>1149</v>
      </c>
      <c r="R124" s="3">
        <v>37</v>
      </c>
      <c r="S124" s="3">
        <v>5</v>
      </c>
      <c r="T124" s="3">
        <v>0</v>
      </c>
      <c r="U124" s="3">
        <v>4</v>
      </c>
      <c r="V124" s="3">
        <v>1298</v>
      </c>
      <c r="W124" s="3">
        <v>60</v>
      </c>
      <c r="X124" s="3">
        <v>34</v>
      </c>
      <c r="Y124" s="3">
        <v>2</v>
      </c>
      <c r="Z124" s="3">
        <v>7</v>
      </c>
      <c r="AA124" s="3">
        <v>1304</v>
      </c>
      <c r="AB124" s="3">
        <v>127</v>
      </c>
      <c r="AC124" s="3">
        <v>34</v>
      </c>
      <c r="AD124" s="3">
        <v>0</v>
      </c>
      <c r="AE124" s="3">
        <v>18</v>
      </c>
      <c r="AF124" s="3">
        <v>1533</v>
      </c>
      <c r="AG124" s="3">
        <v>122</v>
      </c>
      <c r="AH124">
        <v>26</v>
      </c>
      <c r="AI124">
        <v>3</v>
      </c>
      <c r="AJ124">
        <v>2</v>
      </c>
      <c r="AK124">
        <v>9</v>
      </c>
      <c r="AL124" s="3">
        <v>1537</v>
      </c>
      <c r="AM124" s="3">
        <v>80</v>
      </c>
      <c r="AN124" s="3">
        <v>0</v>
      </c>
      <c r="AO124">
        <v>0</v>
      </c>
      <c r="AP124">
        <v>11</v>
      </c>
      <c r="AQ124">
        <v>0</v>
      </c>
      <c r="AR124">
        <v>0</v>
      </c>
      <c r="AS124">
        <v>0</v>
      </c>
      <c r="AT124">
        <v>1</v>
      </c>
    </row>
    <row r="125" spans="1:46" x14ac:dyDescent="0.25">
      <c r="A125" s="3" t="s">
        <v>202</v>
      </c>
      <c r="B125">
        <v>18.023330000000001</v>
      </c>
      <c r="C125">
        <v>45.84639</v>
      </c>
      <c r="D125" s="3">
        <v>423</v>
      </c>
      <c r="E125" s="3">
        <v>3</v>
      </c>
      <c r="F125" s="3">
        <v>4</v>
      </c>
      <c r="G125" s="3">
        <v>0</v>
      </c>
      <c r="H125" s="3">
        <v>0</v>
      </c>
      <c r="I125" s="3">
        <v>0</v>
      </c>
      <c r="J125" s="3">
        <v>409</v>
      </c>
      <c r="K125" s="3">
        <v>1</v>
      </c>
      <c r="L125" s="3">
        <v>0</v>
      </c>
      <c r="M125" s="3">
        <v>3</v>
      </c>
      <c r="N125" s="3">
        <v>0</v>
      </c>
      <c r="O125" s="3">
        <v>0</v>
      </c>
      <c r="P125" s="3">
        <v>1</v>
      </c>
      <c r="Q125" s="3">
        <v>421</v>
      </c>
      <c r="R125" s="3">
        <v>1</v>
      </c>
      <c r="S125" s="3">
        <v>2</v>
      </c>
      <c r="T125" s="3">
        <v>0</v>
      </c>
      <c r="U125" s="3">
        <v>77</v>
      </c>
      <c r="V125" s="3">
        <v>385</v>
      </c>
      <c r="W125" s="3">
        <v>1</v>
      </c>
      <c r="X125" s="3">
        <v>1</v>
      </c>
      <c r="Y125" s="3">
        <v>0</v>
      </c>
      <c r="Z125" s="3">
        <v>0</v>
      </c>
      <c r="AA125" s="3">
        <v>412</v>
      </c>
      <c r="AB125" s="3">
        <v>0</v>
      </c>
      <c r="AC125" s="3">
        <v>0</v>
      </c>
      <c r="AD125" s="3">
        <v>0</v>
      </c>
      <c r="AE125" s="3">
        <v>0</v>
      </c>
      <c r="AF125" s="3">
        <v>369</v>
      </c>
      <c r="AG125" s="3">
        <v>0</v>
      </c>
      <c r="AH125">
        <v>0</v>
      </c>
      <c r="AI125">
        <v>0</v>
      </c>
      <c r="AJ125">
        <v>0</v>
      </c>
      <c r="AK125">
        <v>0</v>
      </c>
      <c r="AL125" s="3">
        <v>373</v>
      </c>
      <c r="AM125" s="3">
        <v>1</v>
      </c>
      <c r="AN125" s="3">
        <v>0</v>
      </c>
      <c r="AO125">
        <v>0</v>
      </c>
      <c r="AP125">
        <v>1</v>
      </c>
      <c r="AQ125">
        <v>0</v>
      </c>
      <c r="AR125">
        <v>0</v>
      </c>
      <c r="AS125">
        <v>0</v>
      </c>
      <c r="AT125">
        <v>0</v>
      </c>
    </row>
    <row r="126" spans="1:46" x14ac:dyDescent="0.25">
      <c r="A126" s="3" t="s">
        <v>47</v>
      </c>
      <c r="B126">
        <v>17.99399</v>
      </c>
      <c r="C126">
        <v>45.82687</v>
      </c>
      <c r="D126" s="3">
        <v>660</v>
      </c>
      <c r="E126" s="3">
        <v>9</v>
      </c>
      <c r="F126" s="3">
        <v>0</v>
      </c>
      <c r="G126" s="3">
        <v>0</v>
      </c>
      <c r="H126" s="3">
        <v>0</v>
      </c>
      <c r="I126" s="3">
        <v>0</v>
      </c>
      <c r="J126" s="3">
        <v>684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664</v>
      </c>
      <c r="R126" s="3">
        <v>0</v>
      </c>
      <c r="S126" s="3">
        <v>0</v>
      </c>
      <c r="T126" s="3">
        <v>5</v>
      </c>
      <c r="U126" s="3">
        <v>0</v>
      </c>
      <c r="V126" s="3">
        <v>622</v>
      </c>
      <c r="W126" s="3">
        <v>0</v>
      </c>
      <c r="X126" s="3">
        <v>0</v>
      </c>
      <c r="Y126" s="3">
        <v>13</v>
      </c>
      <c r="Z126" s="3">
        <v>67</v>
      </c>
      <c r="AA126" s="3">
        <v>552</v>
      </c>
      <c r="AB126" s="3">
        <v>0</v>
      </c>
      <c r="AC126" s="3">
        <v>0</v>
      </c>
      <c r="AD126" s="3">
        <v>0</v>
      </c>
      <c r="AE126" s="3">
        <v>8</v>
      </c>
      <c r="AF126" s="3">
        <v>554</v>
      </c>
      <c r="AG126" s="3">
        <v>0</v>
      </c>
      <c r="AH126">
        <v>0</v>
      </c>
      <c r="AI126">
        <v>0</v>
      </c>
      <c r="AJ126">
        <v>0</v>
      </c>
      <c r="AK126">
        <v>0</v>
      </c>
      <c r="AL126" s="3">
        <v>551</v>
      </c>
      <c r="AM126" s="3">
        <v>1</v>
      </c>
      <c r="AN126" s="3">
        <v>3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</row>
    <row r="127" spans="1:46" x14ac:dyDescent="0.25">
      <c r="A127" s="3" t="s">
        <v>48</v>
      </c>
      <c r="B127">
        <v>18.20551</v>
      </c>
      <c r="C127">
        <v>45.834499999999998</v>
      </c>
      <c r="D127" s="3">
        <v>448</v>
      </c>
      <c r="E127" s="3">
        <v>1</v>
      </c>
      <c r="F127" s="3">
        <v>1</v>
      </c>
      <c r="G127" s="3">
        <v>0</v>
      </c>
      <c r="H127" s="3">
        <v>0</v>
      </c>
      <c r="I127" s="3">
        <v>0</v>
      </c>
      <c r="J127" s="3">
        <v>417</v>
      </c>
      <c r="K127" s="3">
        <v>9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385</v>
      </c>
      <c r="R127" s="3">
        <v>4</v>
      </c>
      <c r="S127" s="3">
        <v>0</v>
      </c>
      <c r="T127" s="3">
        <v>0</v>
      </c>
      <c r="U127" s="3">
        <v>0</v>
      </c>
      <c r="V127" s="3">
        <v>416</v>
      </c>
      <c r="W127" s="3">
        <v>1</v>
      </c>
      <c r="X127" s="3">
        <v>0</v>
      </c>
      <c r="Y127" s="3">
        <v>0</v>
      </c>
      <c r="Z127" s="3">
        <v>0</v>
      </c>
      <c r="AA127" s="3">
        <v>356</v>
      </c>
      <c r="AB127" s="3">
        <v>2</v>
      </c>
      <c r="AC127" s="3">
        <v>0</v>
      </c>
      <c r="AD127" s="3">
        <v>0</v>
      </c>
      <c r="AE127" s="3">
        <v>0</v>
      </c>
      <c r="AF127" s="3">
        <v>357</v>
      </c>
      <c r="AG127" s="3">
        <v>3</v>
      </c>
      <c r="AH127">
        <v>1</v>
      </c>
      <c r="AI127">
        <v>0</v>
      </c>
      <c r="AJ127">
        <v>0</v>
      </c>
      <c r="AK127">
        <v>0</v>
      </c>
      <c r="AL127" s="3">
        <v>370</v>
      </c>
      <c r="AM127" s="3">
        <v>15</v>
      </c>
      <c r="AN127" s="3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</row>
    <row r="128" spans="1:46" x14ac:dyDescent="0.25">
      <c r="A128" s="3" t="s">
        <v>203</v>
      </c>
      <c r="B128">
        <v>18.433579999999999</v>
      </c>
      <c r="C128">
        <v>45.897550000000003</v>
      </c>
      <c r="D128" s="3">
        <v>1</v>
      </c>
      <c r="E128" s="3">
        <v>321</v>
      </c>
      <c r="F128" s="3">
        <v>1</v>
      </c>
      <c r="G128" s="3">
        <v>0</v>
      </c>
      <c r="H128" s="3">
        <v>0</v>
      </c>
      <c r="I128" s="3">
        <v>0</v>
      </c>
      <c r="J128" s="3">
        <v>5</v>
      </c>
      <c r="K128" s="3">
        <v>405</v>
      </c>
      <c r="L128" s="3">
        <v>0</v>
      </c>
      <c r="M128" s="3">
        <v>0</v>
      </c>
      <c r="N128" s="3">
        <v>4</v>
      </c>
      <c r="O128" s="3">
        <v>0</v>
      </c>
      <c r="P128" s="3">
        <v>0</v>
      </c>
      <c r="Q128" s="3">
        <v>10</v>
      </c>
      <c r="R128" s="3">
        <v>390</v>
      </c>
      <c r="S128" s="3">
        <v>3</v>
      </c>
      <c r="T128" s="3">
        <v>0</v>
      </c>
      <c r="U128" s="3">
        <v>0</v>
      </c>
      <c r="V128" s="3">
        <v>4</v>
      </c>
      <c r="W128" s="3">
        <v>461</v>
      </c>
      <c r="X128" s="3">
        <v>2</v>
      </c>
      <c r="Y128" s="3">
        <v>0</v>
      </c>
      <c r="Z128" s="3">
        <v>0</v>
      </c>
      <c r="AA128" s="3">
        <v>49</v>
      </c>
      <c r="AB128" s="3">
        <v>402</v>
      </c>
      <c r="AC128" s="3">
        <v>0</v>
      </c>
      <c r="AD128" s="3">
        <v>0</v>
      </c>
      <c r="AE128" s="3">
        <v>0</v>
      </c>
      <c r="AF128" s="3">
        <v>7</v>
      </c>
      <c r="AG128" s="3">
        <v>468</v>
      </c>
      <c r="AH128">
        <v>0</v>
      </c>
      <c r="AI128">
        <v>0</v>
      </c>
      <c r="AJ128">
        <v>0</v>
      </c>
      <c r="AK128">
        <v>0</v>
      </c>
      <c r="AL128" s="3">
        <v>19</v>
      </c>
      <c r="AM128" s="3">
        <v>419</v>
      </c>
      <c r="AN128" s="3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</row>
    <row r="129" spans="1:46" x14ac:dyDescent="0.25">
      <c r="A129" s="3" t="s">
        <v>204</v>
      </c>
      <c r="B129">
        <v>18.398890000000002</v>
      </c>
      <c r="C129">
        <v>45.778329999999997</v>
      </c>
      <c r="D129" s="3">
        <v>16</v>
      </c>
      <c r="E129" s="3">
        <v>27</v>
      </c>
      <c r="F129" s="3">
        <v>603</v>
      </c>
      <c r="G129" s="3">
        <v>0</v>
      </c>
      <c r="H129" s="3">
        <v>0</v>
      </c>
      <c r="I129" s="3">
        <v>0</v>
      </c>
      <c r="J129" s="3">
        <v>60</v>
      </c>
      <c r="K129" s="3">
        <v>34</v>
      </c>
      <c r="L129" s="3">
        <v>0</v>
      </c>
      <c r="M129" s="3">
        <v>0</v>
      </c>
      <c r="N129" s="3">
        <v>623</v>
      </c>
      <c r="O129" s="3">
        <v>0</v>
      </c>
      <c r="P129" s="3">
        <v>0</v>
      </c>
      <c r="Q129" s="3">
        <v>65</v>
      </c>
      <c r="R129" s="3">
        <v>69</v>
      </c>
      <c r="S129" s="3">
        <v>618</v>
      </c>
      <c r="T129" s="3">
        <v>0</v>
      </c>
      <c r="U129" s="3">
        <v>0</v>
      </c>
      <c r="V129" s="3">
        <v>110</v>
      </c>
      <c r="W129" s="3">
        <v>70</v>
      </c>
      <c r="X129" s="3">
        <v>577</v>
      </c>
      <c r="Y129" s="3">
        <v>0</v>
      </c>
      <c r="Z129" s="3">
        <v>0</v>
      </c>
      <c r="AA129" s="3">
        <v>91</v>
      </c>
      <c r="AB129" s="3">
        <v>93</v>
      </c>
      <c r="AC129" s="3">
        <v>2</v>
      </c>
      <c r="AD129" s="3">
        <v>0</v>
      </c>
      <c r="AE129" s="3">
        <v>461</v>
      </c>
      <c r="AF129" s="3">
        <v>209</v>
      </c>
      <c r="AG129" s="3">
        <v>57</v>
      </c>
      <c r="AH129">
        <v>1</v>
      </c>
      <c r="AI129">
        <v>0</v>
      </c>
      <c r="AJ129">
        <v>418</v>
      </c>
      <c r="AK129">
        <v>1</v>
      </c>
      <c r="AL129" s="3">
        <v>189</v>
      </c>
      <c r="AM129" s="3">
        <v>65</v>
      </c>
      <c r="AN129" s="3">
        <v>0</v>
      </c>
      <c r="AO129">
        <v>0</v>
      </c>
      <c r="AP129">
        <v>447</v>
      </c>
      <c r="AQ129">
        <v>0</v>
      </c>
      <c r="AR129">
        <v>0</v>
      </c>
      <c r="AS129">
        <v>0</v>
      </c>
      <c r="AT129">
        <v>0</v>
      </c>
    </row>
    <row r="130" spans="1:46" x14ac:dyDescent="0.25">
      <c r="A130" s="3" t="s">
        <v>49</v>
      </c>
      <c r="B130">
        <v>18.101109999999998</v>
      </c>
      <c r="C130">
        <v>45.824170000000002</v>
      </c>
      <c r="D130" s="3">
        <v>449</v>
      </c>
      <c r="E130" s="3">
        <v>1</v>
      </c>
      <c r="F130" s="3">
        <v>0</v>
      </c>
      <c r="G130" s="3">
        <v>0</v>
      </c>
      <c r="H130" s="3">
        <v>0</v>
      </c>
      <c r="I130" s="3">
        <v>0</v>
      </c>
      <c r="J130" s="3">
        <v>450</v>
      </c>
      <c r="K130" s="3">
        <v>4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486</v>
      </c>
      <c r="R130" s="3">
        <v>2</v>
      </c>
      <c r="S130" s="3">
        <v>0</v>
      </c>
      <c r="T130" s="3">
        <v>0</v>
      </c>
      <c r="U130" s="3">
        <v>0</v>
      </c>
      <c r="V130" s="3">
        <v>420</v>
      </c>
      <c r="W130" s="3">
        <v>1</v>
      </c>
      <c r="X130" s="3">
        <v>0</v>
      </c>
      <c r="Y130" s="3">
        <v>0</v>
      </c>
      <c r="Z130" s="3">
        <v>0</v>
      </c>
      <c r="AA130" s="3">
        <v>430</v>
      </c>
      <c r="AB130" s="3">
        <v>2</v>
      </c>
      <c r="AC130" s="3">
        <v>0</v>
      </c>
      <c r="AD130" s="3">
        <v>0</v>
      </c>
      <c r="AE130" s="3">
        <v>2</v>
      </c>
      <c r="AF130" s="3">
        <v>443</v>
      </c>
      <c r="AG130" s="3">
        <v>0</v>
      </c>
      <c r="AH130" s="3">
        <v>0</v>
      </c>
      <c r="AI130" s="3">
        <v>0</v>
      </c>
      <c r="AJ130" s="3">
        <v>0</v>
      </c>
      <c r="AK130" s="3">
        <v>1</v>
      </c>
      <c r="AL130" s="3">
        <v>518</v>
      </c>
      <c r="AM130" s="3">
        <v>2</v>
      </c>
      <c r="AN130" s="3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</row>
    <row r="131" spans="1:46" x14ac:dyDescent="0.25">
      <c r="A131" s="3" t="s">
        <v>50</v>
      </c>
      <c r="B131">
        <v>18.084440000000001</v>
      </c>
      <c r="C131">
        <v>45.86694</v>
      </c>
      <c r="D131" s="3">
        <v>693</v>
      </c>
      <c r="E131" s="3">
        <v>3</v>
      </c>
      <c r="F131" s="3">
        <v>1</v>
      </c>
      <c r="G131" s="3">
        <v>9</v>
      </c>
      <c r="H131" s="3">
        <v>2</v>
      </c>
      <c r="I131" s="3">
        <v>0</v>
      </c>
      <c r="J131" s="3">
        <v>715</v>
      </c>
      <c r="K131" s="3">
        <v>1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717</v>
      </c>
      <c r="R131" s="3">
        <v>0</v>
      </c>
      <c r="S131" s="3">
        <v>0</v>
      </c>
      <c r="T131" s="3">
        <v>0</v>
      </c>
      <c r="U131" s="3">
        <v>0</v>
      </c>
      <c r="V131" s="3">
        <v>642</v>
      </c>
      <c r="W131" s="3">
        <v>9</v>
      </c>
      <c r="X131" s="3">
        <v>1</v>
      </c>
      <c r="Y131" s="3">
        <v>1</v>
      </c>
      <c r="Z131" s="3">
        <v>24</v>
      </c>
      <c r="AA131" s="3">
        <v>599</v>
      </c>
      <c r="AB131" s="3">
        <v>15</v>
      </c>
      <c r="AC131" s="3">
        <v>0</v>
      </c>
      <c r="AD131" s="3">
        <v>0</v>
      </c>
      <c r="AE131" s="3">
        <v>1</v>
      </c>
      <c r="AF131" s="3">
        <v>602</v>
      </c>
      <c r="AG131" s="3">
        <v>0</v>
      </c>
      <c r="AH131">
        <v>0</v>
      </c>
      <c r="AI131">
        <v>0</v>
      </c>
      <c r="AJ131">
        <v>0</v>
      </c>
      <c r="AK131">
        <v>2</v>
      </c>
      <c r="AL131" s="3">
        <v>516</v>
      </c>
      <c r="AM131" s="3">
        <v>0</v>
      </c>
      <c r="AN131" s="3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</row>
    <row r="132" spans="1:46" x14ac:dyDescent="0.25">
      <c r="A132" s="3" t="s">
        <v>51</v>
      </c>
      <c r="B132">
        <v>18.185559999999999</v>
      </c>
      <c r="C132">
        <v>45.83249</v>
      </c>
      <c r="D132" s="3">
        <v>395</v>
      </c>
      <c r="E132" s="3">
        <v>5</v>
      </c>
      <c r="F132" s="3">
        <v>3</v>
      </c>
      <c r="G132" s="3">
        <v>0</v>
      </c>
      <c r="H132" s="3">
        <v>0</v>
      </c>
      <c r="I132" s="3">
        <v>0</v>
      </c>
      <c r="J132" s="3">
        <v>382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391</v>
      </c>
      <c r="R132" s="3">
        <v>1</v>
      </c>
      <c r="S132" s="3">
        <v>0</v>
      </c>
      <c r="T132" s="3">
        <v>0</v>
      </c>
      <c r="U132" s="3">
        <v>0</v>
      </c>
      <c r="V132" s="3">
        <v>384</v>
      </c>
      <c r="W132" s="3">
        <v>1</v>
      </c>
      <c r="X132" s="3">
        <v>0</v>
      </c>
      <c r="Y132" s="3">
        <v>0</v>
      </c>
      <c r="Z132" s="3">
        <v>0</v>
      </c>
      <c r="AA132" s="3">
        <v>323</v>
      </c>
      <c r="AB132" s="3">
        <v>1</v>
      </c>
      <c r="AC132" s="3">
        <v>1</v>
      </c>
      <c r="AD132" s="3">
        <v>0</v>
      </c>
      <c r="AE132" s="3">
        <v>0</v>
      </c>
      <c r="AF132" s="3">
        <v>418</v>
      </c>
      <c r="AG132" s="3">
        <v>0</v>
      </c>
      <c r="AH132">
        <v>1</v>
      </c>
      <c r="AI132">
        <v>0</v>
      </c>
      <c r="AJ132">
        <v>0</v>
      </c>
      <c r="AK132">
        <v>0</v>
      </c>
      <c r="AL132" s="3">
        <v>428</v>
      </c>
      <c r="AM132" s="3">
        <v>9</v>
      </c>
      <c r="AN132" s="3">
        <v>0</v>
      </c>
      <c r="AO132">
        <v>0</v>
      </c>
      <c r="AP132">
        <v>1</v>
      </c>
      <c r="AQ132">
        <v>0</v>
      </c>
      <c r="AR132">
        <v>0</v>
      </c>
      <c r="AS132">
        <v>0</v>
      </c>
      <c r="AT132">
        <v>0</v>
      </c>
    </row>
    <row r="133" spans="1:46" x14ac:dyDescent="0.25">
      <c r="A133" s="3" t="s">
        <v>205</v>
      </c>
      <c r="B133">
        <v>18.425280000000001</v>
      </c>
      <c r="C133">
        <v>45.882219999999997</v>
      </c>
      <c r="D133" s="3">
        <v>12</v>
      </c>
      <c r="E133" s="3">
        <v>383</v>
      </c>
      <c r="F133" s="3">
        <v>5</v>
      </c>
      <c r="G133" s="3">
        <v>0</v>
      </c>
      <c r="H133" s="3">
        <v>0</v>
      </c>
      <c r="I133" s="3">
        <v>0</v>
      </c>
      <c r="J133" s="3">
        <v>23</v>
      </c>
      <c r="K133" s="3">
        <v>467</v>
      </c>
      <c r="L133" s="3">
        <v>0</v>
      </c>
      <c r="M133" s="3">
        <v>0</v>
      </c>
      <c r="N133" s="3">
        <v>6</v>
      </c>
      <c r="O133" s="3">
        <v>0</v>
      </c>
      <c r="P133" s="3">
        <v>2</v>
      </c>
      <c r="Q133" s="3">
        <v>17</v>
      </c>
      <c r="R133" s="3">
        <v>434</v>
      </c>
      <c r="S133" s="3">
        <v>7</v>
      </c>
      <c r="T133" s="3">
        <v>1</v>
      </c>
      <c r="U133" s="3">
        <v>3</v>
      </c>
      <c r="V133" s="3">
        <v>71</v>
      </c>
      <c r="W133" s="3">
        <v>471</v>
      </c>
      <c r="X133" s="3">
        <v>10</v>
      </c>
      <c r="Y133" s="3">
        <v>1</v>
      </c>
      <c r="Z133" s="3">
        <v>0</v>
      </c>
      <c r="AA133" s="3">
        <v>36</v>
      </c>
      <c r="AB133" s="3">
        <v>480</v>
      </c>
      <c r="AC133" s="3">
        <v>3</v>
      </c>
      <c r="AD133" s="3">
        <v>0</v>
      </c>
      <c r="AE133" s="3">
        <v>3</v>
      </c>
      <c r="AF133" s="3">
        <v>74</v>
      </c>
      <c r="AG133" s="3">
        <v>486</v>
      </c>
      <c r="AH133">
        <v>0</v>
      </c>
      <c r="AI133">
        <v>0</v>
      </c>
      <c r="AJ133">
        <v>0</v>
      </c>
      <c r="AK133">
        <v>0</v>
      </c>
      <c r="AL133" s="3">
        <v>51</v>
      </c>
      <c r="AM133" s="3">
        <v>437</v>
      </c>
      <c r="AN133" s="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2</v>
      </c>
    </row>
    <row r="134" spans="1:46" x14ac:dyDescent="0.25">
      <c r="A134" s="3" t="s">
        <v>206</v>
      </c>
      <c r="B134">
        <v>17.943770000000001</v>
      </c>
      <c r="C134">
        <v>45.838160000000002</v>
      </c>
      <c r="D134" s="3">
        <v>332</v>
      </c>
      <c r="E134" s="3">
        <v>6</v>
      </c>
      <c r="F134" s="3">
        <v>2</v>
      </c>
      <c r="G134" s="3">
        <v>0</v>
      </c>
      <c r="H134" s="3">
        <v>0</v>
      </c>
      <c r="I134" s="3">
        <v>0</v>
      </c>
      <c r="J134" s="3">
        <v>341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338</v>
      </c>
      <c r="R134" s="3">
        <v>0</v>
      </c>
      <c r="S134" s="3">
        <v>0</v>
      </c>
      <c r="T134" s="3">
        <v>0</v>
      </c>
      <c r="U134" s="3">
        <v>0</v>
      </c>
      <c r="V134" s="3">
        <v>329</v>
      </c>
      <c r="W134" s="3">
        <v>0</v>
      </c>
      <c r="X134" s="3">
        <v>0</v>
      </c>
      <c r="Y134" s="3">
        <v>0</v>
      </c>
      <c r="Z134" s="3">
        <v>0</v>
      </c>
      <c r="AA134" s="3">
        <v>302</v>
      </c>
      <c r="AB134" s="3">
        <v>1</v>
      </c>
      <c r="AC134" s="3">
        <v>7</v>
      </c>
      <c r="AD134" s="3">
        <v>0</v>
      </c>
      <c r="AE134" s="3">
        <v>0</v>
      </c>
      <c r="AF134" s="3">
        <v>289</v>
      </c>
      <c r="AG134" s="3">
        <v>0</v>
      </c>
      <c r="AH134">
        <v>0</v>
      </c>
      <c r="AI134">
        <v>0</v>
      </c>
      <c r="AJ134">
        <v>0</v>
      </c>
      <c r="AK134">
        <v>0</v>
      </c>
      <c r="AL134" s="3">
        <v>242</v>
      </c>
      <c r="AM134" s="3">
        <v>0</v>
      </c>
      <c r="AN134" s="3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</row>
    <row r="135" spans="1:46" x14ac:dyDescent="0.25">
      <c r="A135" s="3" t="s">
        <v>52</v>
      </c>
      <c r="B135">
        <v>18.185279999999999</v>
      </c>
      <c r="C135">
        <v>45.86</v>
      </c>
      <c r="D135" s="3">
        <v>207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255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247</v>
      </c>
      <c r="R135" s="3">
        <v>0</v>
      </c>
      <c r="S135" s="3">
        <v>0</v>
      </c>
      <c r="T135" s="3">
        <v>0</v>
      </c>
      <c r="U135" s="3">
        <v>0</v>
      </c>
      <c r="V135" s="3">
        <v>230</v>
      </c>
      <c r="W135" s="3">
        <v>0</v>
      </c>
      <c r="X135" s="3">
        <v>1</v>
      </c>
      <c r="Y135" s="3">
        <v>0</v>
      </c>
      <c r="Z135" s="3">
        <v>0</v>
      </c>
      <c r="AA135" s="3">
        <v>235</v>
      </c>
      <c r="AB135" s="3">
        <v>0</v>
      </c>
      <c r="AC135" s="3">
        <v>2</v>
      </c>
      <c r="AD135" s="3">
        <v>0</v>
      </c>
      <c r="AE135" s="3">
        <v>0</v>
      </c>
      <c r="AF135" s="3">
        <v>281</v>
      </c>
      <c r="AG135" s="3">
        <v>1</v>
      </c>
      <c r="AH135">
        <v>1</v>
      </c>
      <c r="AI135">
        <v>0</v>
      </c>
      <c r="AJ135">
        <v>0</v>
      </c>
      <c r="AK135">
        <v>0</v>
      </c>
      <c r="AL135" s="3">
        <v>261</v>
      </c>
      <c r="AM135" s="3">
        <v>24</v>
      </c>
      <c r="AN135" s="3">
        <v>3</v>
      </c>
      <c r="AO135">
        <v>0</v>
      </c>
      <c r="AP135" s="3">
        <v>1</v>
      </c>
      <c r="AQ135">
        <v>0</v>
      </c>
      <c r="AR135">
        <v>0</v>
      </c>
      <c r="AS135">
        <v>2</v>
      </c>
      <c r="AT135">
        <v>0</v>
      </c>
    </row>
    <row r="136" spans="1:46" x14ac:dyDescent="0.25">
      <c r="A136" s="3" t="s">
        <v>53</v>
      </c>
      <c r="B136">
        <v>18.266110000000001</v>
      </c>
      <c r="C136">
        <v>45.79806</v>
      </c>
      <c r="D136" s="3">
        <v>633</v>
      </c>
      <c r="E136" s="3">
        <v>0</v>
      </c>
      <c r="F136" s="3">
        <v>0</v>
      </c>
      <c r="G136" s="3">
        <v>0</v>
      </c>
      <c r="H136" s="3">
        <v>3</v>
      </c>
      <c r="I136" s="3">
        <v>0</v>
      </c>
      <c r="J136" s="3">
        <v>626</v>
      </c>
      <c r="K136" s="3">
        <v>2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591</v>
      </c>
      <c r="R136" s="3">
        <v>0</v>
      </c>
      <c r="S136" s="3">
        <v>0</v>
      </c>
      <c r="T136" s="3">
        <v>6</v>
      </c>
      <c r="U136" s="3">
        <v>0</v>
      </c>
      <c r="V136" s="3">
        <v>576</v>
      </c>
      <c r="W136" s="3">
        <v>1</v>
      </c>
      <c r="X136" s="3">
        <v>4</v>
      </c>
      <c r="Y136" s="3">
        <v>0</v>
      </c>
      <c r="Z136" s="3">
        <v>0</v>
      </c>
      <c r="AA136" s="3">
        <v>572</v>
      </c>
      <c r="AB136" s="3">
        <v>1</v>
      </c>
      <c r="AC136" s="3">
        <v>0</v>
      </c>
      <c r="AD136" s="3">
        <v>0</v>
      </c>
      <c r="AE136" s="3">
        <v>2</v>
      </c>
      <c r="AF136" s="3">
        <v>665</v>
      </c>
      <c r="AG136" s="3">
        <v>7</v>
      </c>
      <c r="AH136">
        <v>1</v>
      </c>
      <c r="AI136">
        <v>1</v>
      </c>
      <c r="AJ136">
        <v>0</v>
      </c>
      <c r="AK136">
        <v>1</v>
      </c>
      <c r="AL136" s="3">
        <v>668</v>
      </c>
      <c r="AM136" s="3">
        <v>4</v>
      </c>
      <c r="AN136" s="3">
        <v>1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1</v>
      </c>
    </row>
    <row r="137" spans="1:46" x14ac:dyDescent="0.25">
      <c r="A137" s="3" t="s">
        <v>207</v>
      </c>
      <c r="B137">
        <v>18.362719999999999</v>
      </c>
      <c r="C137">
        <v>45.8202</v>
      </c>
      <c r="D137" s="3">
        <v>622</v>
      </c>
      <c r="E137" s="3">
        <v>2</v>
      </c>
      <c r="F137" s="3">
        <v>1</v>
      </c>
      <c r="G137" s="3">
        <v>0</v>
      </c>
      <c r="H137" s="3">
        <v>0</v>
      </c>
      <c r="I137" s="3">
        <v>0</v>
      </c>
      <c r="J137" s="3">
        <v>590</v>
      </c>
      <c r="K137" s="3">
        <v>0</v>
      </c>
      <c r="L137" s="3">
        <v>1</v>
      </c>
      <c r="M137" s="3">
        <v>0</v>
      </c>
      <c r="N137" s="3">
        <v>0</v>
      </c>
      <c r="O137" s="3">
        <v>0</v>
      </c>
      <c r="P137" s="3">
        <v>1</v>
      </c>
      <c r="Q137" s="3">
        <v>492</v>
      </c>
      <c r="R137" s="3">
        <v>4</v>
      </c>
      <c r="S137" s="3">
        <v>0</v>
      </c>
      <c r="T137" s="3">
        <v>0</v>
      </c>
      <c r="U137" s="3">
        <v>1</v>
      </c>
      <c r="V137" s="3">
        <v>455</v>
      </c>
      <c r="W137" s="3">
        <v>1</v>
      </c>
      <c r="X137" s="3">
        <v>1</v>
      </c>
      <c r="Y137" s="3">
        <v>0</v>
      </c>
      <c r="Z137" s="3">
        <v>0</v>
      </c>
      <c r="AA137" s="3">
        <v>414</v>
      </c>
      <c r="AB137" s="3">
        <v>20</v>
      </c>
      <c r="AC137" s="3">
        <v>1</v>
      </c>
      <c r="AD137" s="3">
        <v>1</v>
      </c>
      <c r="AE137" s="3">
        <v>1</v>
      </c>
      <c r="AF137" s="3">
        <v>461</v>
      </c>
      <c r="AG137" s="3">
        <v>14</v>
      </c>
      <c r="AH137">
        <v>0</v>
      </c>
      <c r="AI137">
        <v>1</v>
      </c>
      <c r="AJ137">
        <v>0</v>
      </c>
      <c r="AK137">
        <v>0</v>
      </c>
      <c r="AL137" s="3">
        <v>472</v>
      </c>
      <c r="AM137" s="3">
        <v>25</v>
      </c>
      <c r="AN137" s="3">
        <v>0</v>
      </c>
      <c r="AO137">
        <v>0</v>
      </c>
      <c r="AP137">
        <v>2</v>
      </c>
      <c r="AQ137">
        <v>0</v>
      </c>
      <c r="AR137">
        <v>0</v>
      </c>
      <c r="AS137">
        <v>0</v>
      </c>
      <c r="AT137">
        <v>2</v>
      </c>
    </row>
    <row r="138" spans="1:46" x14ac:dyDescent="0.25">
      <c r="A138" s="3" t="s">
        <v>54</v>
      </c>
      <c r="B138">
        <v>18.352329999999998</v>
      </c>
      <c r="C138">
        <v>45.788939999999997</v>
      </c>
      <c r="D138" s="3">
        <v>460</v>
      </c>
      <c r="E138" s="3">
        <v>13</v>
      </c>
      <c r="F138" s="3">
        <v>0</v>
      </c>
      <c r="G138" s="3">
        <v>0</v>
      </c>
      <c r="H138" s="3">
        <v>0</v>
      </c>
      <c r="I138" s="3">
        <v>0</v>
      </c>
      <c r="J138" s="3">
        <v>447</v>
      </c>
      <c r="K138" s="3">
        <v>3</v>
      </c>
      <c r="L138" s="3">
        <v>0</v>
      </c>
      <c r="M138" s="3">
        <v>6</v>
      </c>
      <c r="N138" s="3">
        <v>0</v>
      </c>
      <c r="O138" s="3">
        <v>0</v>
      </c>
      <c r="P138" s="3">
        <v>34</v>
      </c>
      <c r="Q138" s="3">
        <v>455</v>
      </c>
      <c r="R138" s="3">
        <v>17</v>
      </c>
      <c r="S138" s="3">
        <v>17</v>
      </c>
      <c r="T138" s="3">
        <v>0</v>
      </c>
      <c r="U138" s="3">
        <v>56</v>
      </c>
      <c r="V138" s="3">
        <v>433</v>
      </c>
      <c r="W138" s="3">
        <v>6</v>
      </c>
      <c r="X138" s="3">
        <v>4</v>
      </c>
      <c r="Y138" s="3">
        <v>1</v>
      </c>
      <c r="Z138" s="3">
        <v>59</v>
      </c>
      <c r="AA138" s="3">
        <v>443</v>
      </c>
      <c r="AB138" s="3">
        <v>0</v>
      </c>
      <c r="AC138" s="3">
        <v>0</v>
      </c>
      <c r="AD138" s="3">
        <v>0</v>
      </c>
      <c r="AE138" s="3">
        <v>2</v>
      </c>
      <c r="AF138" s="3">
        <v>615</v>
      </c>
      <c r="AG138" s="3">
        <v>28</v>
      </c>
      <c r="AH138">
        <v>0</v>
      </c>
      <c r="AI138">
        <v>0</v>
      </c>
      <c r="AJ138">
        <v>0</v>
      </c>
      <c r="AK138">
        <v>52</v>
      </c>
      <c r="AL138" s="3">
        <v>641</v>
      </c>
      <c r="AM138" s="3">
        <v>18</v>
      </c>
      <c r="AN138" s="3">
        <v>0</v>
      </c>
      <c r="AO138">
        <v>0</v>
      </c>
      <c r="AP138">
        <v>2</v>
      </c>
      <c r="AQ138" s="3">
        <v>1</v>
      </c>
      <c r="AR138">
        <v>0</v>
      </c>
      <c r="AS138">
        <v>69</v>
      </c>
      <c r="AT138">
        <v>1</v>
      </c>
    </row>
    <row r="139" spans="1:46" x14ac:dyDescent="0.25">
      <c r="A139" s="3" t="s">
        <v>208</v>
      </c>
      <c r="B139">
        <v>18.178889999999999</v>
      </c>
      <c r="C139">
        <v>45.803060000000002</v>
      </c>
      <c r="D139" s="3">
        <v>613</v>
      </c>
      <c r="E139" s="3">
        <v>4</v>
      </c>
      <c r="F139" s="3">
        <v>2</v>
      </c>
      <c r="G139" s="3">
        <v>0</v>
      </c>
      <c r="H139" s="3">
        <v>0</v>
      </c>
      <c r="I139" s="3">
        <v>0</v>
      </c>
      <c r="J139" s="3">
        <v>623</v>
      </c>
      <c r="K139" s="3">
        <v>2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601</v>
      </c>
      <c r="R139" s="3">
        <v>6</v>
      </c>
      <c r="S139" s="3">
        <v>11</v>
      </c>
      <c r="T139" s="3">
        <v>0</v>
      </c>
      <c r="U139" s="3">
        <v>98</v>
      </c>
      <c r="V139" s="3">
        <v>607</v>
      </c>
      <c r="W139" s="3">
        <v>9</v>
      </c>
      <c r="X139" s="3">
        <v>7</v>
      </c>
      <c r="Y139" s="3">
        <v>0</v>
      </c>
      <c r="Z139" s="3">
        <v>17</v>
      </c>
      <c r="AA139" s="3">
        <v>483</v>
      </c>
      <c r="AB139" s="3">
        <v>15</v>
      </c>
      <c r="AC139" s="3">
        <v>3</v>
      </c>
      <c r="AD139" s="3">
        <v>0</v>
      </c>
      <c r="AE139" s="3">
        <v>6</v>
      </c>
      <c r="AF139" s="3">
        <v>496</v>
      </c>
      <c r="AG139" s="3">
        <v>0</v>
      </c>
      <c r="AH139">
        <v>0</v>
      </c>
      <c r="AI139">
        <v>0</v>
      </c>
      <c r="AJ139">
        <v>0</v>
      </c>
      <c r="AK139">
        <v>1</v>
      </c>
      <c r="AL139" s="3">
        <v>518</v>
      </c>
      <c r="AM139" s="3">
        <v>1</v>
      </c>
      <c r="AN139" s="3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</row>
    <row r="140" spans="1:46" x14ac:dyDescent="0.25">
      <c r="A140" s="3" t="s">
        <v>209</v>
      </c>
      <c r="B140">
        <v>18.389790000000001</v>
      </c>
      <c r="C140">
        <v>45.896700000000003</v>
      </c>
      <c r="D140" s="3">
        <v>7</v>
      </c>
      <c r="E140" s="3">
        <v>360</v>
      </c>
      <c r="F140" s="3">
        <v>3</v>
      </c>
      <c r="G140" s="3">
        <v>1</v>
      </c>
      <c r="H140" s="3">
        <v>0</v>
      </c>
      <c r="I140" s="3">
        <v>0</v>
      </c>
      <c r="J140" s="3">
        <v>9</v>
      </c>
      <c r="K140" s="3">
        <v>461</v>
      </c>
      <c r="L140" s="3">
        <v>0</v>
      </c>
      <c r="M140" s="3">
        <v>2</v>
      </c>
      <c r="N140" s="3">
        <v>0</v>
      </c>
      <c r="O140" s="3">
        <v>0</v>
      </c>
      <c r="P140" s="3">
        <v>0</v>
      </c>
      <c r="Q140" s="3">
        <v>34</v>
      </c>
      <c r="R140" s="3">
        <v>477</v>
      </c>
      <c r="S140" s="3">
        <v>0</v>
      </c>
      <c r="T140" s="3">
        <v>0</v>
      </c>
      <c r="U140" s="3">
        <v>0</v>
      </c>
      <c r="V140" s="3">
        <v>31</v>
      </c>
      <c r="W140" s="3">
        <v>488</v>
      </c>
      <c r="X140" s="3">
        <v>13</v>
      </c>
      <c r="Y140" s="3">
        <v>0</v>
      </c>
      <c r="Z140" s="3">
        <v>0</v>
      </c>
      <c r="AA140" s="3">
        <v>149</v>
      </c>
      <c r="AB140" s="3">
        <v>571</v>
      </c>
      <c r="AC140" s="3">
        <v>1</v>
      </c>
      <c r="AD140" s="3">
        <v>0</v>
      </c>
      <c r="AE140" s="3">
        <v>0</v>
      </c>
      <c r="AF140" s="3">
        <v>44</v>
      </c>
      <c r="AG140" s="3">
        <v>503</v>
      </c>
      <c r="AH140">
        <v>0</v>
      </c>
      <c r="AI140">
        <v>0</v>
      </c>
      <c r="AJ140">
        <v>0</v>
      </c>
      <c r="AK140">
        <v>0</v>
      </c>
      <c r="AL140" s="3">
        <v>68</v>
      </c>
      <c r="AM140" s="3">
        <v>494</v>
      </c>
      <c r="AN140" s="3">
        <v>0</v>
      </c>
      <c r="AO140">
        <v>0</v>
      </c>
      <c r="AP140">
        <v>1</v>
      </c>
      <c r="AQ140">
        <v>0</v>
      </c>
      <c r="AR140">
        <v>0</v>
      </c>
      <c r="AS140">
        <v>0</v>
      </c>
      <c r="AT140">
        <v>0</v>
      </c>
    </row>
    <row r="141" spans="1:46" x14ac:dyDescent="0.25">
      <c r="A141" s="3" t="s">
        <v>55</v>
      </c>
      <c r="B141">
        <v>18.009720000000002</v>
      </c>
      <c r="C141">
        <v>45.892499999999998</v>
      </c>
      <c r="D141" s="3">
        <v>292</v>
      </c>
      <c r="E141" s="3">
        <v>2</v>
      </c>
      <c r="F141" s="3">
        <v>0</v>
      </c>
      <c r="G141" s="3">
        <v>0</v>
      </c>
      <c r="H141" s="3">
        <v>0</v>
      </c>
      <c r="I141" s="3">
        <v>0</v>
      </c>
      <c r="J141" s="3">
        <v>308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295</v>
      </c>
      <c r="R141" s="3">
        <v>9</v>
      </c>
      <c r="S141" s="3">
        <v>2</v>
      </c>
      <c r="T141" s="3">
        <v>11</v>
      </c>
      <c r="U141" s="3">
        <v>7</v>
      </c>
      <c r="V141" s="3">
        <v>300</v>
      </c>
      <c r="W141" s="3">
        <v>1</v>
      </c>
      <c r="X141" s="3">
        <v>1</v>
      </c>
      <c r="Y141" s="3">
        <v>0</v>
      </c>
      <c r="Z141" s="3">
        <v>49</v>
      </c>
      <c r="AA141" s="3">
        <v>361</v>
      </c>
      <c r="AB141" s="3">
        <v>9</v>
      </c>
      <c r="AC141" s="3">
        <v>0</v>
      </c>
      <c r="AD141" s="3">
        <v>0</v>
      </c>
      <c r="AE141" s="3">
        <v>0</v>
      </c>
      <c r="AF141" s="3">
        <v>364</v>
      </c>
      <c r="AG141" s="3">
        <v>0</v>
      </c>
      <c r="AH141">
        <v>0</v>
      </c>
      <c r="AI141">
        <v>0</v>
      </c>
      <c r="AJ141">
        <v>0</v>
      </c>
      <c r="AK141">
        <v>0</v>
      </c>
      <c r="AL141" s="3">
        <v>330</v>
      </c>
      <c r="AM141" s="3">
        <v>9</v>
      </c>
      <c r="AN141" s="3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</row>
    <row r="142" spans="1:46" x14ac:dyDescent="0.25">
      <c r="A142" s="3" t="s">
        <v>536</v>
      </c>
      <c r="D142" s="3">
        <v>19</v>
      </c>
      <c r="E142" s="3">
        <v>55</v>
      </c>
      <c r="F142" s="3">
        <v>890</v>
      </c>
      <c r="G142" s="3">
        <v>0</v>
      </c>
      <c r="H142" s="3">
        <v>0</v>
      </c>
      <c r="I142" s="3">
        <v>0</v>
      </c>
    </row>
    <row r="143" spans="1:46" x14ac:dyDescent="0.25">
      <c r="A143" s="3" t="s">
        <v>210</v>
      </c>
      <c r="B143">
        <v>18.101109999999998</v>
      </c>
      <c r="C143">
        <v>45.84</v>
      </c>
      <c r="D143" s="3">
        <v>266</v>
      </c>
      <c r="E143" s="3">
        <v>4</v>
      </c>
      <c r="F143" s="3">
        <v>0</v>
      </c>
      <c r="G143" s="3">
        <v>0</v>
      </c>
      <c r="H143" s="3">
        <v>0</v>
      </c>
      <c r="I143" s="3">
        <v>0</v>
      </c>
      <c r="J143" s="3">
        <v>264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258</v>
      </c>
      <c r="R143" s="3">
        <v>1</v>
      </c>
      <c r="S143" s="3">
        <v>1</v>
      </c>
      <c r="T143" s="3">
        <v>0</v>
      </c>
      <c r="U143" s="3">
        <v>0</v>
      </c>
      <c r="V143" s="3">
        <v>244</v>
      </c>
      <c r="W143" s="3">
        <v>2</v>
      </c>
      <c r="X143" s="3">
        <v>0</v>
      </c>
      <c r="Y143" s="3">
        <v>0</v>
      </c>
      <c r="Z143" s="3">
        <v>0</v>
      </c>
      <c r="AA143" s="3">
        <v>209</v>
      </c>
      <c r="AB143" s="3">
        <v>0</v>
      </c>
      <c r="AC143" s="3">
        <v>0</v>
      </c>
      <c r="AD143" s="3">
        <v>0</v>
      </c>
      <c r="AE143" s="3">
        <v>0</v>
      </c>
      <c r="AF143" s="3">
        <v>215</v>
      </c>
      <c r="AG143" s="3">
        <v>0</v>
      </c>
      <c r="AH143">
        <v>0</v>
      </c>
      <c r="AI143">
        <v>0</v>
      </c>
      <c r="AJ143">
        <v>0</v>
      </c>
      <c r="AK143">
        <v>0</v>
      </c>
      <c r="AL143" s="3">
        <v>196</v>
      </c>
      <c r="AM143" s="3">
        <v>0</v>
      </c>
      <c r="AN143" s="3">
        <v>1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</row>
    <row r="144" spans="1:46" x14ac:dyDescent="0.25">
      <c r="A144" s="3" t="s">
        <v>211</v>
      </c>
      <c r="B144">
        <v>18.125830000000001</v>
      </c>
      <c r="C144">
        <v>45.859720000000003</v>
      </c>
      <c r="D144" s="3">
        <v>604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599</v>
      </c>
      <c r="K144" s="3">
        <v>10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644</v>
      </c>
      <c r="R144" s="3">
        <v>4</v>
      </c>
      <c r="S144" s="3">
        <v>0</v>
      </c>
      <c r="T144" s="3">
        <v>0</v>
      </c>
      <c r="U144" s="3">
        <v>6</v>
      </c>
      <c r="V144" s="3">
        <v>559</v>
      </c>
      <c r="W144" s="3">
        <v>12</v>
      </c>
      <c r="X144" s="3">
        <v>0</v>
      </c>
      <c r="Y144" s="3">
        <v>0</v>
      </c>
      <c r="Z144" s="3">
        <v>7</v>
      </c>
      <c r="AA144" s="3">
        <v>495</v>
      </c>
      <c r="AB144" s="3">
        <v>32</v>
      </c>
      <c r="AC144" s="3">
        <v>1</v>
      </c>
      <c r="AD144" s="3">
        <v>0</v>
      </c>
      <c r="AE144" s="3">
        <v>1</v>
      </c>
      <c r="AF144" s="3">
        <v>586</v>
      </c>
      <c r="AG144" s="3">
        <v>2</v>
      </c>
      <c r="AH144">
        <v>0</v>
      </c>
      <c r="AI144">
        <v>0</v>
      </c>
      <c r="AJ144">
        <v>0</v>
      </c>
      <c r="AK144">
        <v>0</v>
      </c>
      <c r="AL144" s="3">
        <v>554</v>
      </c>
      <c r="AM144" s="3">
        <v>1</v>
      </c>
      <c r="AN144" s="3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1</v>
      </c>
    </row>
    <row r="145" spans="1:46" x14ac:dyDescent="0.25">
      <c r="A145" s="3" t="s">
        <v>56</v>
      </c>
      <c r="B145">
        <v>18.037500000000001</v>
      </c>
      <c r="C145">
        <v>45.854439999999997</v>
      </c>
      <c r="D145" s="3">
        <v>332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315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301</v>
      </c>
      <c r="R145" s="3">
        <v>0</v>
      </c>
      <c r="S145" s="3">
        <v>0</v>
      </c>
      <c r="T145" s="3">
        <v>0</v>
      </c>
      <c r="U145" s="3">
        <v>0</v>
      </c>
      <c r="V145" s="3">
        <v>299</v>
      </c>
      <c r="W145" s="3">
        <v>1</v>
      </c>
      <c r="X145" s="3">
        <v>2</v>
      </c>
      <c r="Y145" s="3">
        <v>0</v>
      </c>
      <c r="Z145" s="3">
        <v>0</v>
      </c>
      <c r="AA145" s="3">
        <v>282</v>
      </c>
      <c r="AB145" s="3">
        <v>6</v>
      </c>
      <c r="AC145" s="3">
        <v>0</v>
      </c>
      <c r="AD145" s="3">
        <v>0</v>
      </c>
      <c r="AE145" s="3">
        <v>2</v>
      </c>
      <c r="AF145" s="3">
        <v>283</v>
      </c>
      <c r="AG145" s="3">
        <v>0</v>
      </c>
      <c r="AH145">
        <v>0</v>
      </c>
      <c r="AI145">
        <v>0</v>
      </c>
      <c r="AJ145">
        <v>0</v>
      </c>
      <c r="AK145">
        <v>0</v>
      </c>
      <c r="AL145" s="3">
        <v>281</v>
      </c>
      <c r="AM145" s="3">
        <v>0</v>
      </c>
      <c r="AN145" s="3">
        <v>12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</row>
    <row r="146" spans="1:46" x14ac:dyDescent="0.25">
      <c r="A146" s="3" t="s">
        <v>57</v>
      </c>
      <c r="B146">
        <v>18.297519999999999</v>
      </c>
      <c r="C146">
        <v>45.854990000000001</v>
      </c>
      <c r="D146" s="3">
        <v>3540</v>
      </c>
      <c r="E146" s="3">
        <v>491</v>
      </c>
      <c r="F146" s="3">
        <v>173</v>
      </c>
      <c r="G146" s="3">
        <v>9</v>
      </c>
      <c r="H146" s="3">
        <v>1</v>
      </c>
      <c r="I146" s="3">
        <v>0</v>
      </c>
      <c r="J146" s="3">
        <v>3668</v>
      </c>
      <c r="K146" s="3">
        <v>799</v>
      </c>
      <c r="L146" s="3">
        <v>26</v>
      </c>
      <c r="M146" s="3">
        <v>28</v>
      </c>
      <c r="N146" s="3">
        <v>159</v>
      </c>
      <c r="O146" s="3">
        <v>3</v>
      </c>
      <c r="P146" s="3">
        <v>273</v>
      </c>
      <c r="Q146" s="3">
        <v>4185</v>
      </c>
      <c r="R146" s="3">
        <v>616</v>
      </c>
      <c r="S146" s="3">
        <v>117</v>
      </c>
      <c r="T146" s="3">
        <v>10</v>
      </c>
      <c r="U146" s="3">
        <v>38</v>
      </c>
      <c r="V146" s="3">
        <v>5076</v>
      </c>
      <c r="W146" s="3">
        <v>456</v>
      </c>
      <c r="X146" s="3">
        <v>224</v>
      </c>
      <c r="Y146" s="3">
        <v>14</v>
      </c>
      <c r="Z146" s="3">
        <v>20</v>
      </c>
      <c r="AA146" s="3">
        <v>5041</v>
      </c>
      <c r="AB146" s="3">
        <v>310</v>
      </c>
      <c r="AC146" s="3">
        <v>125</v>
      </c>
      <c r="AD146" s="3">
        <v>321</v>
      </c>
      <c r="AE146" s="3">
        <v>36</v>
      </c>
      <c r="AF146" s="3">
        <v>5302</v>
      </c>
      <c r="AG146" s="3">
        <v>363</v>
      </c>
      <c r="AH146">
        <v>53</v>
      </c>
      <c r="AI146">
        <v>5</v>
      </c>
      <c r="AJ146">
        <v>4</v>
      </c>
      <c r="AK146">
        <v>13</v>
      </c>
      <c r="AL146" s="3">
        <v>5469</v>
      </c>
      <c r="AM146" s="3">
        <v>363</v>
      </c>
      <c r="AN146" s="3">
        <v>4</v>
      </c>
      <c r="AO146">
        <v>0</v>
      </c>
      <c r="AP146" s="3">
        <v>30</v>
      </c>
      <c r="AQ146" s="3">
        <v>7</v>
      </c>
      <c r="AR146" s="3">
        <v>1</v>
      </c>
      <c r="AS146">
        <v>0</v>
      </c>
      <c r="AT146" s="3">
        <v>53</v>
      </c>
    </row>
    <row r="147" spans="1:46" x14ac:dyDescent="0.25">
      <c r="A147" s="3" t="s">
        <v>212</v>
      </c>
      <c r="B147">
        <v>18.210450000000002</v>
      </c>
      <c r="C147">
        <v>45.806789999999999</v>
      </c>
      <c r="D147" s="3">
        <v>440</v>
      </c>
      <c r="E147" s="3">
        <v>3</v>
      </c>
      <c r="F147" s="3">
        <v>9</v>
      </c>
      <c r="G147" s="3">
        <v>0</v>
      </c>
      <c r="H147" s="3">
        <v>0</v>
      </c>
      <c r="I147" s="3">
        <v>0</v>
      </c>
      <c r="J147" s="3">
        <v>468</v>
      </c>
      <c r="K147" s="3">
        <v>3</v>
      </c>
      <c r="L147" s="3">
        <v>0</v>
      </c>
      <c r="M147" s="3">
        <v>0</v>
      </c>
      <c r="N147" s="3">
        <v>0</v>
      </c>
      <c r="O147" s="3">
        <v>0</v>
      </c>
      <c r="P147" s="3">
        <v>2</v>
      </c>
      <c r="Q147" s="3">
        <v>439</v>
      </c>
      <c r="R147" s="3">
        <v>2</v>
      </c>
      <c r="S147" s="3">
        <v>6</v>
      </c>
      <c r="T147" s="3">
        <v>0</v>
      </c>
      <c r="U147" s="3">
        <v>0</v>
      </c>
      <c r="V147" s="3">
        <v>558</v>
      </c>
      <c r="W147" s="3">
        <v>51</v>
      </c>
      <c r="X147" s="3">
        <v>22</v>
      </c>
      <c r="Y147" s="3">
        <v>6</v>
      </c>
      <c r="Z147" s="3">
        <v>3</v>
      </c>
      <c r="AA147" s="3">
        <v>489</v>
      </c>
      <c r="AB147" s="3">
        <v>29</v>
      </c>
      <c r="AC147" s="3">
        <v>12</v>
      </c>
      <c r="AD147" s="3">
        <v>0</v>
      </c>
      <c r="AE147" s="3">
        <v>0</v>
      </c>
      <c r="AF147" s="3">
        <v>682</v>
      </c>
      <c r="AG147" s="3">
        <v>9</v>
      </c>
      <c r="AH147">
        <v>3</v>
      </c>
      <c r="AI147">
        <v>0</v>
      </c>
      <c r="AJ147">
        <v>0</v>
      </c>
      <c r="AK147">
        <v>1</v>
      </c>
      <c r="AL147" s="3">
        <v>737</v>
      </c>
      <c r="AM147" s="3">
        <v>18</v>
      </c>
      <c r="AN147" s="3">
        <v>1</v>
      </c>
      <c r="AO147" s="3">
        <v>0</v>
      </c>
      <c r="AP147" s="3">
        <v>7</v>
      </c>
      <c r="AQ147">
        <v>0</v>
      </c>
      <c r="AR147">
        <v>0</v>
      </c>
      <c r="AS147">
        <v>0</v>
      </c>
      <c r="AT147">
        <v>0</v>
      </c>
    </row>
    <row r="148" spans="1:46" x14ac:dyDescent="0.25">
      <c r="A148" s="3" t="s">
        <v>213</v>
      </c>
      <c r="B148">
        <v>18.10444</v>
      </c>
      <c r="C148">
        <v>45.813609999999997</v>
      </c>
      <c r="D148" s="3">
        <v>494</v>
      </c>
      <c r="E148" s="3">
        <v>1</v>
      </c>
      <c r="F148" s="3">
        <v>0</v>
      </c>
      <c r="G148" s="3">
        <v>0</v>
      </c>
      <c r="H148" s="3">
        <v>0</v>
      </c>
      <c r="I148" s="3">
        <v>0</v>
      </c>
      <c r="J148" s="3">
        <v>516</v>
      </c>
      <c r="K148" s="3">
        <v>2</v>
      </c>
      <c r="L148" s="3">
        <v>0</v>
      </c>
      <c r="M148" s="3">
        <v>1</v>
      </c>
      <c r="N148" s="3">
        <v>1</v>
      </c>
      <c r="O148" s="3">
        <v>0</v>
      </c>
      <c r="P148" s="3">
        <v>0</v>
      </c>
      <c r="Q148" s="3">
        <v>521</v>
      </c>
      <c r="R148" s="3">
        <v>2</v>
      </c>
      <c r="S148" s="3">
        <v>0</v>
      </c>
      <c r="T148" s="3">
        <v>0</v>
      </c>
      <c r="U148" s="3">
        <v>0</v>
      </c>
      <c r="V148" s="3">
        <v>455</v>
      </c>
      <c r="W148" s="3">
        <v>0</v>
      </c>
      <c r="X148" s="3">
        <v>0</v>
      </c>
      <c r="Y148" s="3">
        <v>0</v>
      </c>
      <c r="Z148" s="3">
        <v>0</v>
      </c>
      <c r="AA148" s="3">
        <v>452</v>
      </c>
      <c r="AB148" s="3">
        <v>5</v>
      </c>
      <c r="AC148" s="3">
        <v>1</v>
      </c>
      <c r="AD148" s="3">
        <v>0</v>
      </c>
      <c r="AE148" s="3">
        <v>4</v>
      </c>
      <c r="AF148" s="3">
        <v>503</v>
      </c>
      <c r="AG148" s="3">
        <v>0</v>
      </c>
      <c r="AH148">
        <v>0</v>
      </c>
      <c r="AI148">
        <v>0</v>
      </c>
      <c r="AJ148">
        <v>0</v>
      </c>
      <c r="AK148">
        <v>0</v>
      </c>
      <c r="AL148" s="3">
        <v>546</v>
      </c>
      <c r="AM148" s="3">
        <v>4</v>
      </c>
      <c r="AN148" s="3">
        <v>0</v>
      </c>
      <c r="AO148">
        <v>0</v>
      </c>
      <c r="AP148">
        <v>0</v>
      </c>
      <c r="AQ148">
        <v>0</v>
      </c>
      <c r="AR148">
        <v>0</v>
      </c>
      <c r="AS148">
        <v>6</v>
      </c>
      <c r="AT148">
        <v>0</v>
      </c>
    </row>
    <row r="149" spans="1:46" x14ac:dyDescent="0.25">
      <c r="A149" s="3" t="s">
        <v>58</v>
      </c>
      <c r="B149">
        <v>18.177689999999998</v>
      </c>
      <c r="C149">
        <v>45.902369999999998</v>
      </c>
      <c r="D149" s="3">
        <v>587</v>
      </c>
      <c r="E149" s="3">
        <v>7</v>
      </c>
      <c r="F149" s="3">
        <v>0</v>
      </c>
      <c r="G149" s="3">
        <v>0</v>
      </c>
      <c r="H149" s="3">
        <v>0</v>
      </c>
      <c r="I149" s="3">
        <v>0</v>
      </c>
      <c r="J149" s="3">
        <v>600</v>
      </c>
      <c r="K149" s="3">
        <v>9</v>
      </c>
      <c r="L149" s="3">
        <v>0</v>
      </c>
      <c r="M149" s="3">
        <v>0</v>
      </c>
      <c r="N149" s="3">
        <v>1</v>
      </c>
      <c r="O149" s="3">
        <v>0</v>
      </c>
      <c r="P149" s="3">
        <v>0</v>
      </c>
      <c r="Q149" s="3">
        <v>539</v>
      </c>
      <c r="R149" s="3">
        <v>2</v>
      </c>
      <c r="S149" s="3">
        <v>4</v>
      </c>
      <c r="T149" s="3">
        <v>0</v>
      </c>
      <c r="U149" s="3">
        <v>0</v>
      </c>
      <c r="V149" s="3">
        <v>535</v>
      </c>
      <c r="W149" s="3">
        <v>3</v>
      </c>
      <c r="X149" s="3">
        <v>0</v>
      </c>
      <c r="Y149" s="3">
        <v>0</v>
      </c>
      <c r="Z149" s="3">
        <v>0</v>
      </c>
      <c r="AA149" s="3">
        <v>450</v>
      </c>
      <c r="AB149" s="3">
        <v>12</v>
      </c>
      <c r="AC149" s="3">
        <v>0</v>
      </c>
      <c r="AD149" s="3">
        <v>0</v>
      </c>
      <c r="AE149" s="3">
        <v>2</v>
      </c>
      <c r="AF149" s="3">
        <v>522</v>
      </c>
      <c r="AG149" s="3">
        <v>22</v>
      </c>
      <c r="AH149">
        <v>2</v>
      </c>
      <c r="AI149">
        <v>0</v>
      </c>
      <c r="AJ149">
        <v>0</v>
      </c>
      <c r="AK149">
        <v>0</v>
      </c>
      <c r="AL149" s="3">
        <v>489</v>
      </c>
      <c r="AM149" s="3">
        <v>24</v>
      </c>
      <c r="AN149" s="3">
        <v>0</v>
      </c>
      <c r="AO149">
        <v>0</v>
      </c>
      <c r="AP149">
        <v>0</v>
      </c>
      <c r="AQ149">
        <v>0</v>
      </c>
      <c r="AR149">
        <v>0</v>
      </c>
      <c r="AS149">
        <v>1</v>
      </c>
      <c r="AT149">
        <v>0</v>
      </c>
    </row>
    <row r="150" spans="1:46" x14ac:dyDescent="0.25">
      <c r="A150" s="3" t="s">
        <v>462</v>
      </c>
      <c r="B150">
        <v>18.30555</v>
      </c>
      <c r="C150">
        <v>45.789439999999999</v>
      </c>
      <c r="D150" s="3">
        <v>21</v>
      </c>
      <c r="E150" s="3">
        <v>51</v>
      </c>
      <c r="F150" s="3">
        <v>606</v>
      </c>
      <c r="G150" s="3">
        <v>0</v>
      </c>
      <c r="H150" s="3">
        <v>0</v>
      </c>
      <c r="I150" s="3">
        <v>0</v>
      </c>
      <c r="J150" s="3">
        <v>52</v>
      </c>
      <c r="K150" s="3">
        <v>60</v>
      </c>
      <c r="L150" s="3">
        <v>0</v>
      </c>
      <c r="M150" s="3">
        <v>608</v>
      </c>
      <c r="N150" s="3">
        <v>0</v>
      </c>
      <c r="O150" s="3">
        <v>0</v>
      </c>
      <c r="P150" s="3">
        <v>136</v>
      </c>
      <c r="Q150" s="3">
        <v>77</v>
      </c>
      <c r="R150" s="3">
        <v>77</v>
      </c>
      <c r="S150" s="3">
        <v>614</v>
      </c>
      <c r="T150" s="3">
        <v>0</v>
      </c>
      <c r="U150" s="3">
        <v>193</v>
      </c>
      <c r="V150" s="3">
        <v>54</v>
      </c>
      <c r="W150" s="3">
        <v>102</v>
      </c>
      <c r="X150" s="3">
        <v>5</v>
      </c>
      <c r="Y150" s="3">
        <v>0</v>
      </c>
      <c r="Z150" s="3">
        <v>854</v>
      </c>
      <c r="AA150" s="3">
        <v>36</v>
      </c>
      <c r="AB150" s="3">
        <v>110</v>
      </c>
      <c r="AC150" s="3">
        <v>0</v>
      </c>
      <c r="AD150" s="3">
        <v>1</v>
      </c>
      <c r="AE150" s="3">
        <v>789</v>
      </c>
      <c r="AF150" s="3">
        <v>461</v>
      </c>
      <c r="AG150" s="3">
        <v>39</v>
      </c>
      <c r="AH150">
        <v>1</v>
      </c>
      <c r="AI150">
        <v>0</v>
      </c>
      <c r="AJ150">
        <v>198</v>
      </c>
      <c r="AK150">
        <v>384</v>
      </c>
      <c r="AL150" s="8">
        <v>116</v>
      </c>
      <c r="AM150" s="8">
        <v>99</v>
      </c>
      <c r="AN150" s="8">
        <v>2</v>
      </c>
      <c r="AO150" s="8">
        <v>0</v>
      </c>
      <c r="AP150" s="8">
        <v>461</v>
      </c>
      <c r="AQ150" s="8">
        <v>1</v>
      </c>
      <c r="AR150" s="8">
        <v>0</v>
      </c>
      <c r="AS150" s="8">
        <v>523</v>
      </c>
      <c r="AT150" s="8">
        <v>0</v>
      </c>
    </row>
    <row r="151" spans="1:46" x14ac:dyDescent="0.25">
      <c r="A151" s="3" t="s">
        <v>214</v>
      </c>
      <c r="B151">
        <v>18.024170000000002</v>
      </c>
      <c r="C151">
        <v>45.824170000000002</v>
      </c>
      <c r="D151" s="3">
        <v>400</v>
      </c>
      <c r="E151" s="3">
        <v>1</v>
      </c>
      <c r="F151" s="3">
        <v>0</v>
      </c>
      <c r="G151" s="3">
        <v>0</v>
      </c>
      <c r="H151" s="3">
        <v>0</v>
      </c>
      <c r="I151" s="3">
        <v>0</v>
      </c>
      <c r="J151" s="3">
        <v>368</v>
      </c>
      <c r="K151" s="3">
        <v>3</v>
      </c>
      <c r="L151" s="3">
        <v>0</v>
      </c>
      <c r="M151" s="3">
        <v>0</v>
      </c>
      <c r="N151" s="3">
        <v>0</v>
      </c>
      <c r="O151" s="3">
        <v>0</v>
      </c>
      <c r="P151" s="3">
        <v>1</v>
      </c>
      <c r="Q151" s="3">
        <v>338</v>
      </c>
      <c r="R151" s="3">
        <v>0</v>
      </c>
      <c r="S151" s="3">
        <v>0</v>
      </c>
      <c r="T151" s="3">
        <v>0</v>
      </c>
      <c r="U151" s="3">
        <v>0</v>
      </c>
      <c r="V151" s="3">
        <v>312</v>
      </c>
      <c r="W151" s="3">
        <v>2</v>
      </c>
      <c r="X151" s="3">
        <v>1</v>
      </c>
      <c r="Y151" s="3">
        <v>0</v>
      </c>
      <c r="Z151" s="3">
        <v>0</v>
      </c>
      <c r="AA151" s="3">
        <v>269</v>
      </c>
      <c r="AB151" s="3">
        <v>0</v>
      </c>
      <c r="AC151" s="3">
        <v>0</v>
      </c>
      <c r="AD151" s="3">
        <v>0</v>
      </c>
      <c r="AE151" s="3">
        <v>0</v>
      </c>
      <c r="AF151" s="3">
        <v>367</v>
      </c>
      <c r="AG151" s="3">
        <v>4</v>
      </c>
      <c r="AH151" s="3">
        <v>1</v>
      </c>
      <c r="AI151" s="3">
        <v>0</v>
      </c>
      <c r="AJ151" s="3">
        <v>0</v>
      </c>
      <c r="AK151" s="3">
        <v>8</v>
      </c>
      <c r="AL151" s="3">
        <v>382</v>
      </c>
      <c r="AM151" s="3">
        <v>0</v>
      </c>
      <c r="AN151" s="3">
        <v>0</v>
      </c>
      <c r="AO151" s="3">
        <v>19</v>
      </c>
      <c r="AP151" s="3">
        <v>1</v>
      </c>
      <c r="AQ151">
        <v>0</v>
      </c>
      <c r="AR151">
        <v>0</v>
      </c>
      <c r="AS151">
        <v>0</v>
      </c>
      <c r="AT151">
        <v>0</v>
      </c>
    </row>
    <row r="152" spans="1:46" x14ac:dyDescent="0.25">
      <c r="A152" s="3" t="s">
        <v>446</v>
      </c>
      <c r="B152">
        <v>18.160830000000001</v>
      </c>
      <c r="C152">
        <v>45.836669999999998</v>
      </c>
      <c r="D152" s="3">
        <v>342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357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334</v>
      </c>
      <c r="R152" s="3">
        <v>0</v>
      </c>
      <c r="S152" s="3">
        <v>0</v>
      </c>
      <c r="T152" s="3">
        <v>0</v>
      </c>
      <c r="U152" s="3">
        <v>0</v>
      </c>
      <c r="V152" s="3">
        <v>312</v>
      </c>
      <c r="W152" s="3">
        <v>0</v>
      </c>
      <c r="X152" s="3">
        <v>0</v>
      </c>
      <c r="Y152" s="3">
        <v>0</v>
      </c>
      <c r="Z152" s="3">
        <v>0</v>
      </c>
      <c r="AA152" s="3">
        <v>326</v>
      </c>
      <c r="AB152" s="3">
        <v>0</v>
      </c>
      <c r="AC152" s="3">
        <v>0</v>
      </c>
      <c r="AD152" s="3">
        <v>0</v>
      </c>
      <c r="AE152" s="3">
        <v>1</v>
      </c>
      <c r="AF152" s="3">
        <v>317</v>
      </c>
      <c r="AG152" s="3">
        <v>1</v>
      </c>
      <c r="AH152">
        <v>0</v>
      </c>
      <c r="AI152">
        <v>0</v>
      </c>
      <c r="AJ152">
        <v>0</v>
      </c>
      <c r="AK152">
        <v>1</v>
      </c>
      <c r="AL152" s="3">
        <v>281</v>
      </c>
      <c r="AM152" s="3">
        <v>5</v>
      </c>
      <c r="AN152" s="3">
        <v>0</v>
      </c>
      <c r="AO152" s="3">
        <v>0</v>
      </c>
      <c r="AP152" s="3">
        <v>1</v>
      </c>
      <c r="AQ152">
        <v>0</v>
      </c>
      <c r="AR152">
        <v>0</v>
      </c>
      <c r="AS152">
        <v>0</v>
      </c>
      <c r="AT152">
        <v>1</v>
      </c>
    </row>
    <row r="153" spans="1:46" x14ac:dyDescent="0.25">
      <c r="A153" s="3" t="s">
        <v>215</v>
      </c>
      <c r="B153">
        <v>18.382989999999999</v>
      </c>
      <c r="C153">
        <v>45.821629999999999</v>
      </c>
      <c r="D153" s="3">
        <v>150</v>
      </c>
      <c r="E153" s="3">
        <v>4</v>
      </c>
      <c r="F153" s="3">
        <v>0</v>
      </c>
      <c r="G153" s="3">
        <v>0</v>
      </c>
      <c r="H153" s="3">
        <v>0</v>
      </c>
      <c r="I153" s="3">
        <v>0</v>
      </c>
      <c r="J153" s="3">
        <v>166</v>
      </c>
      <c r="K153" s="3">
        <v>5</v>
      </c>
      <c r="L153" s="3">
        <v>0</v>
      </c>
      <c r="M153" s="3">
        <v>0</v>
      </c>
      <c r="N153" s="3">
        <v>1</v>
      </c>
      <c r="O153" s="3">
        <v>0</v>
      </c>
      <c r="P153" s="3">
        <v>0</v>
      </c>
      <c r="Q153" s="3">
        <v>176</v>
      </c>
      <c r="R153" s="3">
        <v>11</v>
      </c>
      <c r="S153" s="3">
        <v>6</v>
      </c>
      <c r="T153" s="3">
        <v>0</v>
      </c>
      <c r="U153" s="3">
        <v>0</v>
      </c>
      <c r="V153" s="3">
        <v>199</v>
      </c>
      <c r="W153" s="3">
        <v>0</v>
      </c>
      <c r="X153" s="3">
        <v>1</v>
      </c>
      <c r="Y153" s="3">
        <v>0</v>
      </c>
      <c r="Z153" s="3">
        <v>0</v>
      </c>
      <c r="AA153" s="3">
        <v>170</v>
      </c>
      <c r="AB153" s="3">
        <v>2</v>
      </c>
      <c r="AC153" s="3">
        <v>1</v>
      </c>
      <c r="AD153" s="3">
        <v>0</v>
      </c>
      <c r="AE153" s="3">
        <v>0</v>
      </c>
      <c r="AF153" s="3">
        <v>181</v>
      </c>
      <c r="AG153" s="3">
        <v>16</v>
      </c>
      <c r="AH153">
        <v>0</v>
      </c>
      <c r="AI153">
        <v>0</v>
      </c>
      <c r="AJ153">
        <v>1</v>
      </c>
      <c r="AK153">
        <v>0</v>
      </c>
      <c r="AL153" s="3">
        <v>199</v>
      </c>
      <c r="AM153" s="3">
        <v>19</v>
      </c>
      <c r="AN153" s="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1</v>
      </c>
    </row>
    <row r="154" spans="1:46" x14ac:dyDescent="0.25">
      <c r="A154" s="3" t="s">
        <v>59</v>
      </c>
      <c r="B154">
        <v>18.210830000000001</v>
      </c>
      <c r="C154">
        <v>45.860280000000003</v>
      </c>
      <c r="D154" s="3">
        <v>455</v>
      </c>
      <c r="E154" s="3">
        <v>4</v>
      </c>
      <c r="F154" s="3">
        <v>0</v>
      </c>
      <c r="G154" s="3">
        <v>0</v>
      </c>
      <c r="H154" s="3">
        <v>0</v>
      </c>
      <c r="I154" s="3">
        <v>0</v>
      </c>
      <c r="J154" s="3">
        <v>462</v>
      </c>
      <c r="K154" s="3">
        <v>4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465</v>
      </c>
      <c r="R154" s="3">
        <v>0</v>
      </c>
      <c r="S154" s="3">
        <v>0</v>
      </c>
      <c r="T154" s="3">
        <v>0</v>
      </c>
      <c r="U154" s="3">
        <v>0</v>
      </c>
      <c r="V154" s="3">
        <v>451</v>
      </c>
      <c r="W154" s="3">
        <v>0</v>
      </c>
      <c r="X154" s="3">
        <v>1</v>
      </c>
      <c r="Y154" s="3">
        <v>0</v>
      </c>
      <c r="Z154" s="3">
        <v>0</v>
      </c>
      <c r="AA154" s="3">
        <v>438</v>
      </c>
      <c r="AB154" s="3">
        <v>16</v>
      </c>
      <c r="AC154" s="3">
        <v>1</v>
      </c>
      <c r="AD154" s="3">
        <v>0</v>
      </c>
      <c r="AE154" s="3">
        <v>0</v>
      </c>
      <c r="AF154" s="3">
        <v>437</v>
      </c>
      <c r="AG154" s="3">
        <v>22</v>
      </c>
      <c r="AH154">
        <v>6</v>
      </c>
      <c r="AI154">
        <v>0</v>
      </c>
      <c r="AJ154">
        <v>0</v>
      </c>
      <c r="AK154">
        <v>0</v>
      </c>
      <c r="AL154" s="3">
        <v>446</v>
      </c>
      <c r="AM154" s="3">
        <v>24</v>
      </c>
      <c r="AN154" s="3">
        <v>0</v>
      </c>
      <c r="AO154">
        <v>0</v>
      </c>
      <c r="AP154">
        <v>1</v>
      </c>
      <c r="AQ154">
        <v>0</v>
      </c>
      <c r="AR154">
        <v>0</v>
      </c>
      <c r="AS154">
        <v>0</v>
      </c>
      <c r="AT154">
        <v>0</v>
      </c>
    </row>
    <row r="155" spans="1:46" x14ac:dyDescent="0.25">
      <c r="A155" s="3" t="s">
        <v>60</v>
      </c>
      <c r="B155">
        <v>18.11833</v>
      </c>
      <c r="C155">
        <v>45.81306</v>
      </c>
      <c r="D155" s="3">
        <v>354</v>
      </c>
      <c r="E155" s="3">
        <v>0</v>
      </c>
      <c r="F155" s="3">
        <v>2</v>
      </c>
      <c r="G155" s="3">
        <v>0</v>
      </c>
      <c r="H155" s="3">
        <v>0</v>
      </c>
      <c r="I155" s="3">
        <v>0</v>
      </c>
      <c r="J155" s="3">
        <v>393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392</v>
      </c>
      <c r="R155" s="3">
        <v>4</v>
      </c>
      <c r="S155" s="3">
        <v>1</v>
      </c>
      <c r="T155" s="3">
        <v>0</v>
      </c>
      <c r="U155" s="3">
        <v>5</v>
      </c>
      <c r="V155" s="3">
        <v>383</v>
      </c>
      <c r="W155" s="3">
        <v>0</v>
      </c>
      <c r="X155" s="3">
        <v>0</v>
      </c>
      <c r="Y155" s="3">
        <v>0</v>
      </c>
      <c r="Z155" s="3">
        <v>0</v>
      </c>
      <c r="AA155" s="3">
        <v>365</v>
      </c>
      <c r="AB155" s="3">
        <v>0</v>
      </c>
      <c r="AC155" s="3">
        <v>0</v>
      </c>
      <c r="AD155" s="3">
        <v>0</v>
      </c>
      <c r="AE155" s="3">
        <v>0</v>
      </c>
      <c r="AF155" s="3">
        <v>395</v>
      </c>
      <c r="AG155" s="3">
        <v>0</v>
      </c>
      <c r="AH155">
        <v>0</v>
      </c>
      <c r="AI155">
        <v>0</v>
      </c>
      <c r="AJ155">
        <v>19</v>
      </c>
      <c r="AK155">
        <v>13</v>
      </c>
      <c r="AL155" s="3">
        <v>390</v>
      </c>
      <c r="AM155" s="3">
        <v>0</v>
      </c>
      <c r="AN155" s="3">
        <v>0</v>
      </c>
      <c r="AO155">
        <v>0</v>
      </c>
      <c r="AP155">
        <v>5</v>
      </c>
      <c r="AQ155">
        <v>0</v>
      </c>
      <c r="AR155">
        <v>0</v>
      </c>
      <c r="AS155">
        <v>0</v>
      </c>
      <c r="AT155">
        <v>0</v>
      </c>
    </row>
    <row r="156" spans="1:46" x14ac:dyDescent="0.25">
      <c r="A156" s="3" t="s">
        <v>537</v>
      </c>
      <c r="D156" s="3">
        <v>64</v>
      </c>
      <c r="E156" s="3">
        <v>32</v>
      </c>
      <c r="F156" s="3">
        <v>560</v>
      </c>
      <c r="G156" s="3">
        <v>0</v>
      </c>
      <c r="H156" s="3">
        <v>0</v>
      </c>
      <c r="I156" s="3">
        <v>0</v>
      </c>
    </row>
    <row r="157" spans="1:46" x14ac:dyDescent="0.25">
      <c r="A157" s="3" t="s">
        <v>216</v>
      </c>
      <c r="B157">
        <v>18.308050000000001</v>
      </c>
      <c r="C157">
        <v>45.907879999999999</v>
      </c>
      <c r="D157" s="3">
        <v>251</v>
      </c>
      <c r="E157" s="3">
        <v>76</v>
      </c>
      <c r="F157" s="3">
        <v>0</v>
      </c>
      <c r="G157" s="3">
        <v>0</v>
      </c>
      <c r="H157" s="3">
        <v>0</v>
      </c>
      <c r="I157" s="3">
        <v>0</v>
      </c>
      <c r="J157" s="3">
        <v>297</v>
      </c>
      <c r="K157" s="3">
        <v>80</v>
      </c>
      <c r="L157" s="3">
        <v>1</v>
      </c>
      <c r="M157" s="3">
        <v>0</v>
      </c>
      <c r="N157" s="3">
        <v>0</v>
      </c>
      <c r="O157" s="3">
        <v>0</v>
      </c>
      <c r="P157" s="3">
        <v>0</v>
      </c>
      <c r="Q157" s="3">
        <v>279</v>
      </c>
      <c r="R157" s="3">
        <v>67</v>
      </c>
      <c r="S157" s="3">
        <v>12</v>
      </c>
      <c r="T157" s="3">
        <v>0</v>
      </c>
      <c r="U157" s="3">
        <v>0</v>
      </c>
      <c r="V157" s="3">
        <v>323</v>
      </c>
      <c r="W157" s="3">
        <v>42</v>
      </c>
      <c r="X157" s="3">
        <v>5</v>
      </c>
      <c r="Y157" s="3">
        <v>0</v>
      </c>
      <c r="Z157" s="3">
        <v>1</v>
      </c>
      <c r="AA157" s="3">
        <v>262</v>
      </c>
      <c r="AB157" s="3">
        <v>113</v>
      </c>
      <c r="AC157" s="3">
        <v>5</v>
      </c>
      <c r="AD157" s="3">
        <v>0</v>
      </c>
      <c r="AE157" s="3">
        <v>0</v>
      </c>
      <c r="AF157" s="3">
        <v>337</v>
      </c>
      <c r="AG157" s="3">
        <v>41</v>
      </c>
      <c r="AH157" s="3">
        <v>1</v>
      </c>
      <c r="AI157" s="3">
        <v>0</v>
      </c>
      <c r="AJ157" s="3">
        <v>0</v>
      </c>
      <c r="AK157" s="3">
        <v>1</v>
      </c>
      <c r="AL157" s="3">
        <v>365</v>
      </c>
      <c r="AM157" s="3">
        <v>11</v>
      </c>
      <c r="AN157" s="3">
        <v>0</v>
      </c>
      <c r="AO157">
        <v>0</v>
      </c>
      <c r="AP157">
        <v>2</v>
      </c>
      <c r="AQ157">
        <v>0</v>
      </c>
      <c r="AR157">
        <v>0</v>
      </c>
      <c r="AS157">
        <v>0</v>
      </c>
      <c r="AT157">
        <v>0</v>
      </c>
    </row>
    <row r="158" spans="1:46" x14ac:dyDescent="0.25">
      <c r="A158" s="3" t="s">
        <v>217</v>
      </c>
      <c r="B158">
        <v>18.345279999999999</v>
      </c>
      <c r="C158">
        <v>45.863889999999998</v>
      </c>
      <c r="D158" s="3">
        <v>520</v>
      </c>
      <c r="E158" s="3">
        <v>0</v>
      </c>
      <c r="F158" s="3">
        <v>1</v>
      </c>
      <c r="G158" s="3">
        <v>0</v>
      </c>
      <c r="H158" s="3">
        <v>0</v>
      </c>
      <c r="I158" s="3">
        <v>0</v>
      </c>
      <c r="J158" s="3">
        <v>521</v>
      </c>
      <c r="K158" s="3">
        <v>4</v>
      </c>
      <c r="L158" s="3">
        <v>0</v>
      </c>
      <c r="M158" s="3">
        <v>0</v>
      </c>
      <c r="N158" s="3">
        <v>2</v>
      </c>
      <c r="O158" s="3">
        <v>0</v>
      </c>
      <c r="P158" s="3">
        <v>0</v>
      </c>
      <c r="Q158" s="3">
        <v>463</v>
      </c>
      <c r="R158" s="3">
        <v>15</v>
      </c>
      <c r="S158" s="3">
        <v>0</v>
      </c>
      <c r="T158" s="3">
        <v>0</v>
      </c>
      <c r="U158" s="3">
        <v>0</v>
      </c>
      <c r="V158" s="3">
        <v>482</v>
      </c>
      <c r="W158" s="3">
        <v>11</v>
      </c>
      <c r="X158" s="3">
        <v>4</v>
      </c>
      <c r="Y158" s="3">
        <v>0</v>
      </c>
      <c r="Z158" s="3">
        <v>0</v>
      </c>
      <c r="AA158" s="3">
        <v>471</v>
      </c>
      <c r="AB158" s="3">
        <v>11</v>
      </c>
      <c r="AC158" s="3">
        <v>3</v>
      </c>
      <c r="AD158" s="3">
        <v>0</v>
      </c>
      <c r="AE158" s="3">
        <v>1</v>
      </c>
      <c r="AF158" s="3">
        <v>473</v>
      </c>
      <c r="AG158" s="3">
        <v>0</v>
      </c>
      <c r="AH158">
        <v>0</v>
      </c>
      <c r="AI158">
        <v>0</v>
      </c>
      <c r="AJ158">
        <v>0</v>
      </c>
      <c r="AK158">
        <v>1</v>
      </c>
      <c r="AL158" s="3">
        <v>485</v>
      </c>
      <c r="AM158" s="3">
        <v>7</v>
      </c>
      <c r="AN158" s="3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</row>
    <row r="159" spans="1:46" x14ac:dyDescent="0.25">
      <c r="A159" s="3" t="s">
        <v>61</v>
      </c>
      <c r="B159">
        <v>18.232710000000001</v>
      </c>
      <c r="C159">
        <v>45.9026</v>
      </c>
      <c r="D159" s="3">
        <v>366</v>
      </c>
      <c r="E159" s="3">
        <v>5</v>
      </c>
      <c r="F159" s="3">
        <v>0</v>
      </c>
      <c r="G159" s="3">
        <v>0</v>
      </c>
      <c r="H159" s="3">
        <v>0</v>
      </c>
      <c r="I159" s="3">
        <v>0</v>
      </c>
      <c r="J159" s="3">
        <v>364</v>
      </c>
      <c r="K159" s="3">
        <v>3</v>
      </c>
      <c r="L159" s="3">
        <v>0</v>
      </c>
      <c r="M159" s="3">
        <v>0</v>
      </c>
      <c r="N159" s="3">
        <v>1</v>
      </c>
      <c r="O159" s="3">
        <v>0</v>
      </c>
      <c r="P159" s="3">
        <v>1</v>
      </c>
      <c r="Q159" s="3">
        <v>370</v>
      </c>
      <c r="R159" s="3">
        <v>4</v>
      </c>
      <c r="S159" s="3">
        <v>8</v>
      </c>
      <c r="T159" s="3">
        <v>0</v>
      </c>
      <c r="U159" s="3">
        <v>0</v>
      </c>
      <c r="V159" s="3">
        <v>344</v>
      </c>
      <c r="W159" s="3">
        <v>0</v>
      </c>
      <c r="X159" s="3">
        <v>2</v>
      </c>
      <c r="Y159" s="3">
        <v>0</v>
      </c>
      <c r="Z159" s="3">
        <v>0</v>
      </c>
      <c r="AA159" s="3">
        <v>313</v>
      </c>
      <c r="AB159" s="3">
        <v>1</v>
      </c>
      <c r="AC159" s="3">
        <v>1</v>
      </c>
      <c r="AD159" s="3">
        <v>0</v>
      </c>
      <c r="AE159" s="3">
        <v>6</v>
      </c>
      <c r="AF159" s="3">
        <v>283</v>
      </c>
      <c r="AG159" s="3">
        <v>10</v>
      </c>
      <c r="AH159">
        <v>10</v>
      </c>
      <c r="AI159">
        <v>0</v>
      </c>
      <c r="AJ159">
        <v>10</v>
      </c>
      <c r="AK159">
        <v>0</v>
      </c>
      <c r="AL159" s="3">
        <v>339</v>
      </c>
      <c r="AM159" s="3">
        <v>9</v>
      </c>
      <c r="AN159" s="3">
        <v>1</v>
      </c>
      <c r="AO159">
        <v>0</v>
      </c>
      <c r="AP159" s="3">
        <v>6</v>
      </c>
      <c r="AQ159">
        <v>0</v>
      </c>
      <c r="AR159">
        <v>0</v>
      </c>
      <c r="AS159">
        <v>0</v>
      </c>
      <c r="AT159">
        <v>1</v>
      </c>
    </row>
    <row r="160" spans="1:46" x14ac:dyDescent="0.25">
      <c r="A160" s="3" t="s">
        <v>218</v>
      </c>
      <c r="B160">
        <v>17.984059999999999</v>
      </c>
      <c r="C160">
        <v>45.859569999999998</v>
      </c>
      <c r="D160" s="3">
        <v>1150</v>
      </c>
      <c r="E160" s="3">
        <v>25</v>
      </c>
      <c r="F160" s="3">
        <v>5</v>
      </c>
      <c r="G160" s="3">
        <v>0</v>
      </c>
      <c r="H160" s="3">
        <v>0</v>
      </c>
      <c r="I160" s="3">
        <v>0</v>
      </c>
      <c r="J160" s="3">
        <v>1181</v>
      </c>
      <c r="K160" s="3">
        <v>17</v>
      </c>
      <c r="L160" s="3">
        <v>0</v>
      </c>
      <c r="M160" s="3">
        <v>6</v>
      </c>
      <c r="N160" s="3">
        <v>0</v>
      </c>
      <c r="O160" s="3">
        <v>0</v>
      </c>
      <c r="P160" s="3">
        <v>0</v>
      </c>
      <c r="Q160" s="3">
        <v>1241</v>
      </c>
      <c r="R160" s="3">
        <v>12</v>
      </c>
      <c r="S160" s="3">
        <v>0</v>
      </c>
      <c r="T160" s="3">
        <v>0</v>
      </c>
      <c r="U160" s="3">
        <v>1</v>
      </c>
      <c r="V160" s="3">
        <v>1370</v>
      </c>
      <c r="W160" s="3">
        <v>1</v>
      </c>
      <c r="X160" s="3">
        <v>2</v>
      </c>
      <c r="Y160" s="3">
        <v>0</v>
      </c>
      <c r="Z160" s="3">
        <v>0</v>
      </c>
      <c r="AA160" s="3">
        <v>1353</v>
      </c>
      <c r="AB160" s="3">
        <v>2</v>
      </c>
      <c r="AC160" s="3">
        <v>2</v>
      </c>
      <c r="AD160" s="3">
        <v>12</v>
      </c>
      <c r="AE160" s="3">
        <v>25</v>
      </c>
      <c r="AF160" s="3">
        <v>1586</v>
      </c>
      <c r="AG160" s="3">
        <v>15</v>
      </c>
      <c r="AH160">
        <v>1</v>
      </c>
      <c r="AI160">
        <v>0</v>
      </c>
      <c r="AJ160">
        <v>0</v>
      </c>
      <c r="AK160">
        <v>2</v>
      </c>
      <c r="AL160" s="3">
        <v>1692</v>
      </c>
      <c r="AM160" s="3">
        <v>10</v>
      </c>
      <c r="AN160" s="3">
        <v>5</v>
      </c>
      <c r="AO160">
        <v>0</v>
      </c>
      <c r="AP160" s="3">
        <v>13</v>
      </c>
      <c r="AQ160">
        <v>0</v>
      </c>
      <c r="AR160">
        <v>0</v>
      </c>
      <c r="AS160">
        <v>11</v>
      </c>
      <c r="AT160">
        <v>1</v>
      </c>
    </row>
    <row r="161" spans="1:46" x14ac:dyDescent="0.25">
      <c r="A161" s="3" t="s">
        <v>62</v>
      </c>
      <c r="B161">
        <v>17.970960000000002</v>
      </c>
      <c r="C161">
        <v>45.81044</v>
      </c>
      <c r="D161" s="3">
        <v>516</v>
      </c>
      <c r="E161" s="3">
        <v>7</v>
      </c>
      <c r="F161" s="3">
        <v>1</v>
      </c>
      <c r="G161" s="3">
        <v>0</v>
      </c>
      <c r="H161" s="3">
        <v>0</v>
      </c>
      <c r="I161" s="3">
        <v>0</v>
      </c>
      <c r="J161" s="3">
        <v>517</v>
      </c>
      <c r="K161" s="3">
        <v>5</v>
      </c>
      <c r="L161" s="3">
        <v>0</v>
      </c>
      <c r="M161" s="3">
        <v>1</v>
      </c>
      <c r="N161" s="3">
        <v>0</v>
      </c>
      <c r="O161" s="3">
        <v>0</v>
      </c>
      <c r="P161" s="3">
        <v>0</v>
      </c>
      <c r="Q161" s="3">
        <v>489</v>
      </c>
      <c r="R161" s="3">
        <v>1</v>
      </c>
      <c r="S161" s="3">
        <v>1</v>
      </c>
      <c r="T161" s="3">
        <v>0</v>
      </c>
      <c r="U161" s="3">
        <v>0</v>
      </c>
      <c r="V161" s="3">
        <v>438</v>
      </c>
      <c r="W161" s="3">
        <v>1</v>
      </c>
      <c r="X161" s="3">
        <v>0</v>
      </c>
      <c r="Y161" s="3">
        <v>0</v>
      </c>
      <c r="Z161" s="3">
        <v>0</v>
      </c>
      <c r="AA161" s="3">
        <v>415</v>
      </c>
      <c r="AB161" s="3">
        <v>1</v>
      </c>
      <c r="AC161" s="3">
        <v>0</v>
      </c>
      <c r="AD161" s="3">
        <v>0</v>
      </c>
      <c r="AE161" s="3">
        <v>0</v>
      </c>
      <c r="AF161" s="3">
        <v>450</v>
      </c>
      <c r="AG161" s="3">
        <v>0</v>
      </c>
      <c r="AH161">
        <v>0</v>
      </c>
      <c r="AI161">
        <v>0</v>
      </c>
      <c r="AJ161">
        <v>0</v>
      </c>
      <c r="AK161">
        <v>0</v>
      </c>
      <c r="AL161" s="3">
        <v>401</v>
      </c>
      <c r="AM161" s="3">
        <v>6</v>
      </c>
      <c r="AN161" s="3">
        <v>0</v>
      </c>
      <c r="AO161">
        <v>0</v>
      </c>
      <c r="AP161">
        <v>7</v>
      </c>
      <c r="AQ161">
        <v>0</v>
      </c>
      <c r="AR161">
        <v>0</v>
      </c>
      <c r="AS161">
        <v>0</v>
      </c>
      <c r="AT161">
        <v>0</v>
      </c>
    </row>
    <row r="162" spans="1:46" x14ac:dyDescent="0.25">
      <c r="A162" s="3" t="s">
        <v>448</v>
      </c>
      <c r="B162">
        <v>18.170590000000001</v>
      </c>
      <c r="C162">
        <v>45.87706</v>
      </c>
      <c r="D162" s="3">
        <v>653</v>
      </c>
      <c r="E162" s="3">
        <v>4</v>
      </c>
      <c r="F162" s="3">
        <v>1</v>
      </c>
      <c r="G162" s="3">
        <v>0</v>
      </c>
      <c r="H162" s="3">
        <v>0</v>
      </c>
      <c r="I162" s="3">
        <v>0</v>
      </c>
      <c r="J162" s="3">
        <v>727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699</v>
      </c>
      <c r="R162" s="3">
        <v>1</v>
      </c>
      <c r="S162" s="3">
        <v>1</v>
      </c>
      <c r="T162" s="3">
        <v>0</v>
      </c>
      <c r="U162" s="3">
        <v>0</v>
      </c>
      <c r="V162" s="3">
        <v>703</v>
      </c>
      <c r="W162" s="3">
        <v>9</v>
      </c>
      <c r="X162" s="3">
        <v>3</v>
      </c>
      <c r="Y162" s="3">
        <v>0</v>
      </c>
      <c r="Z162" s="3">
        <v>3</v>
      </c>
      <c r="AA162" s="3">
        <v>738</v>
      </c>
      <c r="AB162" s="3">
        <v>9</v>
      </c>
      <c r="AC162" s="3">
        <v>6</v>
      </c>
      <c r="AD162" s="3">
        <v>0</v>
      </c>
      <c r="AE162" s="3">
        <v>1</v>
      </c>
      <c r="AF162" s="3">
        <v>851</v>
      </c>
      <c r="AG162" s="3">
        <v>8</v>
      </c>
      <c r="AH162">
        <v>10</v>
      </c>
      <c r="AI162">
        <v>0</v>
      </c>
      <c r="AJ162">
        <v>3</v>
      </c>
      <c r="AK162">
        <v>2</v>
      </c>
      <c r="AL162" s="3">
        <v>888</v>
      </c>
      <c r="AM162" s="3">
        <v>4</v>
      </c>
      <c r="AN162" s="3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2</v>
      </c>
    </row>
    <row r="163" spans="1:46" x14ac:dyDescent="0.25">
      <c r="A163" s="3" t="s">
        <v>63</v>
      </c>
      <c r="B163">
        <v>18.336110000000001</v>
      </c>
      <c r="C163">
        <v>45.909439999999996</v>
      </c>
      <c r="D163" s="3">
        <v>45</v>
      </c>
      <c r="E163" s="3">
        <v>1007</v>
      </c>
      <c r="F163" s="3">
        <v>5</v>
      </c>
      <c r="G163" s="3">
        <v>0</v>
      </c>
      <c r="H163" s="3">
        <v>0</v>
      </c>
      <c r="I163" s="3">
        <v>0</v>
      </c>
      <c r="J163" s="3">
        <v>42</v>
      </c>
      <c r="K163" s="3">
        <v>1251</v>
      </c>
      <c r="L163" s="3">
        <v>0</v>
      </c>
      <c r="M163" s="3">
        <v>0</v>
      </c>
      <c r="N163" s="3">
        <v>0</v>
      </c>
      <c r="O163" s="3">
        <v>0</v>
      </c>
      <c r="P163" s="3">
        <v>2</v>
      </c>
      <c r="Q163" s="3">
        <v>88</v>
      </c>
      <c r="R163" s="3">
        <v>1284</v>
      </c>
      <c r="S163" s="3">
        <v>1</v>
      </c>
      <c r="T163" s="3">
        <v>0</v>
      </c>
      <c r="U163" s="3">
        <v>12</v>
      </c>
      <c r="V163" s="3">
        <v>143</v>
      </c>
      <c r="W163" s="3">
        <v>1539</v>
      </c>
      <c r="X163" s="3">
        <v>2</v>
      </c>
      <c r="Y163" s="3">
        <v>1</v>
      </c>
      <c r="Z163" s="3">
        <v>0</v>
      </c>
      <c r="AA163" s="3">
        <v>167</v>
      </c>
      <c r="AB163" s="3">
        <v>1515</v>
      </c>
      <c r="AC163" s="3">
        <v>3</v>
      </c>
      <c r="AD163" s="3">
        <v>0</v>
      </c>
      <c r="AE163" s="3">
        <v>0</v>
      </c>
      <c r="AF163" s="3">
        <v>151</v>
      </c>
      <c r="AG163" s="3">
        <v>1550</v>
      </c>
      <c r="AH163">
        <v>3</v>
      </c>
      <c r="AI163">
        <v>0</v>
      </c>
      <c r="AJ163">
        <v>0</v>
      </c>
      <c r="AK163">
        <v>3</v>
      </c>
      <c r="AL163" s="3">
        <v>157</v>
      </c>
      <c r="AM163" s="3">
        <v>1495</v>
      </c>
      <c r="AN163" s="3">
        <v>0</v>
      </c>
      <c r="AO163">
        <v>0</v>
      </c>
      <c r="AP163">
        <v>2</v>
      </c>
      <c r="AQ163">
        <v>0</v>
      </c>
      <c r="AR163">
        <v>0</v>
      </c>
      <c r="AS163">
        <v>14</v>
      </c>
      <c r="AT163">
        <v>1</v>
      </c>
    </row>
    <row r="165" spans="1:46" x14ac:dyDescent="0.25">
      <c r="A165" s="13" t="s">
        <v>64</v>
      </c>
    </row>
    <row r="166" spans="1:46" x14ac:dyDescent="0.25">
      <c r="A166" s="3" t="s">
        <v>65</v>
      </c>
      <c r="B166">
        <v>18.11683</v>
      </c>
      <c r="C166">
        <v>46.142580000000002</v>
      </c>
      <c r="D166" s="3">
        <v>173</v>
      </c>
      <c r="E166" s="3">
        <v>485</v>
      </c>
      <c r="F166" s="3">
        <v>1</v>
      </c>
      <c r="G166" s="3">
        <v>0</v>
      </c>
      <c r="H166" s="3">
        <v>0</v>
      </c>
      <c r="I166" s="3">
        <v>0</v>
      </c>
      <c r="J166" s="3">
        <v>236</v>
      </c>
      <c r="K166" s="3">
        <v>537</v>
      </c>
      <c r="L166" s="3">
        <v>0</v>
      </c>
      <c r="M166" s="3">
        <v>1</v>
      </c>
      <c r="N166" s="3">
        <v>0</v>
      </c>
      <c r="O166" s="3">
        <v>3</v>
      </c>
      <c r="P166" s="3">
        <v>0</v>
      </c>
      <c r="Q166" s="3">
        <v>254</v>
      </c>
      <c r="R166" s="3">
        <v>486</v>
      </c>
      <c r="S166" s="3">
        <v>3</v>
      </c>
      <c r="T166" s="3">
        <v>0</v>
      </c>
      <c r="U166" s="3">
        <v>1</v>
      </c>
      <c r="V166" s="3">
        <v>176</v>
      </c>
      <c r="W166" s="3">
        <v>551</v>
      </c>
      <c r="X166" s="3">
        <v>0</v>
      </c>
      <c r="Y166" s="3">
        <v>0</v>
      </c>
      <c r="Z166" s="3">
        <v>0</v>
      </c>
      <c r="AA166" s="3">
        <v>207</v>
      </c>
      <c r="AB166" s="3">
        <v>523</v>
      </c>
      <c r="AC166" s="3">
        <v>0</v>
      </c>
      <c r="AD166" s="3">
        <v>1</v>
      </c>
      <c r="AE166" s="3">
        <v>36</v>
      </c>
      <c r="AF166" s="3">
        <v>213</v>
      </c>
      <c r="AG166" s="3">
        <v>523</v>
      </c>
      <c r="AH166">
        <v>0</v>
      </c>
      <c r="AI166">
        <v>0</v>
      </c>
      <c r="AJ166">
        <v>0</v>
      </c>
      <c r="AK166">
        <v>31</v>
      </c>
      <c r="AL166" s="3">
        <v>214</v>
      </c>
      <c r="AM166" s="3">
        <v>497</v>
      </c>
      <c r="AN166" s="3">
        <v>0</v>
      </c>
      <c r="AO166">
        <v>0</v>
      </c>
      <c r="AP166">
        <v>1</v>
      </c>
      <c r="AQ166">
        <v>0</v>
      </c>
      <c r="AR166">
        <v>0</v>
      </c>
      <c r="AS166">
        <v>8</v>
      </c>
      <c r="AT166">
        <v>0</v>
      </c>
    </row>
    <row r="167" spans="1:46" x14ac:dyDescent="0.25">
      <c r="A167" s="3" t="s">
        <v>219</v>
      </c>
      <c r="B167">
        <v>18.2</v>
      </c>
      <c r="C167">
        <v>46.283329999999999</v>
      </c>
      <c r="D167" s="3">
        <v>108</v>
      </c>
      <c r="E167" s="3">
        <v>404</v>
      </c>
      <c r="F167" s="3">
        <v>1</v>
      </c>
      <c r="G167" s="3">
        <v>0</v>
      </c>
      <c r="H167" s="3">
        <v>0</v>
      </c>
      <c r="I167" s="3">
        <v>0</v>
      </c>
      <c r="J167" s="3">
        <v>116</v>
      </c>
      <c r="K167" s="3">
        <v>453</v>
      </c>
      <c r="L167" s="3">
        <v>0</v>
      </c>
      <c r="M167" s="3">
        <v>1</v>
      </c>
      <c r="N167" s="3">
        <v>0</v>
      </c>
      <c r="O167" s="3">
        <v>0</v>
      </c>
      <c r="P167" s="3">
        <v>0</v>
      </c>
      <c r="Q167" s="3">
        <v>116</v>
      </c>
      <c r="R167" s="3">
        <v>403</v>
      </c>
      <c r="S167" s="3">
        <v>0</v>
      </c>
      <c r="T167" s="3">
        <v>0</v>
      </c>
      <c r="U167" s="3">
        <v>0</v>
      </c>
      <c r="V167" s="3">
        <v>105</v>
      </c>
      <c r="W167" s="3">
        <v>422</v>
      </c>
      <c r="X167" s="3">
        <v>0</v>
      </c>
      <c r="Y167" s="3">
        <v>0</v>
      </c>
      <c r="Z167" s="3">
        <v>70</v>
      </c>
      <c r="AA167" s="3">
        <v>75</v>
      </c>
      <c r="AB167" s="3">
        <v>411</v>
      </c>
      <c r="AC167" s="3">
        <v>0</v>
      </c>
      <c r="AD167" s="3">
        <v>0</v>
      </c>
      <c r="AE167" s="3">
        <v>0</v>
      </c>
      <c r="AF167" s="3">
        <v>77</v>
      </c>
      <c r="AG167" s="3">
        <v>412</v>
      </c>
      <c r="AH167">
        <v>0</v>
      </c>
      <c r="AI167">
        <v>0</v>
      </c>
      <c r="AJ167">
        <v>0</v>
      </c>
      <c r="AK167">
        <v>0</v>
      </c>
      <c r="AL167" s="3">
        <v>75</v>
      </c>
      <c r="AM167" s="3">
        <v>364</v>
      </c>
      <c r="AN167" s="3">
        <v>0</v>
      </c>
      <c r="AO167">
        <v>0</v>
      </c>
      <c r="AP167">
        <v>0</v>
      </c>
      <c r="AQ167">
        <v>0</v>
      </c>
      <c r="AR167">
        <v>0</v>
      </c>
      <c r="AS167">
        <v>62</v>
      </c>
      <c r="AT167">
        <v>0</v>
      </c>
    </row>
    <row r="168" spans="1:46" x14ac:dyDescent="0.25">
      <c r="A168" s="3" t="s">
        <v>220</v>
      </c>
      <c r="B168" s="3">
        <v>18.00067</v>
      </c>
      <c r="C168" s="3">
        <v>46.206940000000003</v>
      </c>
      <c r="D168" s="3">
        <v>610</v>
      </c>
      <c r="E168" s="3">
        <v>186</v>
      </c>
      <c r="F168" s="3">
        <v>10</v>
      </c>
      <c r="G168" s="3">
        <v>1</v>
      </c>
      <c r="H168" s="3">
        <v>0</v>
      </c>
      <c r="I168" s="3">
        <v>0</v>
      </c>
      <c r="J168" s="3">
        <v>710</v>
      </c>
      <c r="K168" s="3">
        <v>162</v>
      </c>
      <c r="L168" s="3">
        <v>0</v>
      </c>
      <c r="M168" s="3">
        <v>5</v>
      </c>
      <c r="N168" s="3">
        <v>0</v>
      </c>
      <c r="O168" s="3">
        <v>0</v>
      </c>
      <c r="P168" s="3">
        <v>3</v>
      </c>
      <c r="Q168" s="3">
        <v>793</v>
      </c>
      <c r="R168" s="3">
        <v>83</v>
      </c>
      <c r="S168" s="3">
        <v>0</v>
      </c>
      <c r="T168" s="3">
        <v>0</v>
      </c>
      <c r="U168" s="3">
        <v>34</v>
      </c>
      <c r="V168" s="3">
        <v>792</v>
      </c>
      <c r="W168" s="3">
        <v>81</v>
      </c>
      <c r="X168" s="3">
        <v>0</v>
      </c>
      <c r="Y168" s="3">
        <v>1</v>
      </c>
      <c r="Z168" s="3">
        <v>40</v>
      </c>
      <c r="AA168" s="3">
        <v>835</v>
      </c>
      <c r="AB168" s="3">
        <v>38</v>
      </c>
      <c r="AC168" s="3">
        <v>0</v>
      </c>
      <c r="AD168" s="3">
        <v>1</v>
      </c>
      <c r="AE168" s="3">
        <v>36</v>
      </c>
      <c r="AF168" s="3">
        <v>825</v>
      </c>
      <c r="AG168" s="3">
        <v>6</v>
      </c>
      <c r="AH168" s="3">
        <v>0</v>
      </c>
      <c r="AI168" s="3">
        <v>0</v>
      </c>
      <c r="AJ168" s="3">
        <v>0</v>
      </c>
      <c r="AK168" s="3">
        <v>47</v>
      </c>
      <c r="AL168" s="3">
        <v>720</v>
      </c>
      <c r="AM168" s="3">
        <v>41</v>
      </c>
      <c r="AN168" s="3">
        <v>0</v>
      </c>
      <c r="AO168">
        <v>0</v>
      </c>
      <c r="AP168">
        <v>0</v>
      </c>
      <c r="AQ168">
        <v>0</v>
      </c>
      <c r="AR168">
        <v>0</v>
      </c>
      <c r="AS168">
        <v>47</v>
      </c>
      <c r="AT168">
        <v>2</v>
      </c>
    </row>
    <row r="169" spans="1:46" x14ac:dyDescent="0.25">
      <c r="A169" s="3" t="s">
        <v>66</v>
      </c>
      <c r="B169">
        <v>18.149999999999999</v>
      </c>
      <c r="C169">
        <v>46.133330000000001</v>
      </c>
      <c r="D169" s="3">
        <v>243</v>
      </c>
      <c r="E169" s="3">
        <v>13</v>
      </c>
      <c r="F169" s="3">
        <v>2</v>
      </c>
      <c r="G169" s="3">
        <v>0</v>
      </c>
      <c r="H169" s="3">
        <v>0</v>
      </c>
      <c r="I169" s="3">
        <v>0</v>
      </c>
      <c r="J169" s="3">
        <v>245</v>
      </c>
      <c r="K169" s="3">
        <v>5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244</v>
      </c>
      <c r="R169" s="3">
        <v>0</v>
      </c>
      <c r="S169" s="3">
        <v>0</v>
      </c>
      <c r="T169" s="3">
        <v>0</v>
      </c>
      <c r="U169" s="3">
        <v>0</v>
      </c>
      <c r="V169" s="3">
        <v>218</v>
      </c>
      <c r="W169" s="3">
        <v>6</v>
      </c>
      <c r="X169" s="3">
        <v>0</v>
      </c>
      <c r="Y169" s="3">
        <v>0</v>
      </c>
      <c r="Z169" s="3">
        <v>0</v>
      </c>
      <c r="AA169" s="3">
        <v>187</v>
      </c>
      <c r="AB169" s="3">
        <v>10</v>
      </c>
      <c r="AC169" s="3">
        <v>0</v>
      </c>
      <c r="AD169" s="3">
        <v>0</v>
      </c>
      <c r="AE169" s="3">
        <v>28</v>
      </c>
      <c r="AF169" s="3">
        <v>235</v>
      </c>
      <c r="AG169" s="3">
        <v>17</v>
      </c>
      <c r="AH169">
        <v>0</v>
      </c>
      <c r="AI169">
        <v>0</v>
      </c>
      <c r="AJ169">
        <v>0</v>
      </c>
      <c r="AK169">
        <v>0</v>
      </c>
      <c r="AL169" s="3">
        <v>185</v>
      </c>
      <c r="AM169" s="3">
        <v>21</v>
      </c>
      <c r="AN169" s="3">
        <v>0</v>
      </c>
      <c r="AO169">
        <v>0</v>
      </c>
      <c r="AP169">
        <v>0</v>
      </c>
      <c r="AQ169">
        <v>0</v>
      </c>
      <c r="AR169">
        <v>0</v>
      </c>
      <c r="AS169">
        <v>57</v>
      </c>
      <c r="AT169">
        <v>1</v>
      </c>
    </row>
    <row r="170" spans="1:46" x14ac:dyDescent="0.25">
      <c r="A170" s="3" t="s">
        <v>67</v>
      </c>
      <c r="B170">
        <v>18.174379999999999</v>
      </c>
      <c r="C170">
        <v>46.189340000000001</v>
      </c>
      <c r="D170" s="3">
        <v>15</v>
      </c>
      <c r="E170" s="3">
        <v>246</v>
      </c>
      <c r="F170" s="3">
        <v>0</v>
      </c>
      <c r="G170" s="3">
        <v>0</v>
      </c>
      <c r="H170" s="3">
        <v>0</v>
      </c>
      <c r="I170" s="3">
        <v>0</v>
      </c>
      <c r="J170" s="3">
        <v>9</v>
      </c>
      <c r="K170" s="3">
        <v>238</v>
      </c>
      <c r="L170" s="3">
        <v>0</v>
      </c>
      <c r="M170" s="3">
        <v>0</v>
      </c>
      <c r="N170" s="3">
        <v>0</v>
      </c>
      <c r="O170" s="3">
        <v>0</v>
      </c>
      <c r="P170" s="3">
        <v>1</v>
      </c>
      <c r="Q170" s="3">
        <v>20</v>
      </c>
      <c r="R170" s="3">
        <v>213</v>
      </c>
      <c r="S170" s="3">
        <v>0</v>
      </c>
      <c r="T170" s="3">
        <v>0</v>
      </c>
      <c r="U170" s="3">
        <v>9</v>
      </c>
      <c r="V170" s="3">
        <v>12</v>
      </c>
      <c r="W170" s="3">
        <v>213</v>
      </c>
      <c r="X170" s="3">
        <v>0</v>
      </c>
      <c r="Y170" s="3">
        <v>0</v>
      </c>
      <c r="Z170" s="3">
        <v>16</v>
      </c>
      <c r="AA170" s="3">
        <v>20</v>
      </c>
      <c r="AB170" s="3">
        <v>173</v>
      </c>
      <c r="AC170" s="3">
        <v>0</v>
      </c>
      <c r="AD170" s="3">
        <v>0</v>
      </c>
      <c r="AE170" s="3">
        <v>0</v>
      </c>
      <c r="AF170" s="3">
        <v>13</v>
      </c>
      <c r="AG170" s="3">
        <v>187</v>
      </c>
      <c r="AH170">
        <v>0</v>
      </c>
      <c r="AI170">
        <v>0</v>
      </c>
      <c r="AJ170">
        <v>0</v>
      </c>
      <c r="AK170">
        <v>0</v>
      </c>
      <c r="AL170" s="3">
        <v>24</v>
      </c>
      <c r="AM170" s="3">
        <v>183</v>
      </c>
      <c r="AN170" s="3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</row>
    <row r="171" spans="1:46" x14ac:dyDescent="0.25">
      <c r="A171" s="3" t="s">
        <v>426</v>
      </c>
      <c r="B171">
        <v>18.268609999999999</v>
      </c>
      <c r="C171">
        <v>46.22833</v>
      </c>
      <c r="D171" s="3">
        <v>11</v>
      </c>
      <c r="E171" s="3">
        <v>172</v>
      </c>
      <c r="F171" s="3">
        <v>0</v>
      </c>
      <c r="G171" s="3">
        <v>0</v>
      </c>
      <c r="H171" s="3">
        <v>0</v>
      </c>
      <c r="I171" s="3">
        <v>0</v>
      </c>
      <c r="J171" s="3">
        <v>4</v>
      </c>
      <c r="K171" s="3">
        <v>207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14</v>
      </c>
      <c r="R171" s="3">
        <v>193</v>
      </c>
      <c r="S171" s="3">
        <v>0</v>
      </c>
      <c r="T171" s="3">
        <v>0</v>
      </c>
      <c r="U171" s="3">
        <v>0</v>
      </c>
      <c r="V171" s="3">
        <v>5</v>
      </c>
      <c r="W171" s="3">
        <v>213</v>
      </c>
      <c r="X171" s="3">
        <v>0</v>
      </c>
      <c r="Y171" s="3">
        <v>0</v>
      </c>
      <c r="Z171" s="3">
        <v>0</v>
      </c>
      <c r="AA171" s="3">
        <v>5</v>
      </c>
      <c r="AB171" s="3">
        <v>205</v>
      </c>
      <c r="AC171" s="3">
        <v>1</v>
      </c>
      <c r="AD171" s="3">
        <v>0</v>
      </c>
      <c r="AE171" s="3">
        <v>0</v>
      </c>
      <c r="AF171" s="3">
        <v>21</v>
      </c>
      <c r="AG171" s="3">
        <v>214</v>
      </c>
      <c r="AH171">
        <v>0</v>
      </c>
      <c r="AI171">
        <v>0</v>
      </c>
      <c r="AJ171">
        <v>0</v>
      </c>
      <c r="AK171">
        <v>29</v>
      </c>
      <c r="AL171" s="3">
        <v>28</v>
      </c>
      <c r="AM171" s="3">
        <v>209</v>
      </c>
      <c r="AN171" s="3">
        <v>0</v>
      </c>
      <c r="AO171" s="3">
        <v>3</v>
      </c>
      <c r="AP171">
        <v>0</v>
      </c>
      <c r="AQ171">
        <v>0</v>
      </c>
      <c r="AR171">
        <v>0</v>
      </c>
      <c r="AS171">
        <v>28</v>
      </c>
      <c r="AT171">
        <v>0</v>
      </c>
    </row>
    <row r="172" spans="1:46" x14ac:dyDescent="0.25">
      <c r="A172" s="3" t="s">
        <v>68</v>
      </c>
      <c r="B172">
        <v>18.282959999999999</v>
      </c>
      <c r="C172">
        <v>46.331090000000003</v>
      </c>
      <c r="D172" s="3">
        <v>224</v>
      </c>
      <c r="E172" s="3">
        <v>843</v>
      </c>
      <c r="F172" s="3">
        <v>24</v>
      </c>
      <c r="G172" s="3">
        <v>4</v>
      </c>
      <c r="H172" s="3">
        <v>0</v>
      </c>
      <c r="I172" s="3">
        <v>0</v>
      </c>
      <c r="J172" s="3">
        <v>211</v>
      </c>
      <c r="K172" s="3">
        <v>846</v>
      </c>
      <c r="L172" s="3">
        <v>1</v>
      </c>
      <c r="M172" s="3">
        <v>13</v>
      </c>
      <c r="N172" s="3">
        <v>0</v>
      </c>
      <c r="O172" s="3">
        <v>0</v>
      </c>
      <c r="P172" s="3">
        <v>11</v>
      </c>
      <c r="Q172" s="3">
        <v>219</v>
      </c>
      <c r="R172" s="3">
        <v>826</v>
      </c>
      <c r="S172" s="3">
        <v>5</v>
      </c>
      <c r="T172" s="3">
        <v>0</v>
      </c>
      <c r="U172" s="3">
        <v>0</v>
      </c>
      <c r="V172" s="3">
        <v>170</v>
      </c>
      <c r="W172" s="3">
        <v>877</v>
      </c>
      <c r="X172" s="3">
        <v>2</v>
      </c>
      <c r="Y172" s="3">
        <v>0</v>
      </c>
      <c r="Z172" s="3">
        <v>0</v>
      </c>
      <c r="AA172" s="3">
        <v>443</v>
      </c>
      <c r="AB172" s="3">
        <v>589</v>
      </c>
      <c r="AC172" s="3">
        <v>0</v>
      </c>
      <c r="AD172" s="3">
        <v>0</v>
      </c>
      <c r="AE172" s="3">
        <v>0</v>
      </c>
      <c r="AF172" s="3">
        <v>328</v>
      </c>
      <c r="AG172" s="3">
        <v>771</v>
      </c>
      <c r="AH172">
        <v>1</v>
      </c>
      <c r="AI172">
        <v>0</v>
      </c>
      <c r="AJ172">
        <v>0</v>
      </c>
      <c r="AK172">
        <v>1</v>
      </c>
      <c r="AL172" s="3">
        <v>120</v>
      </c>
      <c r="AM172" s="3">
        <v>912</v>
      </c>
      <c r="AN172" s="3">
        <v>0</v>
      </c>
      <c r="AO172">
        <v>0</v>
      </c>
      <c r="AP172">
        <v>3</v>
      </c>
      <c r="AQ172">
        <v>0</v>
      </c>
      <c r="AR172">
        <v>0</v>
      </c>
      <c r="AS172">
        <v>0</v>
      </c>
      <c r="AT172">
        <v>0</v>
      </c>
    </row>
    <row r="173" spans="1:46" x14ac:dyDescent="0.25">
      <c r="A173" s="3" t="s">
        <v>221</v>
      </c>
      <c r="B173">
        <v>18.034649999999999</v>
      </c>
      <c r="C173">
        <v>46.205440000000003</v>
      </c>
      <c r="D173" s="3">
        <v>233</v>
      </c>
      <c r="E173" s="3">
        <v>18</v>
      </c>
      <c r="F173" s="3">
        <v>0</v>
      </c>
      <c r="G173" s="3">
        <v>0</v>
      </c>
      <c r="H173" s="3">
        <v>0</v>
      </c>
      <c r="I173" s="3">
        <v>0</v>
      </c>
      <c r="J173" s="3">
        <v>275</v>
      </c>
      <c r="K173" s="3">
        <v>4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261</v>
      </c>
      <c r="R173" s="3">
        <v>6</v>
      </c>
      <c r="S173" s="3">
        <v>0</v>
      </c>
      <c r="T173" s="3">
        <v>0</v>
      </c>
      <c r="U173" s="3">
        <v>0</v>
      </c>
      <c r="V173" s="3">
        <v>240</v>
      </c>
      <c r="W173" s="3">
        <v>8</v>
      </c>
      <c r="X173" s="3">
        <v>0</v>
      </c>
      <c r="Y173" s="3">
        <v>0</v>
      </c>
      <c r="Z173" s="3">
        <v>0</v>
      </c>
      <c r="AA173" s="3">
        <v>232</v>
      </c>
      <c r="AB173" s="3">
        <v>1</v>
      </c>
      <c r="AC173" s="3">
        <v>0</v>
      </c>
      <c r="AD173" s="3">
        <v>0</v>
      </c>
      <c r="AE173" s="3">
        <v>0</v>
      </c>
      <c r="AF173" s="3">
        <v>267</v>
      </c>
      <c r="AG173" s="3">
        <v>0</v>
      </c>
      <c r="AH173">
        <v>0</v>
      </c>
      <c r="AI173">
        <v>0</v>
      </c>
      <c r="AJ173">
        <v>0</v>
      </c>
      <c r="AK173">
        <v>0</v>
      </c>
      <c r="AL173" s="3">
        <v>214</v>
      </c>
      <c r="AM173" s="3">
        <v>9</v>
      </c>
      <c r="AN173" s="3">
        <v>0</v>
      </c>
      <c r="AO173" s="3">
        <v>24</v>
      </c>
      <c r="AP173">
        <v>0</v>
      </c>
      <c r="AQ173">
        <v>0</v>
      </c>
      <c r="AR173">
        <v>0</v>
      </c>
      <c r="AS173">
        <v>0</v>
      </c>
      <c r="AT173">
        <v>0</v>
      </c>
    </row>
    <row r="174" spans="1:46" x14ac:dyDescent="0.25">
      <c r="A174" s="3" t="s">
        <v>425</v>
      </c>
      <c r="B174">
        <v>18.100000000000001</v>
      </c>
      <c r="C174">
        <v>46.2</v>
      </c>
      <c r="D174" s="3">
        <v>171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176</v>
      </c>
      <c r="K174" s="3">
        <v>10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160</v>
      </c>
      <c r="R174" s="3">
        <v>2</v>
      </c>
      <c r="S174" s="3">
        <v>0</v>
      </c>
      <c r="T174" s="3">
        <v>0</v>
      </c>
      <c r="U174" s="3">
        <v>0</v>
      </c>
      <c r="V174" s="3">
        <v>173</v>
      </c>
      <c r="W174" s="3">
        <v>0</v>
      </c>
      <c r="X174" s="3">
        <v>0</v>
      </c>
      <c r="Y174" s="3">
        <v>0</v>
      </c>
      <c r="Z174" s="3">
        <v>0</v>
      </c>
      <c r="AA174" s="3">
        <v>143</v>
      </c>
      <c r="AB174" s="3">
        <v>0</v>
      </c>
      <c r="AC174" s="3">
        <v>0</v>
      </c>
      <c r="AD174" s="3">
        <v>0</v>
      </c>
      <c r="AE174" s="3">
        <v>0</v>
      </c>
      <c r="AF174" s="3">
        <v>143</v>
      </c>
      <c r="AG174" s="3">
        <v>0</v>
      </c>
      <c r="AH174">
        <v>0</v>
      </c>
      <c r="AI174">
        <v>0</v>
      </c>
      <c r="AJ174">
        <v>0</v>
      </c>
      <c r="AK174">
        <v>0</v>
      </c>
      <c r="AL174" s="3">
        <v>177</v>
      </c>
      <c r="AM174" s="3">
        <v>7</v>
      </c>
      <c r="AN174" s="3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</row>
    <row r="175" spans="1:46" x14ac:dyDescent="0.25">
      <c r="A175" s="3" t="s">
        <v>312</v>
      </c>
      <c r="B175">
        <v>18.25</v>
      </c>
      <c r="C175">
        <v>46.166670000000003</v>
      </c>
      <c r="D175" s="3">
        <v>285</v>
      </c>
      <c r="E175" s="3">
        <v>1</v>
      </c>
      <c r="F175" s="3">
        <v>0</v>
      </c>
      <c r="G175" s="3">
        <v>0</v>
      </c>
      <c r="H175" s="3">
        <v>0</v>
      </c>
      <c r="I175" s="3">
        <v>0</v>
      </c>
      <c r="J175" s="3">
        <v>349</v>
      </c>
      <c r="K175" s="3">
        <v>4</v>
      </c>
      <c r="L175" s="3">
        <v>0</v>
      </c>
      <c r="M175" s="3">
        <v>0</v>
      </c>
      <c r="N175" s="3">
        <v>0</v>
      </c>
      <c r="O175" s="3">
        <v>0</v>
      </c>
      <c r="P175" s="3">
        <v>8</v>
      </c>
      <c r="Q175" s="3">
        <v>414</v>
      </c>
      <c r="R175" s="3">
        <v>2</v>
      </c>
      <c r="S175" s="3">
        <v>0</v>
      </c>
      <c r="T175" s="3">
        <v>0</v>
      </c>
      <c r="U175" s="3">
        <v>1</v>
      </c>
      <c r="V175" s="3">
        <v>405</v>
      </c>
      <c r="W175" s="3">
        <v>0</v>
      </c>
      <c r="X175" s="3">
        <v>0</v>
      </c>
      <c r="Y175" s="3">
        <v>0</v>
      </c>
      <c r="Z175" s="3">
        <v>0</v>
      </c>
      <c r="AA175" s="3">
        <v>386</v>
      </c>
      <c r="AB175" s="3">
        <v>0</v>
      </c>
      <c r="AC175" s="3">
        <v>0</v>
      </c>
      <c r="AD175" s="3">
        <v>0</v>
      </c>
      <c r="AE175" s="3">
        <v>0</v>
      </c>
      <c r="AF175" s="3">
        <v>575</v>
      </c>
      <c r="AG175" s="3">
        <v>33</v>
      </c>
      <c r="AH175">
        <v>2</v>
      </c>
      <c r="AI175">
        <v>2</v>
      </c>
      <c r="AJ175">
        <v>0</v>
      </c>
      <c r="AK175">
        <v>0</v>
      </c>
      <c r="AL175" s="3">
        <v>387</v>
      </c>
      <c r="AM175" s="3">
        <v>6</v>
      </c>
      <c r="AN175" s="3">
        <v>3</v>
      </c>
      <c r="AO175">
        <v>0</v>
      </c>
      <c r="AP175">
        <v>0</v>
      </c>
      <c r="AQ175">
        <v>0</v>
      </c>
      <c r="AR175">
        <v>0</v>
      </c>
      <c r="AS175">
        <v>28</v>
      </c>
      <c r="AT175">
        <v>0</v>
      </c>
    </row>
    <row r="176" spans="1:46" x14ac:dyDescent="0.25">
      <c r="A176" s="3" t="s">
        <v>69</v>
      </c>
      <c r="B176">
        <v>18.38861</v>
      </c>
      <c r="C176">
        <v>46.273060000000001</v>
      </c>
      <c r="D176" s="3">
        <v>390</v>
      </c>
      <c r="E176" s="3">
        <v>109</v>
      </c>
      <c r="F176" s="3">
        <v>0</v>
      </c>
      <c r="G176" s="3">
        <v>0</v>
      </c>
      <c r="H176" s="3">
        <v>0</v>
      </c>
      <c r="I176" s="3">
        <v>0</v>
      </c>
      <c r="J176" s="3">
        <v>436</v>
      </c>
      <c r="K176" s="3">
        <v>176</v>
      </c>
      <c r="L176" s="3">
        <v>0</v>
      </c>
      <c r="M176" s="3">
        <v>0</v>
      </c>
      <c r="N176" s="3">
        <v>1</v>
      </c>
      <c r="O176" s="3">
        <v>0</v>
      </c>
      <c r="P176" s="3">
        <v>3</v>
      </c>
      <c r="Q176" s="3">
        <v>533</v>
      </c>
      <c r="R176" s="3">
        <v>37</v>
      </c>
      <c r="S176" s="3">
        <v>0</v>
      </c>
      <c r="T176" s="3">
        <v>1</v>
      </c>
      <c r="U176" s="3">
        <v>2</v>
      </c>
      <c r="V176" s="3">
        <v>459</v>
      </c>
      <c r="W176" s="3">
        <v>76</v>
      </c>
      <c r="X176" s="3">
        <v>0</v>
      </c>
      <c r="Y176" s="3">
        <v>0</v>
      </c>
      <c r="Z176" s="3">
        <v>0</v>
      </c>
      <c r="AA176" s="3">
        <v>483</v>
      </c>
      <c r="AB176" s="3">
        <v>68</v>
      </c>
      <c r="AC176" s="3">
        <v>0</v>
      </c>
      <c r="AD176" s="3">
        <v>0</v>
      </c>
      <c r="AE176" s="3">
        <v>0</v>
      </c>
      <c r="AF176" s="3">
        <v>454</v>
      </c>
      <c r="AG176" s="3">
        <v>43</v>
      </c>
      <c r="AH176">
        <v>0</v>
      </c>
      <c r="AI176">
        <v>0</v>
      </c>
      <c r="AJ176">
        <v>0</v>
      </c>
      <c r="AK176">
        <v>0</v>
      </c>
      <c r="AL176" s="3">
        <v>446</v>
      </c>
      <c r="AM176" s="3">
        <v>65</v>
      </c>
      <c r="AN176" s="3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</row>
    <row r="177" spans="1:46" x14ac:dyDescent="0.25">
      <c r="A177" s="3" t="s">
        <v>222</v>
      </c>
      <c r="B177">
        <v>18.157689999999999</v>
      </c>
      <c r="C177">
        <v>46.340400000000002</v>
      </c>
      <c r="D177" s="3">
        <v>552</v>
      </c>
      <c r="E177" s="3">
        <v>697</v>
      </c>
      <c r="F177" s="3">
        <v>0</v>
      </c>
      <c r="G177" s="3">
        <v>0</v>
      </c>
      <c r="H177" s="3">
        <v>0</v>
      </c>
      <c r="I177" s="3">
        <v>0</v>
      </c>
      <c r="J177" s="3">
        <v>686</v>
      </c>
      <c r="K177" s="3">
        <v>707</v>
      </c>
      <c r="L177" s="3">
        <v>0</v>
      </c>
      <c r="M177" s="3">
        <v>0</v>
      </c>
      <c r="N177" s="3">
        <v>0</v>
      </c>
      <c r="O177" s="3">
        <v>0</v>
      </c>
      <c r="P177" s="3">
        <v>1</v>
      </c>
      <c r="Q177" s="3">
        <v>891</v>
      </c>
      <c r="R177" s="3">
        <v>575</v>
      </c>
      <c r="S177" s="3">
        <v>0</v>
      </c>
      <c r="T177" s="3">
        <v>1</v>
      </c>
      <c r="U177" s="3">
        <v>0</v>
      </c>
      <c r="V177" s="3">
        <v>705</v>
      </c>
      <c r="W177" s="3">
        <v>808</v>
      </c>
      <c r="X177" s="3">
        <v>0</v>
      </c>
      <c r="Y177" s="3">
        <v>0</v>
      </c>
      <c r="Z177" s="3">
        <v>0</v>
      </c>
      <c r="AA177" s="3">
        <v>757</v>
      </c>
      <c r="AB177" s="3">
        <v>833</v>
      </c>
      <c r="AC177" s="3">
        <v>1</v>
      </c>
      <c r="AD177" s="3">
        <v>0</v>
      </c>
      <c r="AE177" s="3">
        <v>1</v>
      </c>
      <c r="AF177" s="3">
        <v>820</v>
      </c>
      <c r="AG177" s="3">
        <v>895</v>
      </c>
      <c r="AH177">
        <v>0</v>
      </c>
      <c r="AI177">
        <v>0</v>
      </c>
      <c r="AJ177">
        <v>0</v>
      </c>
      <c r="AK177">
        <v>0</v>
      </c>
      <c r="AL177" s="3">
        <v>646</v>
      </c>
      <c r="AM177" s="3">
        <v>884</v>
      </c>
      <c r="AN177" s="3">
        <v>0</v>
      </c>
      <c r="AO177">
        <v>0</v>
      </c>
      <c r="AP177">
        <v>0</v>
      </c>
      <c r="AQ177">
        <v>0</v>
      </c>
      <c r="AR177">
        <v>1</v>
      </c>
      <c r="AS177">
        <v>9</v>
      </c>
      <c r="AT177">
        <v>0</v>
      </c>
    </row>
    <row r="178" spans="1:46" x14ac:dyDescent="0.25">
      <c r="A178" s="3" t="s">
        <v>445</v>
      </c>
      <c r="B178">
        <v>18.133890000000001</v>
      </c>
      <c r="C178">
        <v>46.254170000000002</v>
      </c>
      <c r="D178" s="3">
        <v>261</v>
      </c>
      <c r="E178" s="3">
        <v>20</v>
      </c>
      <c r="F178" s="3">
        <v>0</v>
      </c>
      <c r="G178" s="3">
        <v>0</v>
      </c>
      <c r="H178" s="3">
        <v>0</v>
      </c>
      <c r="I178" s="3">
        <v>0</v>
      </c>
      <c r="J178" s="3">
        <v>261</v>
      </c>
      <c r="K178" s="3">
        <v>26</v>
      </c>
      <c r="L178" s="3">
        <v>0</v>
      </c>
      <c r="M178" s="3">
        <v>1</v>
      </c>
      <c r="N178" s="3">
        <v>0</v>
      </c>
      <c r="O178" s="3">
        <v>0</v>
      </c>
      <c r="P178" s="3">
        <v>0</v>
      </c>
      <c r="Q178" s="3">
        <v>277</v>
      </c>
      <c r="R178" s="3">
        <v>19</v>
      </c>
      <c r="S178" s="3">
        <v>0</v>
      </c>
      <c r="T178" s="3">
        <v>0</v>
      </c>
      <c r="U178" s="3">
        <v>17</v>
      </c>
      <c r="V178" s="3">
        <v>306</v>
      </c>
      <c r="W178" s="3">
        <v>1</v>
      </c>
      <c r="X178" s="3">
        <v>0</v>
      </c>
      <c r="Y178" s="3">
        <v>0</v>
      </c>
      <c r="Z178" s="3">
        <v>0</v>
      </c>
      <c r="AA178" s="3">
        <v>274</v>
      </c>
      <c r="AB178" s="3">
        <v>5</v>
      </c>
      <c r="AC178" s="3">
        <v>0</v>
      </c>
      <c r="AD178" s="3">
        <v>2</v>
      </c>
      <c r="AE178" s="3">
        <v>18</v>
      </c>
      <c r="AF178" s="3">
        <v>281</v>
      </c>
      <c r="AG178" s="3">
        <v>9</v>
      </c>
      <c r="AH178">
        <v>0</v>
      </c>
      <c r="AI178">
        <v>0</v>
      </c>
      <c r="AJ178">
        <v>0</v>
      </c>
      <c r="AK178">
        <v>8</v>
      </c>
      <c r="AL178" s="3">
        <v>318</v>
      </c>
      <c r="AM178" s="3">
        <v>5</v>
      </c>
      <c r="AN178" s="3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2</v>
      </c>
    </row>
    <row r="179" spans="1:46" x14ac:dyDescent="0.25">
      <c r="A179" s="3" t="s">
        <v>223</v>
      </c>
      <c r="B179">
        <v>18.311910000000001</v>
      </c>
      <c r="C179">
        <v>46.252740000000003</v>
      </c>
      <c r="D179" s="3">
        <v>723</v>
      </c>
      <c r="E179" s="3">
        <v>322</v>
      </c>
      <c r="F179" s="3">
        <v>0</v>
      </c>
      <c r="G179" s="3">
        <v>1</v>
      </c>
      <c r="H179" s="3">
        <v>0</v>
      </c>
      <c r="I179" s="3">
        <v>0</v>
      </c>
      <c r="J179" s="3">
        <v>983</v>
      </c>
      <c r="K179" s="3">
        <v>281</v>
      </c>
      <c r="L179" s="3">
        <v>1</v>
      </c>
      <c r="M179" s="3">
        <v>0</v>
      </c>
      <c r="N179" s="3">
        <v>0</v>
      </c>
      <c r="O179" s="3">
        <v>0</v>
      </c>
      <c r="P179" s="3">
        <v>0</v>
      </c>
      <c r="Q179" s="3">
        <v>1175</v>
      </c>
      <c r="R179" s="3">
        <v>102</v>
      </c>
      <c r="S179" s="3">
        <v>0</v>
      </c>
      <c r="T179" s="3">
        <v>0</v>
      </c>
      <c r="U179" s="3">
        <v>0</v>
      </c>
      <c r="V179" s="3">
        <v>1240</v>
      </c>
      <c r="W179" s="3">
        <v>86</v>
      </c>
      <c r="X179" s="3">
        <v>1</v>
      </c>
      <c r="Y179" s="3">
        <v>0</v>
      </c>
      <c r="Z179" s="3">
        <v>6</v>
      </c>
      <c r="AA179" s="3">
        <v>1166</v>
      </c>
      <c r="AB179" s="3">
        <v>53</v>
      </c>
      <c r="AC179" s="3">
        <v>0</v>
      </c>
      <c r="AD179" s="3">
        <v>0</v>
      </c>
      <c r="AE179" s="3">
        <v>1</v>
      </c>
      <c r="AF179" s="3">
        <v>1230</v>
      </c>
      <c r="AG179" s="3">
        <v>28</v>
      </c>
      <c r="AH179">
        <v>0</v>
      </c>
      <c r="AI179">
        <v>0</v>
      </c>
      <c r="AJ179">
        <v>2</v>
      </c>
      <c r="AK179">
        <v>1</v>
      </c>
      <c r="AL179" s="3">
        <v>1184</v>
      </c>
      <c r="AM179" s="3">
        <v>48</v>
      </c>
      <c r="AN179" s="3">
        <v>0</v>
      </c>
      <c r="AO179">
        <v>0</v>
      </c>
      <c r="AP179">
        <v>0</v>
      </c>
      <c r="AQ179">
        <v>0</v>
      </c>
      <c r="AR179">
        <v>0</v>
      </c>
      <c r="AS179">
        <v>58</v>
      </c>
      <c r="AT179">
        <v>2</v>
      </c>
    </row>
    <row r="180" spans="1:46" x14ac:dyDescent="0.25">
      <c r="A180" s="3" t="s">
        <v>70</v>
      </c>
      <c r="B180">
        <v>18.116669999999999</v>
      </c>
      <c r="C180">
        <v>46.2</v>
      </c>
      <c r="D180" s="3">
        <v>259</v>
      </c>
      <c r="E180" s="3">
        <v>1</v>
      </c>
      <c r="F180" s="3">
        <v>0</v>
      </c>
      <c r="G180" s="3">
        <v>0</v>
      </c>
      <c r="H180" s="3">
        <v>0</v>
      </c>
      <c r="I180" s="3">
        <v>0</v>
      </c>
      <c r="J180" s="3">
        <v>295</v>
      </c>
      <c r="K180" s="3">
        <v>18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334</v>
      </c>
      <c r="R180" s="3">
        <v>1</v>
      </c>
      <c r="S180" s="3">
        <v>0</v>
      </c>
      <c r="T180" s="3">
        <v>0</v>
      </c>
      <c r="U180" s="3">
        <v>0</v>
      </c>
      <c r="V180" s="3">
        <v>313</v>
      </c>
      <c r="W180" s="3">
        <v>5</v>
      </c>
      <c r="X180" s="3">
        <v>0</v>
      </c>
      <c r="Y180" s="3">
        <v>0</v>
      </c>
      <c r="Z180" s="3">
        <v>0</v>
      </c>
      <c r="AA180" s="3">
        <v>253</v>
      </c>
      <c r="AB180" s="3">
        <v>8</v>
      </c>
      <c r="AC180" s="3">
        <v>0</v>
      </c>
      <c r="AD180" s="3">
        <v>0</v>
      </c>
      <c r="AE180" s="3">
        <v>0</v>
      </c>
      <c r="AF180" s="3">
        <v>277</v>
      </c>
      <c r="AG180" s="3">
        <v>0</v>
      </c>
      <c r="AH180">
        <v>0</v>
      </c>
      <c r="AI180">
        <v>0</v>
      </c>
      <c r="AJ180">
        <v>0</v>
      </c>
      <c r="AK180">
        <v>1</v>
      </c>
      <c r="AL180" s="3">
        <v>269</v>
      </c>
      <c r="AM180" s="3">
        <v>0</v>
      </c>
      <c r="AN180" s="3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</row>
    <row r="181" spans="1:46" x14ac:dyDescent="0.25">
      <c r="A181" s="3" t="s">
        <v>71</v>
      </c>
      <c r="B181" s="3">
        <v>18.182079999999999</v>
      </c>
      <c r="C181" s="3">
        <v>46.305999999999997</v>
      </c>
      <c r="D181" s="3">
        <v>333</v>
      </c>
      <c r="E181" s="3">
        <v>316</v>
      </c>
      <c r="F181" s="3">
        <v>1</v>
      </c>
      <c r="G181" s="3">
        <v>0</v>
      </c>
      <c r="H181" s="3">
        <v>0</v>
      </c>
      <c r="I181" s="3">
        <v>0</v>
      </c>
      <c r="J181" s="3">
        <v>345</v>
      </c>
      <c r="K181" s="3">
        <v>364</v>
      </c>
      <c r="L181" s="3">
        <v>3</v>
      </c>
      <c r="M181" s="3">
        <v>0</v>
      </c>
      <c r="N181" s="3">
        <v>0</v>
      </c>
      <c r="O181" s="3">
        <v>0</v>
      </c>
      <c r="P181" s="3">
        <v>1</v>
      </c>
      <c r="Q181" s="3">
        <v>374</v>
      </c>
      <c r="R181" s="3">
        <v>349</v>
      </c>
      <c r="S181" s="3">
        <v>1</v>
      </c>
      <c r="T181" s="3">
        <v>3</v>
      </c>
      <c r="U181" s="3">
        <v>1</v>
      </c>
      <c r="V181" s="3">
        <v>358</v>
      </c>
      <c r="W181" s="3">
        <v>333</v>
      </c>
      <c r="X181" s="3">
        <v>0</v>
      </c>
      <c r="Y181" s="3">
        <v>1</v>
      </c>
      <c r="Z181" s="3">
        <v>8</v>
      </c>
      <c r="AA181" s="3">
        <v>326</v>
      </c>
      <c r="AB181" s="3">
        <v>356</v>
      </c>
      <c r="AC181" s="3">
        <v>0</v>
      </c>
      <c r="AD181" s="3">
        <v>0</v>
      </c>
      <c r="AE181" s="3">
        <v>3</v>
      </c>
      <c r="AF181" s="3">
        <v>267</v>
      </c>
      <c r="AG181" s="3">
        <v>375</v>
      </c>
      <c r="AH181" s="3">
        <v>0</v>
      </c>
      <c r="AI181" s="3">
        <v>0</v>
      </c>
      <c r="AJ181" s="3">
        <v>0</v>
      </c>
      <c r="AK181" s="3">
        <v>1</v>
      </c>
      <c r="AL181" s="3">
        <v>268</v>
      </c>
      <c r="AM181" s="3">
        <v>331</v>
      </c>
      <c r="AN181" s="3">
        <v>0</v>
      </c>
      <c r="AO181">
        <v>0</v>
      </c>
      <c r="AP181">
        <v>0</v>
      </c>
      <c r="AQ181">
        <v>0</v>
      </c>
      <c r="AR181">
        <v>0</v>
      </c>
      <c r="AS181">
        <v>5</v>
      </c>
      <c r="AT181">
        <v>0</v>
      </c>
    </row>
    <row r="182" spans="1:46" x14ac:dyDescent="0.25">
      <c r="A182" s="3" t="s">
        <v>224</v>
      </c>
      <c r="B182" s="3">
        <v>18.0623</v>
      </c>
      <c r="C182" s="3">
        <v>46.22457</v>
      </c>
      <c r="D182" s="3">
        <v>54</v>
      </c>
      <c r="E182" s="3">
        <v>266</v>
      </c>
      <c r="F182" s="3">
        <v>0</v>
      </c>
      <c r="G182" s="3">
        <v>0</v>
      </c>
      <c r="H182" s="3">
        <v>0</v>
      </c>
      <c r="I182" s="3">
        <v>0</v>
      </c>
      <c r="J182" s="3">
        <v>94</v>
      </c>
      <c r="K182" s="3">
        <v>313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122</v>
      </c>
      <c r="R182" s="3">
        <v>272</v>
      </c>
      <c r="S182" s="3">
        <v>0</v>
      </c>
      <c r="T182" s="3">
        <v>0</v>
      </c>
      <c r="U182" s="3">
        <v>0</v>
      </c>
      <c r="V182" s="3">
        <v>116</v>
      </c>
      <c r="W182" s="3">
        <v>330</v>
      </c>
      <c r="X182" s="3">
        <v>0</v>
      </c>
      <c r="Y182" s="3">
        <v>0</v>
      </c>
      <c r="Z182" s="3">
        <v>4</v>
      </c>
      <c r="AA182" s="3">
        <v>136</v>
      </c>
      <c r="AB182" s="3">
        <v>285</v>
      </c>
      <c r="AC182" s="3">
        <v>0</v>
      </c>
      <c r="AD182" s="3">
        <v>0</v>
      </c>
      <c r="AE182" s="3">
        <v>20</v>
      </c>
      <c r="AF182" s="3">
        <v>303</v>
      </c>
      <c r="AG182" s="3">
        <v>151</v>
      </c>
      <c r="AH182" s="3">
        <v>0</v>
      </c>
      <c r="AI182" s="3">
        <v>0</v>
      </c>
      <c r="AJ182" s="3">
        <v>0</v>
      </c>
      <c r="AK182" s="3">
        <v>0</v>
      </c>
      <c r="AL182" s="3">
        <v>189</v>
      </c>
      <c r="AM182" s="3">
        <v>279</v>
      </c>
      <c r="AN182" s="3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1</v>
      </c>
    </row>
    <row r="183" spans="1:46" x14ac:dyDescent="0.25">
      <c r="A183" s="3" t="s">
        <v>72</v>
      </c>
      <c r="B183" s="3">
        <v>17.97288</v>
      </c>
      <c r="C183" s="3">
        <v>46.286119999999997</v>
      </c>
      <c r="D183" s="3">
        <v>126</v>
      </c>
      <c r="E183" s="3">
        <v>824</v>
      </c>
      <c r="F183" s="3">
        <v>0</v>
      </c>
      <c r="G183" s="3">
        <v>1</v>
      </c>
      <c r="H183" s="3">
        <v>0</v>
      </c>
      <c r="I183" s="3">
        <v>0</v>
      </c>
      <c r="J183" s="3">
        <v>177</v>
      </c>
      <c r="K183" s="3">
        <v>854</v>
      </c>
      <c r="L183" s="3">
        <v>0</v>
      </c>
      <c r="M183" s="3">
        <v>0</v>
      </c>
      <c r="N183" s="3">
        <v>1</v>
      </c>
      <c r="O183" s="3">
        <v>0</v>
      </c>
      <c r="P183" s="3">
        <v>64</v>
      </c>
      <c r="Q183" s="3">
        <v>169</v>
      </c>
      <c r="R183" s="3">
        <v>949</v>
      </c>
      <c r="S183" s="3">
        <v>0</v>
      </c>
      <c r="T183" s="3">
        <v>0</v>
      </c>
      <c r="U183" s="3">
        <v>6</v>
      </c>
      <c r="V183" s="3">
        <v>220</v>
      </c>
      <c r="W183" s="3">
        <v>955</v>
      </c>
      <c r="X183" s="3">
        <v>1</v>
      </c>
      <c r="Y183" s="3">
        <v>0</v>
      </c>
      <c r="Z183" s="3">
        <v>0</v>
      </c>
      <c r="AA183" s="3">
        <v>192</v>
      </c>
      <c r="AB183" s="3">
        <v>952</v>
      </c>
      <c r="AC183" s="3">
        <v>0</v>
      </c>
      <c r="AD183" s="3">
        <v>0</v>
      </c>
      <c r="AE183" s="3">
        <v>16</v>
      </c>
      <c r="AF183" s="3">
        <v>282</v>
      </c>
      <c r="AG183" s="3">
        <v>895</v>
      </c>
      <c r="AH183" s="3">
        <v>0</v>
      </c>
      <c r="AI183" s="3">
        <v>0</v>
      </c>
      <c r="AJ183" s="3">
        <v>0</v>
      </c>
      <c r="AK183" s="3">
        <v>43</v>
      </c>
      <c r="AL183" s="3">
        <v>298</v>
      </c>
      <c r="AM183" s="3">
        <v>861</v>
      </c>
      <c r="AN183" s="3">
        <v>0</v>
      </c>
      <c r="AO183">
        <v>0</v>
      </c>
      <c r="AP183">
        <v>0</v>
      </c>
      <c r="AQ183">
        <v>0</v>
      </c>
      <c r="AR183">
        <v>0</v>
      </c>
      <c r="AS183">
        <v>38</v>
      </c>
      <c r="AT183">
        <v>2</v>
      </c>
    </row>
    <row r="184" spans="1:46" x14ac:dyDescent="0.25">
      <c r="A184" s="3" t="s">
        <v>225</v>
      </c>
      <c r="B184">
        <v>18.0623</v>
      </c>
      <c r="C184">
        <v>46.22457</v>
      </c>
      <c r="D184" s="3">
        <v>252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239</v>
      </c>
      <c r="K184" s="3">
        <v>12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227</v>
      </c>
      <c r="R184" s="3">
        <v>6</v>
      </c>
      <c r="S184" s="3">
        <v>0</v>
      </c>
      <c r="T184" s="3">
        <v>0</v>
      </c>
      <c r="U184" s="3">
        <v>0</v>
      </c>
      <c r="V184" s="3">
        <v>256</v>
      </c>
      <c r="W184" s="3">
        <v>5</v>
      </c>
      <c r="X184" s="3">
        <v>0</v>
      </c>
      <c r="Y184" s="3">
        <v>0</v>
      </c>
      <c r="Z184" s="3">
        <v>0</v>
      </c>
      <c r="AA184" s="3">
        <v>247</v>
      </c>
      <c r="AB184" s="3">
        <v>10</v>
      </c>
      <c r="AC184" s="3">
        <v>0</v>
      </c>
      <c r="AD184" s="3">
        <v>0</v>
      </c>
      <c r="AE184" s="3">
        <v>0</v>
      </c>
      <c r="AF184" s="3">
        <v>243</v>
      </c>
      <c r="AG184" s="3">
        <v>0</v>
      </c>
      <c r="AH184">
        <v>0</v>
      </c>
      <c r="AI184">
        <v>0</v>
      </c>
      <c r="AJ184">
        <v>0</v>
      </c>
      <c r="AK184">
        <v>0</v>
      </c>
      <c r="AL184" s="3">
        <v>206</v>
      </c>
      <c r="AM184" s="3">
        <v>5</v>
      </c>
      <c r="AN184" s="3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</row>
    <row r="185" spans="1:46" x14ac:dyDescent="0.25">
      <c r="A185" s="3" t="s">
        <v>226</v>
      </c>
      <c r="B185">
        <v>18.080939999999998</v>
      </c>
      <c r="C185">
        <v>46.199339999999999</v>
      </c>
      <c r="D185" s="3">
        <v>262</v>
      </c>
      <c r="E185" s="3">
        <v>111</v>
      </c>
      <c r="F185" s="3">
        <v>0</v>
      </c>
      <c r="G185" s="3">
        <v>0</v>
      </c>
      <c r="H185" s="3">
        <v>0</v>
      </c>
      <c r="I185" s="3">
        <v>0</v>
      </c>
      <c r="J185" s="3">
        <v>291</v>
      </c>
      <c r="K185" s="3">
        <v>165</v>
      </c>
      <c r="L185" s="3">
        <v>0</v>
      </c>
      <c r="M185" s="3">
        <v>0</v>
      </c>
      <c r="N185" s="3">
        <v>0</v>
      </c>
      <c r="O185" s="3">
        <v>0</v>
      </c>
      <c r="P185" s="3">
        <v>14</v>
      </c>
      <c r="Q185" s="3">
        <v>349</v>
      </c>
      <c r="R185" s="3">
        <v>112</v>
      </c>
      <c r="S185" s="3">
        <v>0</v>
      </c>
      <c r="T185" s="3">
        <v>0</v>
      </c>
      <c r="U185" s="3">
        <v>14</v>
      </c>
      <c r="V185" s="3">
        <v>303</v>
      </c>
      <c r="W185" s="3">
        <v>181</v>
      </c>
      <c r="X185" s="3">
        <v>1</v>
      </c>
      <c r="Y185" s="3">
        <v>0</v>
      </c>
      <c r="Z185" s="3">
        <v>1</v>
      </c>
      <c r="AA185" s="3">
        <v>401</v>
      </c>
      <c r="AB185" s="3">
        <v>0</v>
      </c>
      <c r="AC185" s="3">
        <v>0</v>
      </c>
      <c r="AD185" s="3">
        <v>0</v>
      </c>
      <c r="AE185" s="3">
        <v>1</v>
      </c>
      <c r="AF185" s="3">
        <v>374</v>
      </c>
      <c r="AG185" s="3">
        <v>50</v>
      </c>
      <c r="AH185" s="3">
        <v>0</v>
      </c>
      <c r="AI185" s="3">
        <v>0</v>
      </c>
      <c r="AJ185" s="3">
        <v>0</v>
      </c>
      <c r="AK185" s="3">
        <v>1</v>
      </c>
      <c r="AL185" s="3">
        <v>267</v>
      </c>
      <c r="AM185" s="3">
        <v>137</v>
      </c>
      <c r="AN185" s="3">
        <v>0</v>
      </c>
      <c r="AO185">
        <v>0</v>
      </c>
      <c r="AP185">
        <v>0</v>
      </c>
      <c r="AQ185">
        <v>0</v>
      </c>
      <c r="AR185">
        <v>0</v>
      </c>
      <c r="AS185">
        <v>13</v>
      </c>
      <c r="AT185">
        <v>2</v>
      </c>
    </row>
    <row r="186" spans="1:46" x14ac:dyDescent="0.25">
      <c r="A186" s="3" t="s">
        <v>227</v>
      </c>
      <c r="B186">
        <v>18.3</v>
      </c>
      <c r="C186">
        <v>46.366669999999999</v>
      </c>
      <c r="D186" s="3">
        <v>80</v>
      </c>
      <c r="E186" s="3">
        <v>808</v>
      </c>
      <c r="F186" s="3">
        <v>160</v>
      </c>
      <c r="G186" s="3">
        <v>0</v>
      </c>
      <c r="H186" s="3">
        <v>0</v>
      </c>
      <c r="I186" s="3">
        <v>0</v>
      </c>
      <c r="J186" s="3">
        <v>274</v>
      </c>
      <c r="K186" s="3">
        <v>854</v>
      </c>
      <c r="L186" s="3">
        <v>1</v>
      </c>
      <c r="M186" s="3">
        <v>32</v>
      </c>
      <c r="N186" s="3">
        <v>0</v>
      </c>
      <c r="O186" s="3">
        <v>0</v>
      </c>
      <c r="P186" s="3">
        <v>0</v>
      </c>
      <c r="Q186" s="3">
        <v>368</v>
      </c>
      <c r="R186" s="3">
        <v>792</v>
      </c>
      <c r="S186" s="3">
        <v>0</v>
      </c>
      <c r="T186" s="3">
        <v>0</v>
      </c>
      <c r="U186" s="3">
        <v>0</v>
      </c>
      <c r="V186" s="3">
        <v>264</v>
      </c>
      <c r="W186" s="3">
        <v>860</v>
      </c>
      <c r="X186" s="3">
        <v>10</v>
      </c>
      <c r="Y186" s="3">
        <v>0</v>
      </c>
      <c r="Z186" s="3">
        <v>2</v>
      </c>
      <c r="AA186" s="3">
        <v>284</v>
      </c>
      <c r="AB186" s="3">
        <v>878</v>
      </c>
      <c r="AC186" s="3">
        <v>0</v>
      </c>
      <c r="AD186" s="3">
        <v>0</v>
      </c>
      <c r="AE186" s="3">
        <v>0</v>
      </c>
      <c r="AF186" s="3">
        <v>204</v>
      </c>
      <c r="AG186" s="3">
        <v>892</v>
      </c>
      <c r="AH186">
        <v>19</v>
      </c>
      <c r="AI186">
        <v>0</v>
      </c>
      <c r="AJ186">
        <v>0</v>
      </c>
      <c r="AK186">
        <v>0</v>
      </c>
      <c r="AL186" s="3">
        <v>186</v>
      </c>
      <c r="AM186" s="3">
        <v>827</v>
      </c>
      <c r="AN186" s="3">
        <v>0</v>
      </c>
      <c r="AO186">
        <v>0</v>
      </c>
      <c r="AP186">
        <v>15</v>
      </c>
      <c r="AQ186">
        <v>0</v>
      </c>
      <c r="AR186">
        <v>0</v>
      </c>
      <c r="AS186">
        <v>0</v>
      </c>
      <c r="AT186">
        <v>0</v>
      </c>
    </row>
    <row r="187" spans="1:46" x14ac:dyDescent="0.25">
      <c r="A187" s="3" t="s">
        <v>228</v>
      </c>
      <c r="B187">
        <v>18.19726</v>
      </c>
      <c r="C187">
        <v>46.19726</v>
      </c>
      <c r="D187" s="3">
        <v>0</v>
      </c>
      <c r="E187" s="3">
        <v>90</v>
      </c>
      <c r="F187" s="3">
        <v>0</v>
      </c>
      <c r="G187" s="3">
        <v>0</v>
      </c>
      <c r="H187" s="3">
        <v>0</v>
      </c>
      <c r="I187" s="3">
        <v>0</v>
      </c>
      <c r="J187" s="3">
        <v>3</v>
      </c>
      <c r="K187" s="3">
        <v>104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14</v>
      </c>
      <c r="R187" s="3">
        <v>97</v>
      </c>
      <c r="S187" s="3">
        <v>0</v>
      </c>
      <c r="T187" s="3">
        <v>0</v>
      </c>
      <c r="U187" s="3">
        <v>0</v>
      </c>
      <c r="V187" s="3">
        <v>3</v>
      </c>
      <c r="W187" s="3">
        <v>103</v>
      </c>
      <c r="X187" s="3">
        <v>0</v>
      </c>
      <c r="Y187" s="3">
        <v>0</v>
      </c>
      <c r="Z187" s="3">
        <v>0</v>
      </c>
      <c r="AA187" s="3">
        <v>0</v>
      </c>
      <c r="AB187" s="3">
        <v>112</v>
      </c>
      <c r="AC187" s="3">
        <v>0</v>
      </c>
      <c r="AD187" s="3">
        <v>0</v>
      </c>
      <c r="AE187" s="3">
        <v>0</v>
      </c>
      <c r="AF187" s="3" t="s">
        <v>568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 t="s">
        <v>568</v>
      </c>
      <c r="AM187" s="3">
        <v>0</v>
      </c>
      <c r="AN187" s="3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</row>
    <row r="188" spans="1:46" x14ac:dyDescent="0.25">
      <c r="A188" s="3" t="s">
        <v>229</v>
      </c>
      <c r="B188">
        <v>18.149139999999999</v>
      </c>
      <c r="C188">
        <v>46.189450000000001</v>
      </c>
      <c r="D188" s="3">
        <v>392</v>
      </c>
      <c r="E188" s="3">
        <v>250</v>
      </c>
      <c r="F188" s="3">
        <v>0</v>
      </c>
      <c r="G188" s="3">
        <v>0</v>
      </c>
      <c r="H188" s="3">
        <v>0</v>
      </c>
      <c r="I188" s="3">
        <v>0</v>
      </c>
      <c r="J188" s="3">
        <v>405</v>
      </c>
      <c r="K188" s="3">
        <v>291</v>
      </c>
      <c r="L188" s="3">
        <v>0</v>
      </c>
      <c r="M188" s="3">
        <v>1</v>
      </c>
      <c r="N188" s="3">
        <v>0</v>
      </c>
      <c r="O188" s="3">
        <v>0</v>
      </c>
      <c r="P188" s="3">
        <v>0</v>
      </c>
      <c r="Q188" s="3">
        <v>394</v>
      </c>
      <c r="R188" s="3">
        <v>315</v>
      </c>
      <c r="S188" s="3">
        <v>6</v>
      </c>
      <c r="T188" s="3">
        <v>2</v>
      </c>
      <c r="U188" s="3">
        <v>35</v>
      </c>
      <c r="V188" s="3">
        <v>341</v>
      </c>
      <c r="W188" s="3">
        <v>277</v>
      </c>
      <c r="X188" s="3">
        <v>5</v>
      </c>
      <c r="Y188" s="3">
        <v>0</v>
      </c>
      <c r="Z188" s="3">
        <v>0</v>
      </c>
      <c r="AA188" s="3">
        <v>305</v>
      </c>
      <c r="AB188" s="3">
        <v>284</v>
      </c>
      <c r="AC188" s="3">
        <v>1</v>
      </c>
      <c r="AD188" s="3">
        <v>1</v>
      </c>
      <c r="AE188" s="3">
        <v>1</v>
      </c>
      <c r="AF188" s="3">
        <v>357</v>
      </c>
      <c r="AG188" s="3">
        <v>221</v>
      </c>
      <c r="AH188">
        <v>0</v>
      </c>
      <c r="AI188">
        <v>0</v>
      </c>
      <c r="AJ188">
        <v>0</v>
      </c>
      <c r="AK188">
        <v>13</v>
      </c>
      <c r="AL188" s="3">
        <v>307</v>
      </c>
      <c r="AM188" s="3">
        <v>245</v>
      </c>
      <c r="AN188" s="3">
        <v>0</v>
      </c>
      <c r="AO188">
        <v>0</v>
      </c>
      <c r="AP188">
        <v>0</v>
      </c>
      <c r="AQ188">
        <v>0</v>
      </c>
      <c r="AR188">
        <v>0</v>
      </c>
      <c r="AS188">
        <v>15</v>
      </c>
      <c r="AT188">
        <v>0</v>
      </c>
    </row>
    <row r="189" spans="1:46" x14ac:dyDescent="0.25">
      <c r="A189" s="3" t="s">
        <v>73</v>
      </c>
      <c r="B189">
        <v>18.043769999999999</v>
      </c>
      <c r="C189">
        <v>46.133119999999998</v>
      </c>
      <c r="D189" s="3">
        <v>35</v>
      </c>
      <c r="E189" s="3">
        <v>378</v>
      </c>
      <c r="F189" s="3">
        <v>0</v>
      </c>
      <c r="G189" s="3">
        <v>0</v>
      </c>
      <c r="H189" s="3">
        <v>0</v>
      </c>
      <c r="I189" s="3">
        <v>0</v>
      </c>
      <c r="J189" s="3">
        <v>65</v>
      </c>
      <c r="K189" s="3">
        <v>500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104</v>
      </c>
      <c r="R189" s="3">
        <v>422</v>
      </c>
      <c r="S189" s="3">
        <v>0</v>
      </c>
      <c r="T189" s="3">
        <v>0</v>
      </c>
      <c r="U189" s="3">
        <v>10</v>
      </c>
      <c r="V189" s="3">
        <v>85</v>
      </c>
      <c r="W189" s="3">
        <v>499</v>
      </c>
      <c r="X189" s="3">
        <v>2</v>
      </c>
      <c r="Y189" s="3">
        <v>0</v>
      </c>
      <c r="Z189" s="3">
        <v>12</v>
      </c>
      <c r="AA189" s="3">
        <v>212</v>
      </c>
      <c r="AB189" s="3">
        <v>491</v>
      </c>
      <c r="AC189" s="3">
        <v>1</v>
      </c>
      <c r="AD189" s="3">
        <v>0</v>
      </c>
      <c r="AE189" s="3">
        <v>0</v>
      </c>
      <c r="AF189" s="3">
        <v>156</v>
      </c>
      <c r="AG189" s="3">
        <v>468</v>
      </c>
      <c r="AH189">
        <v>0</v>
      </c>
      <c r="AI189">
        <v>0</v>
      </c>
      <c r="AJ189">
        <v>0</v>
      </c>
      <c r="AK189">
        <v>1</v>
      </c>
      <c r="AL189" s="3">
        <v>87</v>
      </c>
      <c r="AM189" s="3">
        <v>510</v>
      </c>
      <c r="AN189" s="3">
        <v>0</v>
      </c>
      <c r="AO189">
        <v>0</v>
      </c>
      <c r="AP189">
        <v>0</v>
      </c>
      <c r="AQ189">
        <v>0</v>
      </c>
      <c r="AR189">
        <v>0</v>
      </c>
      <c r="AS189">
        <v>26</v>
      </c>
      <c r="AT189">
        <v>1</v>
      </c>
    </row>
    <row r="190" spans="1:46" x14ac:dyDescent="0.25">
      <c r="A190" s="3" t="s">
        <v>314</v>
      </c>
      <c r="B190">
        <v>18.107759999999999</v>
      </c>
      <c r="C190">
        <v>46.255200000000002</v>
      </c>
      <c r="D190" s="3">
        <v>366</v>
      </c>
      <c r="E190" s="3">
        <v>2</v>
      </c>
      <c r="F190" s="3">
        <v>0</v>
      </c>
      <c r="G190" s="3">
        <v>1</v>
      </c>
      <c r="H190" s="3">
        <v>0</v>
      </c>
      <c r="I190" s="3">
        <v>0</v>
      </c>
      <c r="J190" s="3">
        <v>417</v>
      </c>
      <c r="K190" s="3">
        <v>15</v>
      </c>
      <c r="L190" s="3">
        <v>0</v>
      </c>
      <c r="M190" s="3">
        <v>1</v>
      </c>
      <c r="N190" s="3">
        <v>0</v>
      </c>
      <c r="O190" s="3">
        <v>0</v>
      </c>
      <c r="P190" s="3">
        <v>0</v>
      </c>
      <c r="Q190" s="3">
        <v>291</v>
      </c>
      <c r="R190" s="3">
        <v>131</v>
      </c>
      <c r="S190" s="3">
        <v>0</v>
      </c>
      <c r="T190" s="3">
        <v>0</v>
      </c>
      <c r="U190" s="3">
        <v>0</v>
      </c>
      <c r="V190" s="3">
        <v>404</v>
      </c>
      <c r="W190" s="3">
        <v>128</v>
      </c>
      <c r="X190" s="3">
        <v>2</v>
      </c>
      <c r="Y190" s="3">
        <v>0</v>
      </c>
      <c r="Z190" s="3">
        <v>39</v>
      </c>
      <c r="AA190" s="3">
        <v>437</v>
      </c>
      <c r="AB190" s="3">
        <v>74</v>
      </c>
      <c r="AC190" s="3">
        <v>0</v>
      </c>
      <c r="AD190" s="3">
        <v>0</v>
      </c>
      <c r="AE190" s="3">
        <v>84</v>
      </c>
      <c r="AF190" s="3">
        <v>444</v>
      </c>
      <c r="AG190" s="3">
        <v>168</v>
      </c>
      <c r="AH190">
        <v>0</v>
      </c>
      <c r="AI190">
        <v>0</v>
      </c>
      <c r="AJ190">
        <v>0</v>
      </c>
      <c r="AK190">
        <v>124</v>
      </c>
      <c r="AL190" s="3" t="s">
        <v>569</v>
      </c>
      <c r="AM190" s="3">
        <v>0</v>
      </c>
      <c r="AN190" s="3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</row>
    <row r="191" spans="1:46" x14ac:dyDescent="0.25">
      <c r="A191" s="3" t="s">
        <v>74</v>
      </c>
      <c r="B191">
        <v>18.08333</v>
      </c>
      <c r="C191">
        <v>46.166670000000003</v>
      </c>
      <c r="D191" s="3">
        <v>156</v>
      </c>
      <c r="E191" s="3">
        <v>5</v>
      </c>
      <c r="F191" s="3">
        <v>0</v>
      </c>
      <c r="G191" s="3">
        <v>0</v>
      </c>
      <c r="H191" s="3">
        <v>0</v>
      </c>
      <c r="I191" s="3">
        <v>0</v>
      </c>
      <c r="J191" s="3">
        <v>197</v>
      </c>
      <c r="K191" s="3">
        <v>13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208</v>
      </c>
      <c r="R191" s="3">
        <v>2</v>
      </c>
      <c r="S191" s="3">
        <v>0</v>
      </c>
      <c r="T191" s="3">
        <v>0</v>
      </c>
      <c r="U191" s="3">
        <v>31</v>
      </c>
      <c r="V191" s="3">
        <v>184</v>
      </c>
      <c r="W191" s="3">
        <v>2</v>
      </c>
      <c r="X191" s="3">
        <v>0</v>
      </c>
      <c r="Y191" s="3">
        <v>0</v>
      </c>
      <c r="Z191" s="3">
        <v>20</v>
      </c>
      <c r="AA191" s="3">
        <v>188</v>
      </c>
      <c r="AB191" s="3">
        <v>6</v>
      </c>
      <c r="AC191" s="3">
        <v>0</v>
      </c>
      <c r="AD191" s="3">
        <v>0</v>
      </c>
      <c r="AE191" s="3">
        <v>28</v>
      </c>
      <c r="AF191" s="3">
        <v>245</v>
      </c>
      <c r="AG191" s="3">
        <v>0</v>
      </c>
      <c r="AH191">
        <v>0</v>
      </c>
      <c r="AI191">
        <v>0</v>
      </c>
      <c r="AJ191">
        <v>0</v>
      </c>
      <c r="AK191">
        <v>0</v>
      </c>
      <c r="AL191" s="3">
        <v>176</v>
      </c>
      <c r="AM191" s="3">
        <v>4</v>
      </c>
      <c r="AN191" s="3">
        <v>0</v>
      </c>
      <c r="AO191">
        <v>0</v>
      </c>
      <c r="AP191">
        <v>0</v>
      </c>
      <c r="AQ191">
        <v>0</v>
      </c>
      <c r="AR191">
        <v>0</v>
      </c>
      <c r="AS191">
        <v>3</v>
      </c>
      <c r="AT191">
        <v>0</v>
      </c>
    </row>
    <row r="192" spans="1:46" x14ac:dyDescent="0.25">
      <c r="A192" s="3" t="s">
        <v>230</v>
      </c>
      <c r="B192">
        <v>18.092410000000001</v>
      </c>
      <c r="C192">
        <v>46.314190000000004</v>
      </c>
      <c r="D192" s="3">
        <v>662</v>
      </c>
      <c r="E192" s="3">
        <v>269</v>
      </c>
      <c r="F192" s="3">
        <v>0</v>
      </c>
      <c r="G192" s="3">
        <v>36</v>
      </c>
      <c r="H192" s="3">
        <v>0</v>
      </c>
      <c r="I192" s="3">
        <v>0</v>
      </c>
      <c r="J192" s="3">
        <v>777</v>
      </c>
      <c r="K192" s="3">
        <v>316</v>
      </c>
      <c r="L192" s="3">
        <v>15</v>
      </c>
      <c r="M192" s="3">
        <v>0</v>
      </c>
      <c r="N192" s="3">
        <v>0</v>
      </c>
      <c r="O192" s="3">
        <v>0</v>
      </c>
      <c r="P192" s="3">
        <v>1</v>
      </c>
      <c r="Q192" s="3">
        <v>798</v>
      </c>
      <c r="R192" s="3">
        <v>316</v>
      </c>
      <c r="S192" s="3">
        <v>0</v>
      </c>
      <c r="T192" s="3">
        <v>3</v>
      </c>
      <c r="U192" s="3">
        <v>0</v>
      </c>
      <c r="V192" s="3">
        <v>1107</v>
      </c>
      <c r="W192" s="3">
        <v>56</v>
      </c>
      <c r="X192" s="3">
        <v>0</v>
      </c>
      <c r="Y192" s="3">
        <v>0</v>
      </c>
      <c r="Z192" s="3">
        <v>0</v>
      </c>
      <c r="AA192" s="3">
        <v>969</v>
      </c>
      <c r="AB192" s="3">
        <v>154</v>
      </c>
      <c r="AC192" s="3">
        <v>1</v>
      </c>
      <c r="AD192" s="3">
        <v>0</v>
      </c>
      <c r="AE192" s="3">
        <v>2</v>
      </c>
      <c r="AF192" s="3">
        <v>798</v>
      </c>
      <c r="AG192" s="3">
        <v>229</v>
      </c>
      <c r="AH192">
        <v>0</v>
      </c>
      <c r="AI192">
        <v>0</v>
      </c>
      <c r="AJ192">
        <v>0</v>
      </c>
      <c r="AK192">
        <v>0</v>
      </c>
      <c r="AL192" s="3">
        <v>635</v>
      </c>
      <c r="AM192" s="3">
        <v>380</v>
      </c>
      <c r="AN192" s="3">
        <v>8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</row>
    <row r="193" spans="1:46" x14ac:dyDescent="0.25">
      <c r="A193" s="3" t="s">
        <v>231</v>
      </c>
      <c r="B193">
        <v>18.264939999999999</v>
      </c>
      <c r="C193">
        <v>46.192779999999999</v>
      </c>
      <c r="D193" s="3">
        <v>61</v>
      </c>
      <c r="E193" s="3">
        <v>332</v>
      </c>
      <c r="F193" s="3">
        <v>0</v>
      </c>
      <c r="G193" s="3">
        <v>0</v>
      </c>
      <c r="H193" s="3">
        <v>0</v>
      </c>
      <c r="I193" s="3">
        <v>0</v>
      </c>
      <c r="J193" s="3">
        <v>87</v>
      </c>
      <c r="K193" s="3">
        <v>374</v>
      </c>
      <c r="L193" s="3">
        <v>0</v>
      </c>
      <c r="M193" s="3">
        <v>11</v>
      </c>
      <c r="N193" s="3">
        <v>0</v>
      </c>
      <c r="O193" s="3">
        <v>0</v>
      </c>
      <c r="P193" s="3">
        <v>1</v>
      </c>
      <c r="Q193" s="3">
        <v>123</v>
      </c>
      <c r="R193" s="3">
        <v>386</v>
      </c>
      <c r="S193" s="3">
        <v>1</v>
      </c>
      <c r="T193" s="3">
        <v>0</v>
      </c>
      <c r="U193" s="3">
        <v>0</v>
      </c>
      <c r="V193" s="3">
        <v>132</v>
      </c>
      <c r="W193" s="3">
        <v>417</v>
      </c>
      <c r="X193" s="3">
        <v>1</v>
      </c>
      <c r="Y193" s="3">
        <v>0</v>
      </c>
      <c r="Z193" s="3">
        <v>0</v>
      </c>
      <c r="AA193" s="3">
        <v>139</v>
      </c>
      <c r="AB193" s="3">
        <v>423</v>
      </c>
      <c r="AC193" s="3">
        <v>4</v>
      </c>
      <c r="AD193" s="3">
        <v>1</v>
      </c>
      <c r="AE193" s="3">
        <v>1</v>
      </c>
      <c r="AF193" s="3">
        <v>144</v>
      </c>
      <c r="AG193" s="3">
        <v>410</v>
      </c>
      <c r="AH193">
        <v>0</v>
      </c>
      <c r="AI193">
        <v>0</v>
      </c>
      <c r="AJ193">
        <v>0</v>
      </c>
      <c r="AK193">
        <v>0</v>
      </c>
      <c r="AL193" s="3">
        <v>104</v>
      </c>
      <c r="AM193" s="3">
        <v>458</v>
      </c>
      <c r="AN193" s="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</row>
    <row r="194" spans="1:46" x14ac:dyDescent="0.25">
      <c r="A194" s="3" t="s">
        <v>232</v>
      </c>
      <c r="B194">
        <v>18.04486</v>
      </c>
      <c r="C194">
        <v>46.272750000000002</v>
      </c>
      <c r="D194" s="3">
        <v>337</v>
      </c>
      <c r="E194" s="3">
        <v>504</v>
      </c>
      <c r="F194" s="3">
        <v>0</v>
      </c>
      <c r="G194" s="3">
        <v>1</v>
      </c>
      <c r="H194" s="3">
        <v>0</v>
      </c>
      <c r="I194" s="3">
        <v>0</v>
      </c>
      <c r="J194" s="3">
        <v>234</v>
      </c>
      <c r="K194" s="3">
        <v>587</v>
      </c>
      <c r="L194" s="3">
        <v>4</v>
      </c>
      <c r="M194" s="3">
        <v>0</v>
      </c>
      <c r="N194" s="3">
        <v>0</v>
      </c>
      <c r="O194" s="3">
        <v>0</v>
      </c>
      <c r="P194" s="3">
        <v>1</v>
      </c>
      <c r="Q194" s="3">
        <v>244</v>
      </c>
      <c r="R194" s="3">
        <v>537</v>
      </c>
      <c r="S194" s="3">
        <v>0</v>
      </c>
      <c r="T194" s="3">
        <v>4</v>
      </c>
      <c r="U194" s="3">
        <v>0</v>
      </c>
      <c r="V194" s="3">
        <v>202</v>
      </c>
      <c r="W194" s="3">
        <v>634</v>
      </c>
      <c r="X194" s="3">
        <v>0</v>
      </c>
      <c r="Y194" s="3">
        <v>2</v>
      </c>
      <c r="Z194" s="3">
        <v>6</v>
      </c>
      <c r="AA194" s="3">
        <v>183</v>
      </c>
      <c r="AB194" s="3">
        <v>604</v>
      </c>
      <c r="AC194" s="3">
        <v>0</v>
      </c>
      <c r="AD194" s="3">
        <v>2</v>
      </c>
      <c r="AE194" s="3">
        <v>0</v>
      </c>
      <c r="AF194" s="3">
        <v>204</v>
      </c>
      <c r="AG194" s="3">
        <v>600</v>
      </c>
      <c r="AH194">
        <v>0</v>
      </c>
      <c r="AI194">
        <v>0</v>
      </c>
      <c r="AJ194">
        <v>0</v>
      </c>
      <c r="AK194">
        <v>0</v>
      </c>
      <c r="AL194" s="3">
        <v>181</v>
      </c>
      <c r="AM194" s="3">
        <v>583</v>
      </c>
      <c r="AN194" s="3">
        <v>0</v>
      </c>
      <c r="AO194">
        <v>0</v>
      </c>
      <c r="AP194">
        <v>0</v>
      </c>
      <c r="AQ194">
        <v>0</v>
      </c>
      <c r="AR194">
        <v>0</v>
      </c>
      <c r="AS194">
        <v>36</v>
      </c>
      <c r="AT194">
        <v>0</v>
      </c>
    </row>
    <row r="195" spans="1:46" x14ac:dyDescent="0.25">
      <c r="A195" s="3" t="s">
        <v>75</v>
      </c>
      <c r="B195">
        <v>18.043769999999999</v>
      </c>
      <c r="C195">
        <v>46.133119999999998</v>
      </c>
      <c r="D195" s="3">
        <v>26</v>
      </c>
      <c r="E195" s="3">
        <v>344</v>
      </c>
      <c r="F195" s="3">
        <v>0</v>
      </c>
      <c r="G195" s="3">
        <v>0</v>
      </c>
      <c r="H195" s="3">
        <v>0</v>
      </c>
      <c r="I195" s="3">
        <v>0</v>
      </c>
      <c r="J195" s="3">
        <v>33</v>
      </c>
      <c r="K195" s="3">
        <v>347</v>
      </c>
      <c r="L195" s="3">
        <v>0</v>
      </c>
      <c r="M195" s="3">
        <v>0</v>
      </c>
      <c r="N195" s="3">
        <v>0</v>
      </c>
      <c r="O195" s="3">
        <v>0</v>
      </c>
      <c r="P195" s="3">
        <v>1</v>
      </c>
      <c r="Q195" s="3">
        <v>31</v>
      </c>
      <c r="R195" s="3">
        <v>348</v>
      </c>
      <c r="S195" s="3">
        <v>0</v>
      </c>
      <c r="T195" s="3">
        <v>0</v>
      </c>
      <c r="U195" s="3">
        <v>0</v>
      </c>
      <c r="V195" s="3">
        <v>21</v>
      </c>
      <c r="W195" s="3">
        <v>365</v>
      </c>
      <c r="X195" s="3">
        <v>0</v>
      </c>
      <c r="Y195" s="3">
        <v>0</v>
      </c>
      <c r="Z195" s="3">
        <v>36</v>
      </c>
      <c r="AA195" s="3">
        <v>23</v>
      </c>
      <c r="AB195" s="3">
        <v>328</v>
      </c>
      <c r="AC195" s="3">
        <v>0</v>
      </c>
      <c r="AD195" s="3">
        <v>0</v>
      </c>
      <c r="AE195" s="3">
        <v>0</v>
      </c>
      <c r="AF195" s="3">
        <v>57</v>
      </c>
      <c r="AG195" s="3">
        <v>316</v>
      </c>
      <c r="AH195">
        <v>0</v>
      </c>
      <c r="AI195">
        <v>0</v>
      </c>
      <c r="AJ195">
        <v>0</v>
      </c>
      <c r="AK195">
        <v>21</v>
      </c>
      <c r="AL195" s="3">
        <v>30</v>
      </c>
      <c r="AM195" s="3">
        <v>312</v>
      </c>
      <c r="AN195" s="3">
        <v>0</v>
      </c>
      <c r="AO195">
        <v>0</v>
      </c>
      <c r="AP195">
        <v>0</v>
      </c>
      <c r="AQ195">
        <v>0</v>
      </c>
      <c r="AR195">
        <v>0</v>
      </c>
      <c r="AS195">
        <v>11</v>
      </c>
      <c r="AT195">
        <v>1</v>
      </c>
    </row>
    <row r="196" spans="1:46" x14ac:dyDescent="0.25">
      <c r="A196" s="3" t="s">
        <v>233</v>
      </c>
      <c r="B196">
        <v>18.05011</v>
      </c>
      <c r="C196">
        <v>46.174019999999999</v>
      </c>
      <c r="D196" s="3">
        <v>116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120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109</v>
      </c>
      <c r="R196" s="3">
        <v>0</v>
      </c>
      <c r="S196" s="3">
        <v>0</v>
      </c>
      <c r="T196" s="3">
        <v>0</v>
      </c>
      <c r="U196" s="3">
        <v>0</v>
      </c>
      <c r="V196" s="3">
        <v>144</v>
      </c>
      <c r="W196" s="3">
        <v>1</v>
      </c>
      <c r="X196" s="3">
        <v>0</v>
      </c>
      <c r="Y196" s="3">
        <v>0</v>
      </c>
      <c r="Z196" s="3">
        <v>0</v>
      </c>
      <c r="AA196" s="3">
        <v>112</v>
      </c>
      <c r="AB196" s="3">
        <v>0</v>
      </c>
      <c r="AC196" s="3">
        <v>0</v>
      </c>
      <c r="AD196" s="3">
        <v>0</v>
      </c>
      <c r="AE196" s="3">
        <v>0</v>
      </c>
      <c r="AF196" s="3">
        <v>137</v>
      </c>
      <c r="AG196" s="3">
        <v>0</v>
      </c>
      <c r="AH196">
        <v>0</v>
      </c>
      <c r="AI196">
        <v>0</v>
      </c>
      <c r="AJ196">
        <v>0</v>
      </c>
      <c r="AK196">
        <v>0</v>
      </c>
      <c r="AL196" s="3">
        <v>119</v>
      </c>
      <c r="AM196" s="3">
        <v>1</v>
      </c>
      <c r="AN196" s="3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</row>
    <row r="197" spans="1:46" x14ac:dyDescent="0.25">
      <c r="A197" s="3" t="s">
        <v>76</v>
      </c>
      <c r="B197">
        <v>18.31202</v>
      </c>
      <c r="C197">
        <v>46.264319999999998</v>
      </c>
      <c r="D197" s="3">
        <v>420</v>
      </c>
      <c r="E197" s="3">
        <v>83</v>
      </c>
      <c r="F197" s="3">
        <v>0</v>
      </c>
      <c r="G197" s="3">
        <v>0</v>
      </c>
      <c r="H197" s="3">
        <v>0</v>
      </c>
      <c r="I197" s="3">
        <v>0</v>
      </c>
      <c r="J197" s="3">
        <v>599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520</v>
      </c>
      <c r="R197" s="3">
        <v>9</v>
      </c>
      <c r="S197" s="3">
        <v>0</v>
      </c>
      <c r="T197" s="3">
        <v>0</v>
      </c>
      <c r="U197" s="3">
        <v>0</v>
      </c>
      <c r="V197" s="3">
        <v>487</v>
      </c>
      <c r="W197" s="3">
        <v>26</v>
      </c>
      <c r="X197" s="3">
        <v>2</v>
      </c>
      <c r="Y197" s="3">
        <v>0</v>
      </c>
      <c r="Z197" s="3">
        <v>1</v>
      </c>
      <c r="AA197" s="3">
        <v>456</v>
      </c>
      <c r="AB197" s="3">
        <v>35</v>
      </c>
      <c r="AC197" s="3">
        <v>0</v>
      </c>
      <c r="AD197" s="3">
        <v>0</v>
      </c>
      <c r="AE197" s="3">
        <v>1</v>
      </c>
      <c r="AF197" s="3">
        <v>494</v>
      </c>
      <c r="AG197" s="3">
        <v>11</v>
      </c>
      <c r="AH197">
        <v>1</v>
      </c>
      <c r="AI197">
        <v>0</v>
      </c>
      <c r="AJ197">
        <v>0</v>
      </c>
      <c r="AK197">
        <v>0</v>
      </c>
      <c r="AL197" s="3">
        <v>466</v>
      </c>
      <c r="AM197" s="3">
        <v>18</v>
      </c>
      <c r="AN197" s="3">
        <v>0</v>
      </c>
      <c r="AO197">
        <v>0</v>
      </c>
      <c r="AP197">
        <v>1</v>
      </c>
      <c r="AQ197">
        <v>0</v>
      </c>
      <c r="AR197">
        <v>0</v>
      </c>
      <c r="AS197">
        <v>0</v>
      </c>
      <c r="AT197">
        <v>0</v>
      </c>
    </row>
    <row r="198" spans="1:46" x14ac:dyDescent="0.25">
      <c r="A198" s="3" t="s">
        <v>77</v>
      </c>
      <c r="B198">
        <v>18.264939999999999</v>
      </c>
      <c r="C198">
        <v>46.192779999999999</v>
      </c>
      <c r="D198" s="3">
        <v>227</v>
      </c>
      <c r="E198" s="3">
        <v>172</v>
      </c>
      <c r="F198" s="3">
        <v>0</v>
      </c>
      <c r="G198" s="3">
        <v>0</v>
      </c>
      <c r="H198" s="3">
        <v>0</v>
      </c>
      <c r="I198" s="3">
        <v>0</v>
      </c>
      <c r="J198" s="3">
        <v>182</v>
      </c>
      <c r="K198" s="3">
        <v>245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525</v>
      </c>
      <c r="R198" s="3">
        <v>421</v>
      </c>
      <c r="S198" s="3">
        <v>8</v>
      </c>
      <c r="T198" s="3">
        <v>1</v>
      </c>
      <c r="U198" s="3">
        <v>33</v>
      </c>
      <c r="V198" s="3">
        <v>1002</v>
      </c>
      <c r="W198" s="3">
        <v>462</v>
      </c>
      <c r="X198" s="3">
        <v>3</v>
      </c>
      <c r="Y198" s="3">
        <v>3</v>
      </c>
      <c r="Z198" s="3">
        <v>40</v>
      </c>
      <c r="AA198" s="3">
        <v>1654</v>
      </c>
      <c r="AB198" s="3">
        <v>320</v>
      </c>
      <c r="AC198" s="3">
        <v>0</v>
      </c>
      <c r="AD198" s="3">
        <v>1</v>
      </c>
      <c r="AE198" s="3">
        <v>2</v>
      </c>
      <c r="AF198" s="3">
        <v>1979</v>
      </c>
      <c r="AG198" s="3">
        <v>203</v>
      </c>
      <c r="AH198">
        <v>1</v>
      </c>
      <c r="AI198">
        <v>1</v>
      </c>
      <c r="AJ198">
        <v>0</v>
      </c>
      <c r="AK198">
        <v>3</v>
      </c>
      <c r="AL198" s="3">
        <v>2998</v>
      </c>
      <c r="AM198" s="3">
        <v>507</v>
      </c>
      <c r="AN198" s="3">
        <v>1</v>
      </c>
      <c r="AO198">
        <v>0</v>
      </c>
      <c r="AP198" s="3">
        <v>2</v>
      </c>
      <c r="AQ198">
        <v>0</v>
      </c>
      <c r="AR198">
        <v>0</v>
      </c>
      <c r="AS198">
        <v>0</v>
      </c>
      <c r="AT198">
        <v>4</v>
      </c>
    </row>
    <row r="199" spans="1:46" x14ac:dyDescent="0.25">
      <c r="A199" s="3" t="s">
        <v>234</v>
      </c>
      <c r="B199">
        <v>18.109739999999999</v>
      </c>
      <c r="C199">
        <v>46.170960000000001</v>
      </c>
      <c r="D199" s="3">
        <v>240</v>
      </c>
      <c r="E199" s="3">
        <v>37</v>
      </c>
      <c r="F199" s="3">
        <v>0</v>
      </c>
      <c r="G199" s="3">
        <v>0</v>
      </c>
      <c r="H199" s="3">
        <v>0</v>
      </c>
      <c r="I199" s="3">
        <v>0</v>
      </c>
      <c r="J199" s="3">
        <v>246</v>
      </c>
      <c r="K199" s="3">
        <v>44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248</v>
      </c>
      <c r="R199" s="3">
        <v>29</v>
      </c>
      <c r="S199" s="3">
        <v>0</v>
      </c>
      <c r="T199" s="3">
        <v>0</v>
      </c>
      <c r="U199" s="3">
        <v>0</v>
      </c>
      <c r="V199" s="3">
        <v>239</v>
      </c>
      <c r="W199" s="3">
        <v>32</v>
      </c>
      <c r="X199" s="3">
        <v>0</v>
      </c>
      <c r="Y199" s="3">
        <v>0</v>
      </c>
      <c r="Z199" s="3">
        <v>0</v>
      </c>
      <c r="AA199" s="3">
        <v>189</v>
      </c>
      <c r="AB199" s="3">
        <v>34</v>
      </c>
      <c r="AC199" s="3">
        <v>0</v>
      </c>
      <c r="AD199" s="3">
        <v>1</v>
      </c>
      <c r="AE199" s="3">
        <v>0</v>
      </c>
      <c r="AF199" s="3">
        <v>214</v>
      </c>
      <c r="AG199" s="3">
        <v>10</v>
      </c>
      <c r="AH199">
        <v>0</v>
      </c>
      <c r="AI199">
        <v>0</v>
      </c>
      <c r="AJ199">
        <v>0</v>
      </c>
      <c r="AK199">
        <v>0</v>
      </c>
      <c r="AL199" s="3">
        <v>180</v>
      </c>
      <c r="AM199" s="3">
        <v>27</v>
      </c>
      <c r="AN199" s="3">
        <v>0</v>
      </c>
      <c r="AO199" s="3">
        <v>14</v>
      </c>
      <c r="AP199">
        <v>0</v>
      </c>
      <c r="AQ199">
        <v>0</v>
      </c>
      <c r="AR199">
        <v>0</v>
      </c>
      <c r="AS199">
        <v>0</v>
      </c>
      <c r="AT199">
        <v>0</v>
      </c>
    </row>
    <row r="200" spans="1:46" x14ac:dyDescent="0.25">
      <c r="A200" s="3" t="s">
        <v>78</v>
      </c>
      <c r="B200" s="3">
        <v>18.302489999999999</v>
      </c>
      <c r="C200" s="3">
        <v>46.29551</v>
      </c>
      <c r="D200" s="3">
        <v>16</v>
      </c>
      <c r="E200" s="3">
        <v>407</v>
      </c>
      <c r="F200" s="3">
        <v>1</v>
      </c>
      <c r="G200" s="3">
        <v>0</v>
      </c>
      <c r="H200" s="3">
        <v>0</v>
      </c>
      <c r="I200" s="3">
        <v>0</v>
      </c>
      <c r="J200" s="3">
        <v>2</v>
      </c>
      <c r="K200" s="3">
        <v>514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6</v>
      </c>
      <c r="R200" s="3">
        <v>492</v>
      </c>
      <c r="S200" s="3">
        <v>0</v>
      </c>
      <c r="T200" s="3">
        <v>0</v>
      </c>
      <c r="U200" s="3">
        <v>0</v>
      </c>
      <c r="V200" s="3">
        <v>16</v>
      </c>
      <c r="W200" s="3">
        <v>511</v>
      </c>
      <c r="X200" s="3">
        <v>0</v>
      </c>
      <c r="Y200" s="3">
        <v>0</v>
      </c>
      <c r="Z200" s="3">
        <v>0</v>
      </c>
      <c r="AA200" s="3">
        <v>22</v>
      </c>
      <c r="AB200" s="3">
        <v>501</v>
      </c>
      <c r="AC200" s="3">
        <v>0</v>
      </c>
      <c r="AD200" s="3">
        <v>0</v>
      </c>
      <c r="AE200" s="3">
        <v>0</v>
      </c>
      <c r="AF200" s="3">
        <v>20</v>
      </c>
      <c r="AG200" s="3">
        <v>536</v>
      </c>
      <c r="AH200" s="3">
        <v>0</v>
      </c>
      <c r="AI200" s="3">
        <v>0</v>
      </c>
      <c r="AJ200" s="3">
        <v>0</v>
      </c>
      <c r="AK200" s="3">
        <v>0</v>
      </c>
      <c r="AL200" s="3">
        <v>27</v>
      </c>
      <c r="AM200" s="3">
        <v>483</v>
      </c>
      <c r="AN200" s="3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</row>
    <row r="201" spans="1:46" x14ac:dyDescent="0.25">
      <c r="A201" s="3" t="s">
        <v>79</v>
      </c>
      <c r="B201">
        <v>18.191939999999999</v>
      </c>
      <c r="C201">
        <v>46.23583</v>
      </c>
      <c r="D201" s="3">
        <v>284</v>
      </c>
      <c r="E201" s="3">
        <v>247</v>
      </c>
      <c r="F201" s="3">
        <v>0</v>
      </c>
      <c r="G201" s="3">
        <v>1</v>
      </c>
      <c r="H201" s="3">
        <v>0</v>
      </c>
      <c r="I201" s="3">
        <v>0</v>
      </c>
      <c r="J201" s="3">
        <v>322</v>
      </c>
      <c r="K201" s="3">
        <v>286</v>
      </c>
      <c r="L201" s="3">
        <v>0</v>
      </c>
      <c r="M201" s="3">
        <v>1</v>
      </c>
      <c r="N201" s="3">
        <v>0</v>
      </c>
      <c r="O201" s="3">
        <v>0</v>
      </c>
      <c r="P201" s="3">
        <v>0</v>
      </c>
      <c r="Q201" s="3">
        <v>322</v>
      </c>
      <c r="R201" s="3">
        <v>284</v>
      </c>
      <c r="S201" s="3">
        <v>0</v>
      </c>
      <c r="T201" s="3">
        <v>1</v>
      </c>
      <c r="U201" s="3">
        <v>9</v>
      </c>
      <c r="V201" s="3">
        <v>271</v>
      </c>
      <c r="W201" s="3">
        <v>312</v>
      </c>
      <c r="X201" s="3">
        <v>0</v>
      </c>
      <c r="Y201" s="3">
        <v>0</v>
      </c>
      <c r="Z201" s="3">
        <v>123</v>
      </c>
      <c r="AA201" s="3">
        <v>278</v>
      </c>
      <c r="AB201" s="3">
        <v>313</v>
      </c>
      <c r="AC201" s="3">
        <v>0</v>
      </c>
      <c r="AD201" s="3">
        <v>0</v>
      </c>
      <c r="AE201" s="3">
        <v>0</v>
      </c>
      <c r="AF201" s="3">
        <v>295</v>
      </c>
      <c r="AG201" s="3">
        <v>346</v>
      </c>
      <c r="AH201">
        <v>0</v>
      </c>
      <c r="AI201">
        <v>0</v>
      </c>
      <c r="AJ201">
        <v>0</v>
      </c>
      <c r="AK201">
        <v>50</v>
      </c>
      <c r="AL201" s="3">
        <v>292</v>
      </c>
      <c r="AM201" s="3">
        <v>326</v>
      </c>
      <c r="AN201" s="3">
        <v>0</v>
      </c>
      <c r="AO201">
        <v>0</v>
      </c>
      <c r="AP201">
        <v>0</v>
      </c>
      <c r="AQ201">
        <v>0</v>
      </c>
      <c r="AR201">
        <v>0</v>
      </c>
      <c r="AS201">
        <v>27</v>
      </c>
      <c r="AT201">
        <v>0</v>
      </c>
    </row>
    <row r="202" spans="1:46" x14ac:dyDescent="0.25">
      <c r="A202" s="3" t="s">
        <v>80</v>
      </c>
      <c r="B202">
        <v>18.232399999999998</v>
      </c>
      <c r="C202">
        <v>46.349980000000002</v>
      </c>
      <c r="D202" s="3">
        <v>713</v>
      </c>
      <c r="E202" s="3">
        <v>2762</v>
      </c>
      <c r="F202" s="3">
        <v>5</v>
      </c>
      <c r="G202" s="3">
        <v>4</v>
      </c>
      <c r="H202" s="3">
        <v>0</v>
      </c>
      <c r="I202" s="3">
        <v>0</v>
      </c>
      <c r="J202" s="3">
        <v>881</v>
      </c>
      <c r="K202" s="3">
        <v>2822</v>
      </c>
      <c r="L202" s="3">
        <v>1</v>
      </c>
      <c r="M202" s="3">
        <v>6</v>
      </c>
      <c r="N202" s="3">
        <v>0</v>
      </c>
      <c r="O202" s="3">
        <v>0</v>
      </c>
      <c r="P202" s="3">
        <v>1</v>
      </c>
      <c r="Q202" s="3">
        <v>756</v>
      </c>
      <c r="R202" s="3">
        <v>2839</v>
      </c>
      <c r="S202" s="3">
        <v>6</v>
      </c>
      <c r="T202" s="3">
        <v>4</v>
      </c>
      <c r="U202" s="3">
        <v>15</v>
      </c>
      <c r="V202" s="3">
        <v>781</v>
      </c>
      <c r="W202" s="3">
        <v>2834</v>
      </c>
      <c r="X202" s="3">
        <v>1</v>
      </c>
      <c r="Y202" s="3">
        <v>0</v>
      </c>
      <c r="Z202" s="3">
        <v>9</v>
      </c>
      <c r="AA202" s="3">
        <v>794</v>
      </c>
      <c r="AB202" s="3">
        <v>2819</v>
      </c>
      <c r="AC202" s="3">
        <v>0</v>
      </c>
      <c r="AD202" s="3">
        <v>1</v>
      </c>
      <c r="AE202" s="3">
        <v>2</v>
      </c>
      <c r="AF202" s="3">
        <v>1079</v>
      </c>
      <c r="AG202" s="3">
        <v>2749</v>
      </c>
      <c r="AH202">
        <v>0</v>
      </c>
      <c r="AI202">
        <v>3</v>
      </c>
      <c r="AJ202">
        <v>0</v>
      </c>
      <c r="AK202">
        <v>2</v>
      </c>
      <c r="AL202" s="3">
        <v>861</v>
      </c>
      <c r="AM202" s="3">
        <v>2837</v>
      </c>
      <c r="AN202" s="3">
        <v>0</v>
      </c>
      <c r="AO202">
        <v>0</v>
      </c>
      <c r="AP202">
        <v>2</v>
      </c>
      <c r="AQ202">
        <v>0</v>
      </c>
      <c r="AR202">
        <v>0</v>
      </c>
      <c r="AS202">
        <v>0</v>
      </c>
      <c r="AT202">
        <v>0</v>
      </c>
    </row>
    <row r="203" spans="1:46" x14ac:dyDescent="0.25">
      <c r="A203" s="3" t="s">
        <v>81</v>
      </c>
      <c r="B203">
        <v>18.25</v>
      </c>
      <c r="C203">
        <v>46.166670000000003</v>
      </c>
      <c r="D203" s="3">
        <v>360</v>
      </c>
      <c r="E203" s="3">
        <v>193</v>
      </c>
      <c r="F203" s="3">
        <v>3</v>
      </c>
      <c r="G203" s="3">
        <v>0</v>
      </c>
      <c r="H203" s="3">
        <v>0</v>
      </c>
      <c r="I203" s="3">
        <v>0</v>
      </c>
      <c r="J203" s="3">
        <v>670</v>
      </c>
      <c r="K203" s="3">
        <v>17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550</v>
      </c>
      <c r="R203" s="3">
        <v>133</v>
      </c>
      <c r="S203" s="3">
        <v>2</v>
      </c>
      <c r="T203" s="3">
        <v>0</v>
      </c>
      <c r="U203" s="3">
        <v>4</v>
      </c>
      <c r="V203" s="3">
        <v>550</v>
      </c>
      <c r="W203" s="3">
        <v>96</v>
      </c>
      <c r="X203" s="3">
        <v>1</v>
      </c>
      <c r="Y203" s="3">
        <v>1</v>
      </c>
      <c r="Z203" s="3">
        <v>0</v>
      </c>
      <c r="AA203" s="3">
        <v>563</v>
      </c>
      <c r="AB203" s="3">
        <v>66</v>
      </c>
      <c r="AC203" s="3">
        <v>0</v>
      </c>
      <c r="AD203" s="3">
        <v>0</v>
      </c>
      <c r="AE203" s="3">
        <v>1</v>
      </c>
      <c r="AF203" s="3">
        <v>644</v>
      </c>
      <c r="AG203" s="3">
        <v>64</v>
      </c>
      <c r="AH203">
        <v>0</v>
      </c>
      <c r="AI203">
        <v>0</v>
      </c>
      <c r="AJ203">
        <v>0</v>
      </c>
      <c r="AK203">
        <v>29</v>
      </c>
      <c r="AL203" s="3">
        <v>614</v>
      </c>
      <c r="AM203" s="3">
        <v>81</v>
      </c>
      <c r="AN203" s="3">
        <v>0</v>
      </c>
      <c r="AO203">
        <v>0</v>
      </c>
      <c r="AP203">
        <v>0</v>
      </c>
      <c r="AQ203">
        <v>0</v>
      </c>
      <c r="AR203">
        <v>0</v>
      </c>
      <c r="AS203">
        <v>15</v>
      </c>
      <c r="AT203">
        <v>0</v>
      </c>
    </row>
    <row r="204" spans="1:46" x14ac:dyDescent="0.25">
      <c r="A204" s="3" t="s">
        <v>235</v>
      </c>
      <c r="B204">
        <v>18.336569999999998</v>
      </c>
      <c r="C204">
        <v>46.311239999999998</v>
      </c>
      <c r="D204" s="3">
        <v>0</v>
      </c>
      <c r="E204" s="3">
        <v>366</v>
      </c>
      <c r="F204" s="3">
        <v>0</v>
      </c>
      <c r="G204" s="3">
        <v>0</v>
      </c>
      <c r="H204" s="3">
        <v>0</v>
      </c>
      <c r="I204" s="3">
        <v>0</v>
      </c>
      <c r="J204" s="3">
        <v>9</v>
      </c>
      <c r="K204" s="3">
        <v>447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14</v>
      </c>
      <c r="R204" s="3">
        <v>454</v>
      </c>
      <c r="S204" s="3">
        <v>0</v>
      </c>
      <c r="T204" s="3">
        <v>0</v>
      </c>
      <c r="U204" s="3">
        <v>0</v>
      </c>
      <c r="V204" s="3">
        <v>61</v>
      </c>
      <c r="W204" s="3">
        <v>437</v>
      </c>
      <c r="X204" s="3">
        <v>3</v>
      </c>
      <c r="Y204" s="3">
        <v>0</v>
      </c>
      <c r="Z204" s="3">
        <v>0</v>
      </c>
      <c r="AA204" s="3">
        <v>72</v>
      </c>
      <c r="AB204" s="3">
        <v>418</v>
      </c>
      <c r="AC204" s="3">
        <v>0</v>
      </c>
      <c r="AD204" s="3">
        <v>0</v>
      </c>
      <c r="AE204" s="3">
        <v>0</v>
      </c>
      <c r="AF204" s="3">
        <v>78</v>
      </c>
      <c r="AG204" s="3">
        <v>454</v>
      </c>
      <c r="AH204">
        <v>0</v>
      </c>
      <c r="AI204">
        <v>0</v>
      </c>
      <c r="AJ204">
        <v>0</v>
      </c>
      <c r="AK204">
        <v>0</v>
      </c>
      <c r="AL204" s="3">
        <v>56</v>
      </c>
      <c r="AM204" s="3">
        <v>420</v>
      </c>
      <c r="AN204" s="3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</row>
    <row r="205" spans="1:46" x14ac:dyDescent="0.25">
      <c r="A205" s="3" t="s">
        <v>82</v>
      </c>
      <c r="B205">
        <v>18.33342</v>
      </c>
      <c r="C205">
        <v>46.391179999999999</v>
      </c>
      <c r="D205" s="3">
        <v>7</v>
      </c>
      <c r="E205" s="3">
        <v>1059</v>
      </c>
      <c r="F205" s="3">
        <v>1</v>
      </c>
      <c r="G205" s="3">
        <v>0</v>
      </c>
      <c r="H205" s="3">
        <v>0</v>
      </c>
      <c r="I205" s="3">
        <v>0</v>
      </c>
      <c r="J205" s="3">
        <v>64</v>
      </c>
      <c r="K205" s="3">
        <v>1779</v>
      </c>
      <c r="L205" s="3">
        <v>0</v>
      </c>
      <c r="M205" s="3">
        <v>1</v>
      </c>
      <c r="N205" s="3">
        <v>0</v>
      </c>
      <c r="O205" s="3">
        <v>0</v>
      </c>
      <c r="P205" s="3">
        <v>0</v>
      </c>
      <c r="Q205" s="3">
        <v>53</v>
      </c>
      <c r="R205" s="3">
        <v>1170</v>
      </c>
      <c r="S205" s="3">
        <v>1</v>
      </c>
      <c r="T205" s="3">
        <v>0</v>
      </c>
      <c r="U205" s="3">
        <v>0</v>
      </c>
      <c r="V205" s="3">
        <v>113</v>
      </c>
      <c r="W205" s="3">
        <v>1116</v>
      </c>
      <c r="X205" s="3">
        <v>0</v>
      </c>
      <c r="Y205" s="3">
        <v>0</v>
      </c>
      <c r="Z205" s="3">
        <v>1</v>
      </c>
      <c r="AA205" s="3">
        <v>80</v>
      </c>
      <c r="AB205" s="3">
        <v>1102</v>
      </c>
      <c r="AC205" s="3">
        <v>0</v>
      </c>
      <c r="AD205" s="3">
        <v>1</v>
      </c>
      <c r="AE205" s="3">
        <v>2</v>
      </c>
      <c r="AF205" s="3">
        <v>41</v>
      </c>
      <c r="AG205" s="3">
        <v>1092</v>
      </c>
      <c r="AH205">
        <v>0</v>
      </c>
      <c r="AI205">
        <v>1</v>
      </c>
      <c r="AJ205">
        <v>0</v>
      </c>
      <c r="AK205">
        <v>1</v>
      </c>
      <c r="AL205" s="3">
        <v>35</v>
      </c>
      <c r="AM205" s="3">
        <v>1003</v>
      </c>
      <c r="AN205" s="3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</row>
    <row r="206" spans="1:46" x14ac:dyDescent="0.25">
      <c r="A206" s="3" t="s">
        <v>83</v>
      </c>
      <c r="B206">
        <v>18.10256</v>
      </c>
      <c r="C206">
        <v>46.290430000000001</v>
      </c>
      <c r="D206" s="3">
        <v>460</v>
      </c>
      <c r="E206" s="3">
        <v>1</v>
      </c>
      <c r="F206" s="3">
        <v>0</v>
      </c>
      <c r="G206" s="3">
        <v>0</v>
      </c>
      <c r="H206" s="3">
        <v>0</v>
      </c>
      <c r="I206" s="3">
        <v>0</v>
      </c>
      <c r="J206" s="3">
        <v>375</v>
      </c>
      <c r="K206" s="3">
        <v>199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400</v>
      </c>
      <c r="R206" s="3">
        <v>211</v>
      </c>
      <c r="S206" s="3">
        <v>1</v>
      </c>
      <c r="T206" s="3">
        <v>0</v>
      </c>
      <c r="U206" s="3">
        <v>0</v>
      </c>
      <c r="V206" s="3">
        <v>429</v>
      </c>
      <c r="W206" s="3">
        <v>145</v>
      </c>
      <c r="X206" s="3">
        <v>0</v>
      </c>
      <c r="Y206" s="3">
        <v>0</v>
      </c>
      <c r="Z206" s="3">
        <v>38</v>
      </c>
      <c r="AA206" s="3">
        <v>398</v>
      </c>
      <c r="AB206" s="3">
        <v>128</v>
      </c>
      <c r="AC206" s="3">
        <v>0</v>
      </c>
      <c r="AD206" s="3">
        <v>0</v>
      </c>
      <c r="AE206" s="3">
        <v>0</v>
      </c>
      <c r="AF206" s="3">
        <v>319</v>
      </c>
      <c r="AG206" s="3">
        <v>218</v>
      </c>
      <c r="AH206">
        <v>0</v>
      </c>
      <c r="AI206">
        <v>0</v>
      </c>
      <c r="AJ206">
        <v>0</v>
      </c>
      <c r="AK206">
        <v>0</v>
      </c>
      <c r="AL206" s="3">
        <v>288</v>
      </c>
      <c r="AM206" s="3">
        <v>189</v>
      </c>
      <c r="AN206" s="3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</row>
    <row r="207" spans="1:46" x14ac:dyDescent="0.25">
      <c r="A207" s="3" t="s">
        <v>236</v>
      </c>
      <c r="B207">
        <v>18.0623</v>
      </c>
      <c r="C207">
        <v>46.22457</v>
      </c>
      <c r="D207" s="3">
        <v>320</v>
      </c>
      <c r="E207" s="3">
        <v>502</v>
      </c>
      <c r="F207" s="3">
        <v>0</v>
      </c>
      <c r="G207" s="3">
        <v>0</v>
      </c>
      <c r="H207" s="3">
        <v>0</v>
      </c>
      <c r="I207" s="3">
        <v>0</v>
      </c>
      <c r="J207" s="3">
        <v>341</v>
      </c>
      <c r="K207" s="3">
        <v>554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630</v>
      </c>
      <c r="R207" s="3">
        <v>230</v>
      </c>
      <c r="S207" s="3">
        <v>0</v>
      </c>
      <c r="T207" s="3">
        <v>0</v>
      </c>
      <c r="U207" s="3">
        <v>2</v>
      </c>
      <c r="V207" s="3">
        <v>481</v>
      </c>
      <c r="W207" s="3">
        <v>425</v>
      </c>
      <c r="X207" s="3">
        <v>0</v>
      </c>
      <c r="Y207" s="3">
        <v>0</v>
      </c>
      <c r="Z207" s="3">
        <v>0</v>
      </c>
      <c r="AA207" s="3">
        <v>395</v>
      </c>
      <c r="AB207" s="3">
        <v>395</v>
      </c>
      <c r="AC207" s="3">
        <v>0</v>
      </c>
      <c r="AD207" s="3">
        <v>0</v>
      </c>
      <c r="AE207" s="3">
        <v>2</v>
      </c>
      <c r="AF207" s="3">
        <v>478</v>
      </c>
      <c r="AG207" s="3">
        <v>325</v>
      </c>
      <c r="AH207">
        <v>0</v>
      </c>
      <c r="AI207">
        <v>0</v>
      </c>
      <c r="AJ207">
        <v>0</v>
      </c>
      <c r="AK207">
        <v>1</v>
      </c>
      <c r="AL207" s="3">
        <v>351</v>
      </c>
      <c r="AM207" s="3">
        <v>422</v>
      </c>
      <c r="AN207" s="3">
        <v>0</v>
      </c>
      <c r="AO207">
        <v>0</v>
      </c>
      <c r="AP207">
        <v>0</v>
      </c>
      <c r="AQ207">
        <v>0</v>
      </c>
      <c r="AR207">
        <v>0</v>
      </c>
      <c r="AS207">
        <v>10</v>
      </c>
      <c r="AT207">
        <v>1</v>
      </c>
    </row>
    <row r="208" spans="1:46" x14ac:dyDescent="0.25">
      <c r="A208" s="3" t="s">
        <v>237</v>
      </c>
      <c r="B208">
        <v>18.24794</v>
      </c>
      <c r="C208">
        <v>46.314169999999997</v>
      </c>
      <c r="D208" s="3">
        <v>465</v>
      </c>
      <c r="E208" s="3">
        <v>265</v>
      </c>
      <c r="F208" s="3">
        <v>0</v>
      </c>
      <c r="G208" s="3">
        <v>5</v>
      </c>
      <c r="H208" s="3">
        <v>0</v>
      </c>
      <c r="I208" s="3">
        <v>0</v>
      </c>
      <c r="J208" s="3">
        <v>649</v>
      </c>
      <c r="K208" s="3">
        <v>106</v>
      </c>
      <c r="L208" s="3">
        <v>3</v>
      </c>
      <c r="M208" s="3">
        <v>0</v>
      </c>
      <c r="N208" s="3">
        <v>0</v>
      </c>
      <c r="O208" s="3">
        <v>0</v>
      </c>
      <c r="P208" s="3">
        <v>16</v>
      </c>
      <c r="Q208" s="3">
        <v>571</v>
      </c>
      <c r="R208" s="3">
        <v>174</v>
      </c>
      <c r="S208" s="3">
        <v>1</v>
      </c>
      <c r="T208" s="3">
        <v>1</v>
      </c>
      <c r="U208" s="3">
        <v>3</v>
      </c>
      <c r="V208" s="3">
        <v>528</v>
      </c>
      <c r="W208" s="3">
        <v>275</v>
      </c>
      <c r="X208" s="3">
        <v>0</v>
      </c>
      <c r="Y208" s="3">
        <v>9</v>
      </c>
      <c r="Z208" s="3">
        <v>0</v>
      </c>
      <c r="AA208" s="3">
        <v>768</v>
      </c>
      <c r="AB208" s="3">
        <v>19</v>
      </c>
      <c r="AC208" s="3">
        <v>1</v>
      </c>
      <c r="AD208" s="3">
        <v>0</v>
      </c>
      <c r="AE208" s="3">
        <v>0</v>
      </c>
      <c r="AF208" s="3">
        <v>746</v>
      </c>
      <c r="AG208" s="3">
        <v>68</v>
      </c>
      <c r="AH208">
        <v>0</v>
      </c>
      <c r="AI208">
        <v>0</v>
      </c>
      <c r="AJ208">
        <v>0</v>
      </c>
      <c r="AK208">
        <v>0</v>
      </c>
      <c r="AL208" s="3">
        <v>439</v>
      </c>
      <c r="AM208" s="3">
        <v>284</v>
      </c>
      <c r="AN208" s="3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1</v>
      </c>
    </row>
    <row r="209" spans="1:46" x14ac:dyDescent="0.25">
      <c r="A209" s="3" t="s">
        <v>238</v>
      </c>
      <c r="B209">
        <v>18.149999999999999</v>
      </c>
      <c r="C209">
        <v>46.133330000000001</v>
      </c>
      <c r="D209" s="3">
        <v>35</v>
      </c>
      <c r="E209" s="3">
        <v>198</v>
      </c>
      <c r="F209" s="3">
        <v>0</v>
      </c>
      <c r="G209" s="3">
        <v>0</v>
      </c>
      <c r="H209" s="3">
        <v>0</v>
      </c>
      <c r="I209" s="3">
        <v>0</v>
      </c>
      <c r="J209" s="3">
        <v>52</v>
      </c>
      <c r="K209" s="3">
        <v>217</v>
      </c>
      <c r="L209" s="3">
        <v>0</v>
      </c>
      <c r="M209" s="3">
        <v>0</v>
      </c>
      <c r="N209" s="3">
        <v>0</v>
      </c>
      <c r="O209" s="3">
        <v>0</v>
      </c>
      <c r="P209" s="3">
        <v>27</v>
      </c>
      <c r="Q209" s="3">
        <v>65</v>
      </c>
      <c r="R209" s="3">
        <v>198</v>
      </c>
      <c r="S209" s="3">
        <v>0</v>
      </c>
      <c r="T209" s="3">
        <v>0</v>
      </c>
      <c r="U209" s="3">
        <v>26</v>
      </c>
      <c r="V209" s="3">
        <v>49</v>
      </c>
      <c r="W209" s="3">
        <v>176</v>
      </c>
      <c r="X209" s="3">
        <v>1</v>
      </c>
      <c r="Y209" s="3">
        <v>0</v>
      </c>
      <c r="Z209" s="3">
        <v>17</v>
      </c>
      <c r="AA209" s="3">
        <v>33</v>
      </c>
      <c r="AB209" s="3">
        <v>158</v>
      </c>
      <c r="AC209" s="3">
        <v>0</v>
      </c>
      <c r="AD209" s="3">
        <v>0</v>
      </c>
      <c r="AE209" s="3">
        <v>38</v>
      </c>
      <c r="AF209" s="3">
        <v>43</v>
      </c>
      <c r="AG209" s="3">
        <v>166</v>
      </c>
      <c r="AH209">
        <v>0</v>
      </c>
      <c r="AI209">
        <v>0</v>
      </c>
      <c r="AJ209">
        <v>0</v>
      </c>
      <c r="AK209">
        <v>20</v>
      </c>
      <c r="AL209" s="3">
        <v>39</v>
      </c>
      <c r="AM209" s="3">
        <v>180</v>
      </c>
      <c r="AN209" s="3">
        <v>0</v>
      </c>
      <c r="AO209">
        <v>0</v>
      </c>
      <c r="AP209">
        <v>0</v>
      </c>
      <c r="AQ209">
        <v>0</v>
      </c>
      <c r="AR209">
        <v>0</v>
      </c>
      <c r="AS209">
        <v>11</v>
      </c>
      <c r="AT209">
        <v>0</v>
      </c>
    </row>
    <row r="210" spans="1:46" x14ac:dyDescent="0.25">
      <c r="A210" s="3" t="s">
        <v>84</v>
      </c>
      <c r="B210">
        <v>18.123270000000002</v>
      </c>
      <c r="C210">
        <v>46.218400000000003</v>
      </c>
      <c r="D210" s="3">
        <v>123</v>
      </c>
      <c r="E210" s="3">
        <v>267</v>
      </c>
      <c r="F210" s="3">
        <v>0</v>
      </c>
      <c r="G210" s="3">
        <v>0</v>
      </c>
      <c r="H210" s="3">
        <v>0</v>
      </c>
      <c r="I210" s="3">
        <v>0</v>
      </c>
      <c r="J210" s="3">
        <v>222</v>
      </c>
      <c r="K210" s="3">
        <v>240</v>
      </c>
      <c r="L210" s="3">
        <v>1</v>
      </c>
      <c r="M210" s="3">
        <v>0</v>
      </c>
      <c r="N210" s="3">
        <v>0</v>
      </c>
      <c r="O210" s="3">
        <v>0</v>
      </c>
      <c r="P210" s="3">
        <v>0</v>
      </c>
      <c r="Q210" s="3">
        <v>130</v>
      </c>
      <c r="R210" s="3">
        <v>311</v>
      </c>
      <c r="S210" s="3">
        <v>0</v>
      </c>
      <c r="T210" s="3">
        <v>0</v>
      </c>
      <c r="U210" s="3">
        <v>0</v>
      </c>
      <c r="V210" s="3">
        <v>246</v>
      </c>
      <c r="W210" s="3">
        <v>218</v>
      </c>
      <c r="X210" s="3">
        <v>0</v>
      </c>
      <c r="Y210" s="3">
        <v>0</v>
      </c>
      <c r="Z210" s="3">
        <v>0</v>
      </c>
      <c r="AA210" s="3">
        <v>174</v>
      </c>
      <c r="AB210" s="3">
        <v>262</v>
      </c>
      <c r="AC210" s="3">
        <v>0</v>
      </c>
      <c r="AD210" s="3">
        <v>1</v>
      </c>
      <c r="AE210" s="3">
        <v>0</v>
      </c>
      <c r="AF210" s="3">
        <v>236</v>
      </c>
      <c r="AG210" s="3">
        <v>202</v>
      </c>
      <c r="AH210">
        <v>0</v>
      </c>
      <c r="AI210">
        <v>0</v>
      </c>
      <c r="AJ210">
        <v>0</v>
      </c>
      <c r="AK210">
        <v>4</v>
      </c>
      <c r="AL210" s="3">
        <v>163</v>
      </c>
      <c r="AM210" s="3">
        <v>258</v>
      </c>
      <c r="AN210" s="3">
        <v>0</v>
      </c>
      <c r="AO210" s="3">
        <v>2</v>
      </c>
      <c r="AP210">
        <v>0</v>
      </c>
      <c r="AQ210">
        <v>0</v>
      </c>
      <c r="AR210">
        <v>0</v>
      </c>
      <c r="AS210">
        <v>0</v>
      </c>
      <c r="AT210">
        <v>0</v>
      </c>
    </row>
    <row r="211" spans="1:46" x14ac:dyDescent="0.25">
      <c r="A211" s="3" t="s">
        <v>239</v>
      </c>
      <c r="B211">
        <v>18.058890000000002</v>
      </c>
      <c r="C211">
        <v>46.152369999999998</v>
      </c>
      <c r="D211" s="3">
        <v>6</v>
      </c>
      <c r="E211" s="3">
        <v>128</v>
      </c>
      <c r="F211" s="3">
        <v>0</v>
      </c>
      <c r="G211" s="3">
        <v>1</v>
      </c>
      <c r="H211" s="3">
        <v>0</v>
      </c>
      <c r="I211" s="3">
        <v>0</v>
      </c>
      <c r="J211" s="3">
        <v>25</v>
      </c>
      <c r="K211" s="3">
        <v>120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24</v>
      </c>
      <c r="R211" s="3">
        <v>120</v>
      </c>
      <c r="S211" s="3">
        <v>0</v>
      </c>
      <c r="T211" s="3">
        <v>0</v>
      </c>
      <c r="U211" s="3">
        <v>0</v>
      </c>
      <c r="V211" s="3">
        <v>15</v>
      </c>
      <c r="W211" s="3">
        <v>177</v>
      </c>
      <c r="X211" s="3">
        <v>0</v>
      </c>
      <c r="Y211" s="3">
        <v>0</v>
      </c>
      <c r="Z211" s="3">
        <v>0</v>
      </c>
      <c r="AA211" s="3">
        <v>7</v>
      </c>
      <c r="AB211" s="3">
        <v>184</v>
      </c>
      <c r="AC211" s="3">
        <v>0</v>
      </c>
      <c r="AD211" s="3">
        <v>0</v>
      </c>
      <c r="AE211" s="3">
        <v>0</v>
      </c>
      <c r="AF211" s="3">
        <v>9</v>
      </c>
      <c r="AG211" s="3">
        <v>232</v>
      </c>
      <c r="AH211">
        <v>1</v>
      </c>
      <c r="AI211">
        <v>0</v>
      </c>
      <c r="AJ211">
        <v>0</v>
      </c>
      <c r="AK211">
        <v>0</v>
      </c>
      <c r="AL211" s="3">
        <v>11</v>
      </c>
      <c r="AM211" s="3">
        <v>232</v>
      </c>
      <c r="AN211" s="3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</row>
    <row r="212" spans="1:46" x14ac:dyDescent="0.25">
      <c r="A212" s="3" t="s">
        <v>85</v>
      </c>
      <c r="B212">
        <v>18.07001</v>
      </c>
      <c r="C212">
        <v>46.260150000000003</v>
      </c>
      <c r="D212" s="3">
        <v>8</v>
      </c>
      <c r="E212" s="3">
        <v>180</v>
      </c>
      <c r="F212" s="3">
        <v>0</v>
      </c>
      <c r="G212" s="3">
        <v>0</v>
      </c>
      <c r="H212" s="3">
        <v>0</v>
      </c>
      <c r="I212" s="3">
        <v>0</v>
      </c>
      <c r="J212" s="3">
        <v>4</v>
      </c>
      <c r="K212" s="3">
        <v>194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10</v>
      </c>
      <c r="R212" s="3">
        <v>179</v>
      </c>
      <c r="S212" s="3">
        <v>0</v>
      </c>
      <c r="T212" s="3">
        <v>0</v>
      </c>
      <c r="U212" s="3">
        <v>0</v>
      </c>
      <c r="V212" s="3">
        <v>6</v>
      </c>
      <c r="W212" s="3">
        <v>200</v>
      </c>
      <c r="X212" s="3">
        <v>0</v>
      </c>
      <c r="Y212" s="3">
        <v>0</v>
      </c>
      <c r="Z212" s="3">
        <v>0</v>
      </c>
      <c r="AA212" s="3">
        <v>8</v>
      </c>
      <c r="AB212" s="3">
        <v>203</v>
      </c>
      <c r="AC212" s="3">
        <v>0</v>
      </c>
      <c r="AD212" s="3">
        <v>0</v>
      </c>
      <c r="AE212" s="3">
        <v>0</v>
      </c>
      <c r="AF212" s="3">
        <v>9</v>
      </c>
      <c r="AG212" s="3">
        <v>199</v>
      </c>
      <c r="AH212">
        <v>0</v>
      </c>
      <c r="AI212">
        <v>0</v>
      </c>
      <c r="AJ212">
        <v>0</v>
      </c>
      <c r="AK212">
        <v>0</v>
      </c>
      <c r="AL212" s="3">
        <v>8</v>
      </c>
      <c r="AM212" s="3">
        <v>182</v>
      </c>
      <c r="AN212" s="3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</row>
    <row r="213" spans="1:46" x14ac:dyDescent="0.25">
      <c r="A213" s="3" t="s">
        <v>309</v>
      </c>
      <c r="B213">
        <v>18.211110000000001</v>
      </c>
      <c r="C213">
        <v>46.221939999999996</v>
      </c>
      <c r="D213" s="3">
        <v>182</v>
      </c>
      <c r="E213" s="3">
        <v>140</v>
      </c>
      <c r="F213" s="3">
        <v>6</v>
      </c>
      <c r="G213" s="3">
        <v>0</v>
      </c>
      <c r="H213" s="3">
        <v>0</v>
      </c>
      <c r="I213" s="3">
        <v>0</v>
      </c>
      <c r="J213" s="3">
        <v>314</v>
      </c>
      <c r="K213" s="3">
        <v>76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336</v>
      </c>
      <c r="R213" s="3">
        <v>78</v>
      </c>
      <c r="S213" s="3">
        <v>0</v>
      </c>
      <c r="T213" s="3">
        <v>0</v>
      </c>
      <c r="U213" s="3">
        <v>1</v>
      </c>
      <c r="V213" s="3">
        <v>277</v>
      </c>
      <c r="W213" s="3">
        <v>170</v>
      </c>
      <c r="X213" s="3">
        <v>0</v>
      </c>
      <c r="Y213" s="3">
        <v>0</v>
      </c>
      <c r="Z213" s="3">
        <v>0</v>
      </c>
      <c r="AA213" s="3">
        <v>220</v>
      </c>
      <c r="AB213" s="3">
        <v>170</v>
      </c>
      <c r="AC213" s="3">
        <v>0</v>
      </c>
      <c r="AD213" s="3">
        <v>0</v>
      </c>
      <c r="AE213" s="3">
        <v>0</v>
      </c>
      <c r="AF213" s="3">
        <v>229</v>
      </c>
      <c r="AG213" s="3">
        <v>177</v>
      </c>
      <c r="AH213">
        <v>0</v>
      </c>
      <c r="AI213">
        <v>0</v>
      </c>
      <c r="AJ213">
        <v>0</v>
      </c>
      <c r="AK213">
        <v>17</v>
      </c>
      <c r="AL213" s="3">
        <v>242</v>
      </c>
      <c r="AM213" s="3">
        <v>161</v>
      </c>
      <c r="AN213" s="3">
        <v>0</v>
      </c>
      <c r="AO213">
        <v>0</v>
      </c>
      <c r="AP213">
        <v>1</v>
      </c>
      <c r="AQ213">
        <v>0</v>
      </c>
      <c r="AR213">
        <v>0</v>
      </c>
      <c r="AS213">
        <v>0</v>
      </c>
      <c r="AT213">
        <v>0</v>
      </c>
    </row>
    <row r="214" spans="1:46" x14ac:dyDescent="0.25">
      <c r="A214" s="3" t="s">
        <v>240</v>
      </c>
      <c r="B214">
        <v>18.317710000000002</v>
      </c>
      <c r="C214">
        <v>46.331780000000002</v>
      </c>
      <c r="D214" s="3">
        <v>82</v>
      </c>
      <c r="E214" s="3">
        <v>1247</v>
      </c>
      <c r="F214" s="3">
        <v>24</v>
      </c>
      <c r="G214" s="3">
        <v>0</v>
      </c>
      <c r="H214" s="3">
        <v>0</v>
      </c>
      <c r="I214" s="3">
        <v>0</v>
      </c>
      <c r="J214" s="3">
        <v>47</v>
      </c>
      <c r="K214" s="3">
        <v>1365</v>
      </c>
      <c r="L214" s="3">
        <v>0</v>
      </c>
      <c r="M214" s="3">
        <v>0</v>
      </c>
      <c r="N214" s="3">
        <v>4</v>
      </c>
      <c r="O214" s="3">
        <v>0</v>
      </c>
      <c r="P214" s="3">
        <v>1</v>
      </c>
      <c r="Q214" s="3">
        <v>52</v>
      </c>
      <c r="R214" s="3">
        <v>1212</v>
      </c>
      <c r="S214" s="3">
        <v>2</v>
      </c>
      <c r="T214" s="3">
        <v>0</v>
      </c>
      <c r="U214" s="3">
        <v>0</v>
      </c>
      <c r="V214" s="3">
        <v>60</v>
      </c>
      <c r="W214" s="3">
        <v>1242</v>
      </c>
      <c r="X214" s="3">
        <v>0</v>
      </c>
      <c r="Y214" s="3">
        <v>0</v>
      </c>
      <c r="Z214" s="3">
        <v>3</v>
      </c>
      <c r="AA214" s="3">
        <v>39</v>
      </c>
      <c r="AB214" s="3">
        <v>1204</v>
      </c>
      <c r="AC214" s="3">
        <v>0</v>
      </c>
      <c r="AD214" s="3">
        <v>0</v>
      </c>
      <c r="AE214" s="3">
        <v>0</v>
      </c>
      <c r="AF214" s="3">
        <v>83</v>
      </c>
      <c r="AG214" s="3">
        <v>1136</v>
      </c>
      <c r="AH214">
        <v>0</v>
      </c>
      <c r="AI214">
        <v>0</v>
      </c>
      <c r="AJ214">
        <v>0</v>
      </c>
      <c r="AK214">
        <v>0</v>
      </c>
      <c r="AL214" s="3">
        <v>42</v>
      </c>
      <c r="AM214" s="3">
        <v>1117</v>
      </c>
      <c r="AN214" s="3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</row>
    <row r="215" spans="1:46" x14ac:dyDescent="0.25">
      <c r="A215" s="3" t="s">
        <v>86</v>
      </c>
      <c r="B215">
        <v>18.137</v>
      </c>
      <c r="C215">
        <v>46.1693</v>
      </c>
      <c r="D215" s="3">
        <v>145</v>
      </c>
      <c r="E215" s="3">
        <v>158</v>
      </c>
      <c r="F215" s="3">
        <v>0</v>
      </c>
      <c r="G215" s="3">
        <v>0</v>
      </c>
      <c r="H215" s="3">
        <v>0</v>
      </c>
      <c r="I215" s="3">
        <v>0</v>
      </c>
      <c r="J215" s="3">
        <v>90</v>
      </c>
      <c r="K215" s="3">
        <v>170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71</v>
      </c>
      <c r="R215" s="3">
        <v>137</v>
      </c>
      <c r="S215" s="3">
        <v>0</v>
      </c>
      <c r="T215" s="3">
        <v>0</v>
      </c>
      <c r="U215" s="3">
        <v>0</v>
      </c>
      <c r="V215" s="3">
        <v>89</v>
      </c>
      <c r="W215" s="3">
        <v>177</v>
      </c>
      <c r="X215" s="3">
        <v>0</v>
      </c>
      <c r="Y215" s="3">
        <v>0</v>
      </c>
      <c r="Z215" s="3">
        <v>1</v>
      </c>
      <c r="AA215" s="3">
        <v>37</v>
      </c>
      <c r="AB215" s="3">
        <v>190</v>
      </c>
      <c r="AC215" s="3">
        <v>0</v>
      </c>
      <c r="AD215" s="3">
        <v>0</v>
      </c>
      <c r="AE215" s="3">
        <v>0</v>
      </c>
      <c r="AF215" s="3">
        <v>79</v>
      </c>
      <c r="AG215" s="3">
        <v>161</v>
      </c>
      <c r="AH215">
        <v>0</v>
      </c>
      <c r="AI215">
        <v>0</v>
      </c>
      <c r="AJ215">
        <v>0</v>
      </c>
      <c r="AK215">
        <v>0</v>
      </c>
      <c r="AL215" s="3">
        <v>25</v>
      </c>
      <c r="AM215" s="3">
        <v>202</v>
      </c>
      <c r="AN215" s="3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</row>
    <row r="216" spans="1:46" x14ac:dyDescent="0.25">
      <c r="A216" s="3" t="s">
        <v>87</v>
      </c>
      <c r="B216">
        <v>18.107759999999999</v>
      </c>
      <c r="C216">
        <v>46.255200000000002</v>
      </c>
      <c r="D216" s="3">
        <v>468</v>
      </c>
      <c r="E216" s="3">
        <v>6</v>
      </c>
      <c r="F216" s="3">
        <v>0</v>
      </c>
      <c r="G216" s="3">
        <v>0</v>
      </c>
      <c r="H216" s="3">
        <v>0</v>
      </c>
      <c r="I216" s="3">
        <v>0</v>
      </c>
      <c r="J216" s="3">
        <v>644</v>
      </c>
      <c r="K216" s="3">
        <v>57</v>
      </c>
      <c r="L216" s="3">
        <v>0</v>
      </c>
      <c r="M216" s="3">
        <v>0</v>
      </c>
      <c r="N216" s="3">
        <v>1</v>
      </c>
      <c r="O216" s="3">
        <v>0</v>
      </c>
      <c r="P216" s="3">
        <v>3</v>
      </c>
      <c r="Q216" s="3">
        <v>781</v>
      </c>
      <c r="R216" s="3">
        <v>38</v>
      </c>
      <c r="S216" s="3">
        <v>1</v>
      </c>
      <c r="T216" s="3">
        <v>0</v>
      </c>
      <c r="U216" s="3">
        <v>1</v>
      </c>
      <c r="V216" s="3">
        <v>1031</v>
      </c>
      <c r="W216" s="3">
        <v>102</v>
      </c>
      <c r="X216" s="3">
        <v>3</v>
      </c>
      <c r="Y216" s="3">
        <v>6</v>
      </c>
      <c r="Z216" s="3">
        <v>3</v>
      </c>
      <c r="AA216" s="3">
        <v>1217</v>
      </c>
      <c r="AB216" s="3">
        <v>124</v>
      </c>
      <c r="AC216" s="3">
        <v>6</v>
      </c>
      <c r="AD216" s="3">
        <v>1</v>
      </c>
      <c r="AE216" s="3">
        <v>5</v>
      </c>
      <c r="AF216" s="3">
        <v>1334</v>
      </c>
      <c r="AG216" s="3">
        <v>22</v>
      </c>
      <c r="AH216">
        <v>0</v>
      </c>
      <c r="AI216">
        <v>1</v>
      </c>
      <c r="AJ216">
        <v>0</v>
      </c>
      <c r="AK216">
        <v>3</v>
      </c>
      <c r="AL216" s="3">
        <v>1956</v>
      </c>
      <c r="AM216" s="3">
        <v>156</v>
      </c>
      <c r="AN216" s="3">
        <v>2</v>
      </c>
      <c r="AO216">
        <v>0</v>
      </c>
      <c r="AP216" s="3">
        <v>1</v>
      </c>
      <c r="AQ216">
        <v>0</v>
      </c>
      <c r="AR216" s="3">
        <v>8</v>
      </c>
      <c r="AS216" s="3">
        <v>30</v>
      </c>
      <c r="AT216" s="3">
        <v>1</v>
      </c>
    </row>
    <row r="217" spans="1:46" x14ac:dyDescent="0.25">
      <c r="A217" s="3" t="s">
        <v>88</v>
      </c>
      <c r="B217">
        <v>17.946819999999999</v>
      </c>
      <c r="C217">
        <v>46.224299999999999</v>
      </c>
      <c r="D217" s="3">
        <v>38</v>
      </c>
      <c r="E217" s="3">
        <v>371</v>
      </c>
      <c r="F217" s="3">
        <v>0</v>
      </c>
      <c r="G217" s="3">
        <v>0</v>
      </c>
      <c r="H217" s="3">
        <v>0</v>
      </c>
      <c r="I217" s="3">
        <v>0</v>
      </c>
      <c r="J217" s="3">
        <v>33</v>
      </c>
      <c r="K217" s="3">
        <v>390</v>
      </c>
      <c r="L217" s="3">
        <v>0</v>
      </c>
      <c r="M217" s="3">
        <v>1</v>
      </c>
      <c r="N217" s="3">
        <v>0</v>
      </c>
      <c r="O217" s="3">
        <v>0</v>
      </c>
      <c r="P217" s="3">
        <v>0</v>
      </c>
      <c r="Q217" s="3">
        <v>33</v>
      </c>
      <c r="R217" s="3">
        <v>392</v>
      </c>
      <c r="S217" s="3">
        <v>0</v>
      </c>
      <c r="T217" s="3">
        <v>0</v>
      </c>
      <c r="U217" s="3">
        <v>0</v>
      </c>
      <c r="V217" s="3">
        <v>54</v>
      </c>
      <c r="W217" s="3">
        <v>408</v>
      </c>
      <c r="X217" s="3">
        <v>0</v>
      </c>
      <c r="Y217" s="3">
        <v>0</v>
      </c>
      <c r="Z217" s="3">
        <v>0</v>
      </c>
      <c r="AA217" s="3">
        <v>56</v>
      </c>
      <c r="AB217" s="3">
        <v>365</v>
      </c>
      <c r="AC217" s="3">
        <v>0</v>
      </c>
      <c r="AD217" s="3">
        <v>0</v>
      </c>
      <c r="AE217" s="3">
        <v>0</v>
      </c>
      <c r="AF217" s="3">
        <v>97</v>
      </c>
      <c r="AG217" s="3">
        <v>371</v>
      </c>
      <c r="AH217">
        <v>0</v>
      </c>
      <c r="AI217">
        <v>0</v>
      </c>
      <c r="AJ217">
        <v>0</v>
      </c>
      <c r="AK217">
        <v>26</v>
      </c>
      <c r="AL217" s="3">
        <v>82</v>
      </c>
      <c r="AM217" s="3">
        <v>376</v>
      </c>
      <c r="AN217" s="3">
        <v>0</v>
      </c>
      <c r="AO217">
        <v>0</v>
      </c>
      <c r="AP217">
        <v>0</v>
      </c>
      <c r="AQ217">
        <v>0</v>
      </c>
      <c r="AR217">
        <v>0</v>
      </c>
      <c r="AS217">
        <v>19</v>
      </c>
      <c r="AT217">
        <v>1</v>
      </c>
    </row>
    <row r="218" spans="1:46" x14ac:dyDescent="0.25">
      <c r="A218" s="3" t="s">
        <v>241</v>
      </c>
      <c r="B218">
        <v>18.149999999999999</v>
      </c>
      <c r="C218">
        <v>46.133330000000001</v>
      </c>
      <c r="D218" s="3">
        <v>154</v>
      </c>
      <c r="E218" s="3">
        <v>2</v>
      </c>
      <c r="F218" s="3">
        <v>0</v>
      </c>
      <c r="G218" s="3">
        <v>0</v>
      </c>
      <c r="H218" s="3">
        <v>0</v>
      </c>
      <c r="I218" s="3">
        <v>0</v>
      </c>
      <c r="J218" s="3">
        <v>145</v>
      </c>
      <c r="K218" s="3">
        <v>5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139</v>
      </c>
      <c r="R218" s="3">
        <v>1</v>
      </c>
      <c r="S218" s="3">
        <v>0</v>
      </c>
      <c r="T218" s="3">
        <v>0</v>
      </c>
      <c r="U218" s="3">
        <v>0</v>
      </c>
      <c r="V218" s="3">
        <v>124</v>
      </c>
      <c r="W218" s="3">
        <v>0</v>
      </c>
      <c r="X218" s="3">
        <v>0</v>
      </c>
      <c r="Y218" s="3">
        <v>0</v>
      </c>
      <c r="Z218" s="3">
        <v>0</v>
      </c>
      <c r="AA218" s="3">
        <v>116</v>
      </c>
      <c r="AB218" s="3">
        <v>1</v>
      </c>
      <c r="AC218" s="3">
        <v>0</v>
      </c>
      <c r="AD218" s="3">
        <v>0</v>
      </c>
      <c r="AE218" s="3">
        <v>0</v>
      </c>
      <c r="AF218" s="3">
        <v>128</v>
      </c>
      <c r="AG218" s="3">
        <v>0</v>
      </c>
      <c r="AH218">
        <v>0</v>
      </c>
      <c r="AI218">
        <v>0</v>
      </c>
      <c r="AJ218">
        <v>0</v>
      </c>
      <c r="AK218">
        <v>0</v>
      </c>
      <c r="AL218" s="3">
        <v>106</v>
      </c>
      <c r="AM218" s="3">
        <v>5</v>
      </c>
      <c r="AN218" s="3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</row>
    <row r="219" spans="1:46" x14ac:dyDescent="0.25">
      <c r="A219" s="3" t="s">
        <v>89</v>
      </c>
      <c r="B219">
        <v>18.281220000000001</v>
      </c>
      <c r="C219">
        <v>46.289960000000001</v>
      </c>
      <c r="D219" s="3">
        <v>24</v>
      </c>
      <c r="E219" s="3">
        <v>619</v>
      </c>
      <c r="F219" s="3">
        <v>0</v>
      </c>
      <c r="G219" s="3">
        <v>0</v>
      </c>
      <c r="H219" s="3">
        <v>0</v>
      </c>
      <c r="I219" s="3">
        <v>0</v>
      </c>
      <c r="J219" s="3">
        <v>47</v>
      </c>
      <c r="K219" s="3">
        <v>716</v>
      </c>
      <c r="L219" s="3">
        <v>0</v>
      </c>
      <c r="M219" s="3">
        <v>0</v>
      </c>
      <c r="N219" s="3">
        <v>0</v>
      </c>
      <c r="O219" s="3">
        <v>1</v>
      </c>
      <c r="P219" s="3">
        <v>0</v>
      </c>
      <c r="Q219" s="3">
        <v>65</v>
      </c>
      <c r="R219" s="3">
        <v>759</v>
      </c>
      <c r="S219" s="3">
        <v>0</v>
      </c>
      <c r="T219" s="3">
        <v>0</v>
      </c>
      <c r="U219" s="3">
        <v>0</v>
      </c>
      <c r="V219" s="3">
        <v>87</v>
      </c>
      <c r="W219" s="3">
        <v>751</v>
      </c>
      <c r="X219" s="3">
        <v>2</v>
      </c>
      <c r="Y219" s="3">
        <v>0</v>
      </c>
      <c r="Z219" s="3">
        <v>0</v>
      </c>
      <c r="AA219" s="3">
        <v>58</v>
      </c>
      <c r="AB219" s="3">
        <v>805</v>
      </c>
      <c r="AC219" s="3">
        <v>0</v>
      </c>
      <c r="AD219" s="3">
        <v>0</v>
      </c>
      <c r="AE219" s="3">
        <v>0</v>
      </c>
      <c r="AF219" s="3">
        <v>75</v>
      </c>
      <c r="AG219" s="3">
        <v>867</v>
      </c>
      <c r="AH219">
        <v>1</v>
      </c>
      <c r="AI219">
        <v>0</v>
      </c>
      <c r="AJ219">
        <v>0</v>
      </c>
      <c r="AK219">
        <v>1</v>
      </c>
      <c r="AL219" s="3">
        <v>68</v>
      </c>
      <c r="AM219" s="3">
        <v>820</v>
      </c>
      <c r="AN219" s="3">
        <v>0</v>
      </c>
      <c r="AO219">
        <v>0</v>
      </c>
      <c r="AP219">
        <v>0</v>
      </c>
      <c r="AQ219">
        <v>0</v>
      </c>
      <c r="AR219">
        <v>0</v>
      </c>
      <c r="AS219">
        <v>6</v>
      </c>
      <c r="AT219">
        <v>0</v>
      </c>
    </row>
    <row r="220" spans="1:46" x14ac:dyDescent="0.25">
      <c r="A220" s="3" t="s">
        <v>90</v>
      </c>
      <c r="B220">
        <v>18.373629999999999</v>
      </c>
      <c r="C220">
        <v>46.348950000000002</v>
      </c>
      <c r="D220" s="3">
        <v>12</v>
      </c>
      <c r="E220" s="3">
        <v>313</v>
      </c>
      <c r="F220" s="3">
        <v>1</v>
      </c>
      <c r="G220" s="3">
        <v>0</v>
      </c>
      <c r="H220" s="3">
        <v>0</v>
      </c>
      <c r="I220" s="3">
        <v>0</v>
      </c>
      <c r="J220" s="3">
        <v>1</v>
      </c>
      <c r="K220" s="3">
        <v>325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1</v>
      </c>
      <c r="R220" s="3">
        <v>316</v>
      </c>
      <c r="S220" s="3">
        <v>0</v>
      </c>
      <c r="T220" s="3">
        <v>0</v>
      </c>
      <c r="U220" s="3">
        <v>0</v>
      </c>
      <c r="V220" s="3">
        <v>44</v>
      </c>
      <c r="W220" s="3">
        <v>250</v>
      </c>
      <c r="X220" s="3">
        <v>0</v>
      </c>
      <c r="Y220" s="3">
        <v>0</v>
      </c>
      <c r="Z220" s="3">
        <v>0</v>
      </c>
      <c r="AA220" s="3">
        <v>12</v>
      </c>
      <c r="AB220" s="3">
        <v>291</v>
      </c>
      <c r="AC220" s="3">
        <v>0</v>
      </c>
      <c r="AD220" s="3">
        <v>0</v>
      </c>
      <c r="AE220" s="3">
        <v>0</v>
      </c>
      <c r="AF220" s="3">
        <v>13</v>
      </c>
      <c r="AG220" s="3">
        <v>307</v>
      </c>
      <c r="AH220">
        <v>0</v>
      </c>
      <c r="AI220">
        <v>0</v>
      </c>
      <c r="AJ220">
        <v>0</v>
      </c>
      <c r="AK220">
        <v>0</v>
      </c>
      <c r="AL220" s="3">
        <v>2</v>
      </c>
      <c r="AM220" s="3">
        <v>283</v>
      </c>
      <c r="AN220" s="3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</row>
    <row r="221" spans="1:46" x14ac:dyDescent="0.25">
      <c r="A221" s="3" t="s">
        <v>91</v>
      </c>
      <c r="B221">
        <v>18.37566</v>
      </c>
      <c r="C221">
        <v>46.276730000000001</v>
      </c>
      <c r="D221" s="3">
        <v>651</v>
      </c>
      <c r="E221" s="3">
        <v>398</v>
      </c>
      <c r="F221" s="3">
        <v>1</v>
      </c>
      <c r="G221" s="3">
        <v>0</v>
      </c>
      <c r="H221" s="3">
        <v>0</v>
      </c>
      <c r="I221" s="3">
        <v>0</v>
      </c>
      <c r="J221" s="3">
        <v>1259</v>
      </c>
      <c r="K221" s="3">
        <v>267</v>
      </c>
      <c r="L221" s="3">
        <v>13</v>
      </c>
      <c r="M221" s="3">
        <v>7</v>
      </c>
      <c r="N221" s="3">
        <v>0</v>
      </c>
      <c r="O221" s="3">
        <v>0</v>
      </c>
      <c r="P221" s="3">
        <v>23</v>
      </c>
      <c r="Q221" s="3">
        <v>1415</v>
      </c>
      <c r="R221" s="3">
        <v>249</v>
      </c>
      <c r="S221" s="3">
        <v>2</v>
      </c>
      <c r="T221" s="3">
        <v>5</v>
      </c>
      <c r="U221" s="3">
        <v>35</v>
      </c>
      <c r="V221" s="3">
        <v>1443</v>
      </c>
      <c r="W221" s="3">
        <v>306</v>
      </c>
      <c r="X221" s="3">
        <v>33</v>
      </c>
      <c r="Y221" s="3">
        <v>1</v>
      </c>
      <c r="Z221" s="3">
        <v>17</v>
      </c>
      <c r="AA221" s="3">
        <v>1573</v>
      </c>
      <c r="AB221" s="3">
        <v>277</v>
      </c>
      <c r="AC221" s="3">
        <v>2</v>
      </c>
      <c r="AD221" s="3">
        <v>0</v>
      </c>
      <c r="AE221" s="3">
        <v>9</v>
      </c>
      <c r="AF221" s="3">
        <v>1524</v>
      </c>
      <c r="AG221" s="3">
        <v>163</v>
      </c>
      <c r="AH221">
        <v>0</v>
      </c>
      <c r="AI221">
        <v>1</v>
      </c>
      <c r="AJ221">
        <v>0</v>
      </c>
      <c r="AK221">
        <v>9</v>
      </c>
      <c r="AL221" s="3">
        <v>1689</v>
      </c>
      <c r="AM221" s="3">
        <v>77</v>
      </c>
      <c r="AN221" s="3">
        <v>1</v>
      </c>
      <c r="AO221">
        <v>0</v>
      </c>
      <c r="AP221">
        <v>0</v>
      </c>
      <c r="AQ221">
        <v>0</v>
      </c>
      <c r="AR221">
        <v>0</v>
      </c>
      <c r="AS221">
        <v>28</v>
      </c>
      <c r="AT221">
        <v>3</v>
      </c>
    </row>
    <row r="222" spans="1:46" x14ac:dyDescent="0.25">
      <c r="A222" s="3" t="s">
        <v>92</v>
      </c>
      <c r="B222">
        <v>18.0745</v>
      </c>
      <c r="C222">
        <v>46.213859999999997</v>
      </c>
      <c r="D222" s="3">
        <v>165</v>
      </c>
      <c r="E222" s="3">
        <v>2</v>
      </c>
      <c r="F222" s="3">
        <v>0</v>
      </c>
      <c r="G222" s="3">
        <v>0</v>
      </c>
      <c r="H222" s="3">
        <v>0</v>
      </c>
      <c r="I222" s="3">
        <v>0</v>
      </c>
      <c r="J222" s="3">
        <v>190</v>
      </c>
      <c r="K222" s="3">
        <v>27</v>
      </c>
      <c r="L222" s="3">
        <v>0</v>
      </c>
      <c r="M222" s="3">
        <v>1</v>
      </c>
      <c r="N222" s="3">
        <v>0</v>
      </c>
      <c r="O222" s="3">
        <v>0</v>
      </c>
      <c r="P222" s="3">
        <v>0</v>
      </c>
      <c r="Q222" s="3">
        <v>195</v>
      </c>
      <c r="R222" s="3">
        <v>5</v>
      </c>
      <c r="S222" s="3">
        <v>0</v>
      </c>
      <c r="T222" s="3">
        <v>0</v>
      </c>
      <c r="U222" s="3">
        <v>0</v>
      </c>
      <c r="V222" s="3">
        <v>203</v>
      </c>
      <c r="W222" s="3">
        <v>1</v>
      </c>
      <c r="X222" s="3">
        <v>0</v>
      </c>
      <c r="Y222" s="3">
        <v>0</v>
      </c>
      <c r="Z222" s="3">
        <v>0</v>
      </c>
      <c r="AA222" s="3">
        <v>156</v>
      </c>
      <c r="AB222" s="3">
        <v>15</v>
      </c>
      <c r="AC222" s="3">
        <v>0</v>
      </c>
      <c r="AD222" s="3">
        <v>0</v>
      </c>
      <c r="AE222" s="3">
        <v>14</v>
      </c>
      <c r="AF222" s="3">
        <v>171</v>
      </c>
      <c r="AG222" s="3">
        <v>0</v>
      </c>
      <c r="AH222">
        <v>0</v>
      </c>
      <c r="AI222">
        <v>0</v>
      </c>
      <c r="AJ222">
        <v>0</v>
      </c>
      <c r="AK222">
        <v>0</v>
      </c>
      <c r="AL222" s="3">
        <v>155</v>
      </c>
      <c r="AM222" s="3">
        <v>0</v>
      </c>
      <c r="AN222" s="3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</row>
    <row r="223" spans="1:46" x14ac:dyDescent="0.25">
      <c r="A223" s="3" t="s">
        <v>242</v>
      </c>
      <c r="B223">
        <v>18.131599999999999</v>
      </c>
      <c r="C223">
        <v>46.32987</v>
      </c>
      <c r="D223" s="3">
        <v>500</v>
      </c>
      <c r="E223" s="3">
        <v>685</v>
      </c>
      <c r="F223" s="3">
        <v>0</v>
      </c>
      <c r="G223" s="3">
        <v>4</v>
      </c>
      <c r="H223" s="3">
        <v>0</v>
      </c>
      <c r="I223" s="3">
        <v>0</v>
      </c>
      <c r="J223" s="3">
        <v>519</v>
      </c>
      <c r="K223" s="3">
        <v>757</v>
      </c>
      <c r="L223" s="3">
        <v>0</v>
      </c>
      <c r="M223" s="3">
        <v>0</v>
      </c>
      <c r="N223" s="3">
        <v>0</v>
      </c>
      <c r="O223" s="3">
        <v>0</v>
      </c>
      <c r="P223" s="3">
        <v>1</v>
      </c>
      <c r="Q223" s="3">
        <v>977</v>
      </c>
      <c r="R223" s="3">
        <v>509</v>
      </c>
      <c r="S223" s="3">
        <v>0</v>
      </c>
      <c r="T223" s="3">
        <v>2</v>
      </c>
      <c r="U223" s="3">
        <v>0</v>
      </c>
      <c r="V223" s="3">
        <v>727</v>
      </c>
      <c r="W223" s="3">
        <v>881</v>
      </c>
      <c r="X223" s="3">
        <v>2</v>
      </c>
      <c r="Y223" s="3">
        <v>0</v>
      </c>
      <c r="Z223" s="3">
        <v>0</v>
      </c>
      <c r="AA223" s="3">
        <v>775</v>
      </c>
      <c r="AB223" s="3">
        <v>839</v>
      </c>
      <c r="AC223" s="3">
        <v>0</v>
      </c>
      <c r="AD223" s="3">
        <v>0</v>
      </c>
      <c r="AE223" s="3">
        <v>4</v>
      </c>
      <c r="AF223" s="3">
        <v>830</v>
      </c>
      <c r="AG223" s="3">
        <v>828</v>
      </c>
      <c r="AH223">
        <v>1</v>
      </c>
      <c r="AI223">
        <v>0</v>
      </c>
      <c r="AJ223">
        <v>0</v>
      </c>
      <c r="AK223">
        <v>5</v>
      </c>
      <c r="AL223" s="3">
        <v>842</v>
      </c>
      <c r="AM223" s="3">
        <v>827</v>
      </c>
      <c r="AN223" s="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</row>
    <row r="224" spans="1:46" x14ac:dyDescent="0.25">
      <c r="A224" s="3" t="s">
        <v>243</v>
      </c>
      <c r="B224">
        <v>18.19726</v>
      </c>
      <c r="C224">
        <v>46.19726</v>
      </c>
      <c r="D224" s="3">
        <v>509</v>
      </c>
      <c r="E224" s="3">
        <v>10</v>
      </c>
      <c r="F224" s="3">
        <v>1</v>
      </c>
      <c r="G224" s="3">
        <v>1</v>
      </c>
      <c r="H224" s="3">
        <v>0</v>
      </c>
      <c r="I224" s="3">
        <v>0</v>
      </c>
      <c r="J224" s="3">
        <v>379</v>
      </c>
      <c r="K224" s="3">
        <v>187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407</v>
      </c>
      <c r="R224" s="3">
        <v>243</v>
      </c>
      <c r="S224" s="3">
        <v>0</v>
      </c>
      <c r="T224" s="3">
        <v>1</v>
      </c>
      <c r="U224" s="3">
        <v>0</v>
      </c>
      <c r="V224" s="3">
        <v>444</v>
      </c>
      <c r="W224" s="3">
        <v>242</v>
      </c>
      <c r="X224" s="3">
        <v>0</v>
      </c>
      <c r="Y224" s="3">
        <v>1</v>
      </c>
      <c r="Z224" s="3">
        <v>0</v>
      </c>
      <c r="AA224" s="3">
        <v>410</v>
      </c>
      <c r="AB224" s="3">
        <v>294</v>
      </c>
      <c r="AC224" s="3">
        <v>1</v>
      </c>
      <c r="AD224" s="3">
        <v>0</v>
      </c>
      <c r="AE224" s="3">
        <v>1</v>
      </c>
      <c r="AF224" s="3">
        <v>630</v>
      </c>
      <c r="AG224" s="3">
        <v>524</v>
      </c>
      <c r="AH224">
        <v>0</v>
      </c>
      <c r="AI224">
        <v>0</v>
      </c>
      <c r="AJ224">
        <v>0</v>
      </c>
      <c r="AK224">
        <v>3</v>
      </c>
      <c r="AL224" s="3">
        <v>540</v>
      </c>
      <c r="AM224" s="3">
        <v>609</v>
      </c>
      <c r="AN224" s="3">
        <v>0</v>
      </c>
      <c r="AO224">
        <v>0</v>
      </c>
      <c r="AP224">
        <v>0</v>
      </c>
      <c r="AQ224">
        <v>0</v>
      </c>
      <c r="AR224">
        <v>0</v>
      </c>
      <c r="AS224">
        <v>2</v>
      </c>
      <c r="AT224">
        <v>0</v>
      </c>
    </row>
    <row r="225" spans="1:46" x14ac:dyDescent="0.25">
      <c r="A225" s="3" t="s">
        <v>244</v>
      </c>
      <c r="B225">
        <v>18.19726</v>
      </c>
      <c r="C225">
        <v>46.19726</v>
      </c>
      <c r="D225" s="3">
        <v>16</v>
      </c>
      <c r="E225" s="3">
        <v>371</v>
      </c>
      <c r="F225" s="3">
        <v>0</v>
      </c>
      <c r="G225" s="3">
        <v>0</v>
      </c>
      <c r="H225" s="3">
        <v>0</v>
      </c>
      <c r="I225" s="3">
        <v>0</v>
      </c>
      <c r="J225" s="3">
        <v>21</v>
      </c>
      <c r="K225" s="3">
        <v>381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34</v>
      </c>
      <c r="R225" s="3">
        <v>346</v>
      </c>
      <c r="S225" s="3">
        <v>0</v>
      </c>
      <c r="T225" s="3">
        <v>0</v>
      </c>
      <c r="U225" s="3">
        <v>1</v>
      </c>
      <c r="V225" s="3">
        <v>38</v>
      </c>
      <c r="W225" s="3">
        <v>337</v>
      </c>
      <c r="X225" s="3">
        <v>0</v>
      </c>
      <c r="Y225" s="3">
        <v>0</v>
      </c>
      <c r="Z225" s="3">
        <v>0</v>
      </c>
      <c r="AA225" s="3">
        <v>31</v>
      </c>
      <c r="AB225" s="3">
        <v>334</v>
      </c>
      <c r="AC225" s="3">
        <v>0</v>
      </c>
      <c r="AD225" s="3">
        <v>0</v>
      </c>
      <c r="AE225" s="3">
        <v>0</v>
      </c>
      <c r="AF225" s="3" t="s">
        <v>568</v>
      </c>
      <c r="AG225" s="3">
        <v>0</v>
      </c>
      <c r="AH225">
        <v>0</v>
      </c>
      <c r="AI225">
        <v>0</v>
      </c>
      <c r="AJ225">
        <v>0</v>
      </c>
      <c r="AK225">
        <v>0</v>
      </c>
      <c r="AL225" s="3" t="s">
        <v>568</v>
      </c>
      <c r="AM225" s="3">
        <v>0</v>
      </c>
      <c r="AN225" s="3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</row>
    <row r="226" spans="1:46" x14ac:dyDescent="0.25">
      <c r="A226" s="3" t="s">
        <v>245</v>
      </c>
      <c r="B226">
        <v>18.387499999999999</v>
      </c>
      <c r="C226">
        <v>46.321109999999997</v>
      </c>
      <c r="D226" s="3">
        <v>311</v>
      </c>
      <c r="E226" s="3">
        <v>384</v>
      </c>
      <c r="F226" s="3">
        <v>0</v>
      </c>
      <c r="G226" s="3">
        <v>1</v>
      </c>
      <c r="H226" s="3">
        <v>0</v>
      </c>
      <c r="I226" s="3">
        <v>0</v>
      </c>
      <c r="J226" s="3">
        <v>371</v>
      </c>
      <c r="K226" s="3">
        <v>399</v>
      </c>
      <c r="L226" s="3">
        <v>1</v>
      </c>
      <c r="M226" s="3">
        <v>0</v>
      </c>
      <c r="N226" s="3">
        <v>0</v>
      </c>
      <c r="O226" s="3">
        <v>0</v>
      </c>
      <c r="P226" s="3">
        <v>60</v>
      </c>
      <c r="Q226" s="3">
        <v>403</v>
      </c>
      <c r="R226" s="3">
        <v>402</v>
      </c>
      <c r="S226" s="3">
        <v>0</v>
      </c>
      <c r="T226" s="3">
        <v>0</v>
      </c>
      <c r="U226" s="3">
        <v>28</v>
      </c>
      <c r="V226" s="3">
        <v>59</v>
      </c>
      <c r="W226" s="3">
        <v>399</v>
      </c>
      <c r="X226" s="3">
        <v>0</v>
      </c>
      <c r="Y226" s="3">
        <v>0</v>
      </c>
      <c r="Z226" s="3">
        <v>5</v>
      </c>
      <c r="AA226" s="3">
        <v>15</v>
      </c>
      <c r="AB226" s="3">
        <v>416</v>
      </c>
      <c r="AC226" s="3">
        <v>0</v>
      </c>
      <c r="AD226" s="3">
        <v>0</v>
      </c>
      <c r="AE226" s="3">
        <v>16</v>
      </c>
      <c r="AF226" s="3">
        <v>27</v>
      </c>
      <c r="AG226" s="3">
        <v>431</v>
      </c>
      <c r="AH226">
        <v>0</v>
      </c>
      <c r="AI226">
        <v>0</v>
      </c>
      <c r="AJ226">
        <v>0</v>
      </c>
      <c r="AK226">
        <v>29</v>
      </c>
      <c r="AL226" s="3">
        <v>21</v>
      </c>
      <c r="AM226" s="3">
        <v>420</v>
      </c>
      <c r="AN226" s="3">
        <v>0</v>
      </c>
      <c r="AO226">
        <v>0</v>
      </c>
      <c r="AP226">
        <v>0</v>
      </c>
      <c r="AQ226">
        <v>0</v>
      </c>
      <c r="AR226">
        <v>0</v>
      </c>
      <c r="AS226">
        <v>42</v>
      </c>
      <c r="AT226">
        <v>0</v>
      </c>
    </row>
    <row r="227" spans="1:46" x14ac:dyDescent="0.25">
      <c r="A227" s="3" t="s">
        <v>246</v>
      </c>
      <c r="B227">
        <v>18.05011</v>
      </c>
      <c r="C227">
        <v>46.174019999999999</v>
      </c>
      <c r="D227" s="3">
        <v>163</v>
      </c>
      <c r="E227" s="3">
        <v>86</v>
      </c>
      <c r="F227" s="3">
        <v>0</v>
      </c>
      <c r="G227" s="3">
        <v>0</v>
      </c>
      <c r="H227" s="3">
        <v>0</v>
      </c>
      <c r="I227" s="3">
        <v>0</v>
      </c>
      <c r="J227" s="3">
        <v>225</v>
      </c>
      <c r="K227" s="3">
        <v>146</v>
      </c>
      <c r="L227" s="3">
        <v>0</v>
      </c>
      <c r="M227" s="3">
        <v>0</v>
      </c>
      <c r="N227" s="3">
        <v>0</v>
      </c>
      <c r="O227" s="3">
        <v>0</v>
      </c>
      <c r="P227" s="3">
        <v>4</v>
      </c>
      <c r="Q227" s="3">
        <v>191</v>
      </c>
      <c r="R227" s="3">
        <v>176</v>
      </c>
      <c r="S227" s="3">
        <v>0</v>
      </c>
      <c r="T227" s="3">
        <v>0</v>
      </c>
      <c r="U227" s="3">
        <v>0</v>
      </c>
      <c r="V227" s="3">
        <v>212</v>
      </c>
      <c r="W227" s="3">
        <v>198</v>
      </c>
      <c r="X227" s="3">
        <v>0</v>
      </c>
      <c r="Y227" s="3">
        <v>0</v>
      </c>
      <c r="Z227" s="3">
        <v>7</v>
      </c>
      <c r="AA227" s="3">
        <v>163</v>
      </c>
      <c r="AB227" s="3">
        <v>209</v>
      </c>
      <c r="AC227" s="3">
        <v>0</v>
      </c>
      <c r="AD227" s="3">
        <v>0</v>
      </c>
      <c r="AE227" s="3">
        <v>0</v>
      </c>
      <c r="AF227" s="3">
        <v>285</v>
      </c>
      <c r="AG227" s="3">
        <v>120</v>
      </c>
      <c r="AH227">
        <v>0</v>
      </c>
      <c r="AI227">
        <v>0</v>
      </c>
      <c r="AJ227">
        <v>0</v>
      </c>
      <c r="AK227">
        <v>1</v>
      </c>
      <c r="AL227" s="3">
        <v>146</v>
      </c>
      <c r="AM227" s="3">
        <v>181</v>
      </c>
      <c r="AN227" s="3">
        <v>0</v>
      </c>
      <c r="AO227">
        <v>0</v>
      </c>
      <c r="AP227">
        <v>5</v>
      </c>
      <c r="AQ227">
        <v>0</v>
      </c>
      <c r="AR227">
        <v>0</v>
      </c>
      <c r="AS227">
        <v>8</v>
      </c>
      <c r="AT227">
        <v>1</v>
      </c>
    </row>
    <row r="228" spans="1:46" x14ac:dyDescent="0.25">
      <c r="A228" s="3" t="s">
        <v>427</v>
      </c>
      <c r="B228">
        <v>18.264939999999999</v>
      </c>
      <c r="C228">
        <v>46.192779999999999</v>
      </c>
      <c r="D228" s="3">
        <v>4</v>
      </c>
      <c r="E228" s="3">
        <v>257</v>
      </c>
      <c r="F228" s="3">
        <v>0</v>
      </c>
      <c r="G228" s="3">
        <v>1</v>
      </c>
      <c r="H228" s="3">
        <v>0</v>
      </c>
      <c r="I228" s="3">
        <v>0</v>
      </c>
      <c r="J228" s="3">
        <v>12</v>
      </c>
      <c r="K228" s="3">
        <v>243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13</v>
      </c>
      <c r="R228" s="3">
        <v>245</v>
      </c>
      <c r="S228" s="3">
        <v>0</v>
      </c>
      <c r="T228" s="3">
        <v>0</v>
      </c>
      <c r="U228" s="3">
        <v>0</v>
      </c>
      <c r="V228" s="3">
        <v>13</v>
      </c>
      <c r="W228" s="3">
        <v>237</v>
      </c>
      <c r="X228" s="3">
        <v>0</v>
      </c>
      <c r="Y228" s="3">
        <v>0</v>
      </c>
      <c r="Z228" s="3">
        <v>0</v>
      </c>
      <c r="AA228" s="3">
        <v>13</v>
      </c>
      <c r="AB228" s="3">
        <v>234</v>
      </c>
      <c r="AC228" s="3">
        <v>0</v>
      </c>
      <c r="AD228" s="3">
        <v>0</v>
      </c>
      <c r="AE228" s="3">
        <v>0</v>
      </c>
      <c r="AF228" s="3">
        <v>17</v>
      </c>
      <c r="AG228" s="3">
        <v>250</v>
      </c>
      <c r="AH228">
        <v>0</v>
      </c>
      <c r="AI228">
        <v>0</v>
      </c>
      <c r="AJ228">
        <v>0</v>
      </c>
      <c r="AK228">
        <v>1</v>
      </c>
      <c r="AL228" s="3">
        <v>14</v>
      </c>
      <c r="AM228" s="3">
        <v>257</v>
      </c>
      <c r="AN228" s="3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</row>
    <row r="229" spans="1:46" x14ac:dyDescent="0.25">
      <c r="A229" s="3" t="s">
        <v>93</v>
      </c>
      <c r="B229">
        <v>18.15091</v>
      </c>
      <c r="C229">
        <v>46.281350000000003</v>
      </c>
      <c r="D229" s="3">
        <v>274</v>
      </c>
      <c r="E229" s="3">
        <v>11</v>
      </c>
      <c r="F229" s="3">
        <v>0</v>
      </c>
      <c r="G229" s="3">
        <v>0</v>
      </c>
      <c r="H229" s="3">
        <v>0</v>
      </c>
      <c r="I229" s="3">
        <v>0</v>
      </c>
      <c r="J229" s="3">
        <v>213</v>
      </c>
      <c r="K229" s="3">
        <v>105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294</v>
      </c>
      <c r="R229" s="3">
        <v>0</v>
      </c>
      <c r="S229" s="3">
        <v>0</v>
      </c>
      <c r="T229" s="3">
        <v>0</v>
      </c>
      <c r="U229" s="3">
        <v>0</v>
      </c>
      <c r="V229" s="3">
        <v>213</v>
      </c>
      <c r="W229" s="3">
        <v>50</v>
      </c>
      <c r="X229" s="3">
        <v>0</v>
      </c>
      <c r="Y229" s="3">
        <v>0</v>
      </c>
      <c r="Z229" s="3">
        <v>0</v>
      </c>
      <c r="AA229" s="3">
        <v>196</v>
      </c>
      <c r="AB229" s="3">
        <v>65</v>
      </c>
      <c r="AC229" s="3">
        <v>1</v>
      </c>
      <c r="AD229" s="3">
        <v>0</v>
      </c>
      <c r="AE229" s="3">
        <v>0</v>
      </c>
      <c r="AF229" s="3">
        <v>245</v>
      </c>
      <c r="AG229" s="3">
        <v>30</v>
      </c>
      <c r="AH229">
        <v>0</v>
      </c>
      <c r="AI229">
        <v>0</v>
      </c>
      <c r="AJ229">
        <v>0</v>
      </c>
      <c r="AK229">
        <v>0</v>
      </c>
      <c r="AL229" s="3">
        <v>192</v>
      </c>
      <c r="AM229" s="3">
        <v>63</v>
      </c>
      <c r="AN229" s="3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</row>
    <row r="230" spans="1:46" x14ac:dyDescent="0.25">
      <c r="A230" s="3" t="s">
        <v>95</v>
      </c>
      <c r="B230">
        <v>18.149999999999999</v>
      </c>
      <c r="C230">
        <v>46.133330000000001</v>
      </c>
      <c r="D230" s="3">
        <v>10</v>
      </c>
      <c r="E230" s="3">
        <v>152</v>
      </c>
      <c r="F230" s="3">
        <v>0</v>
      </c>
      <c r="G230" s="3">
        <v>0</v>
      </c>
      <c r="H230" s="3">
        <v>0</v>
      </c>
      <c r="I230" s="3">
        <v>0</v>
      </c>
      <c r="J230" s="3">
        <v>11</v>
      </c>
      <c r="K230" s="3">
        <v>168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14</v>
      </c>
      <c r="R230" s="3">
        <v>145</v>
      </c>
      <c r="S230" s="3">
        <v>0</v>
      </c>
      <c r="T230" s="3">
        <v>0</v>
      </c>
      <c r="U230" s="3">
        <v>8</v>
      </c>
      <c r="V230" s="3">
        <v>24</v>
      </c>
      <c r="W230" s="3">
        <v>136</v>
      </c>
      <c r="X230" s="3">
        <v>0</v>
      </c>
      <c r="Y230" s="3">
        <v>0</v>
      </c>
      <c r="Z230" s="3">
        <v>0</v>
      </c>
      <c r="AA230" s="3">
        <v>13</v>
      </c>
      <c r="AB230" s="3">
        <v>130</v>
      </c>
      <c r="AC230" s="3">
        <v>0</v>
      </c>
      <c r="AD230" s="3">
        <v>0</v>
      </c>
      <c r="AE230" s="3">
        <v>4</v>
      </c>
      <c r="AF230" s="3">
        <v>12</v>
      </c>
      <c r="AG230" s="3">
        <v>149</v>
      </c>
      <c r="AH230">
        <v>0</v>
      </c>
      <c r="AI230">
        <v>0</v>
      </c>
      <c r="AJ230">
        <v>0</v>
      </c>
      <c r="AK230">
        <v>0</v>
      </c>
      <c r="AL230" s="3">
        <v>36</v>
      </c>
      <c r="AM230" s="3">
        <v>119</v>
      </c>
      <c r="AN230" s="3">
        <v>0</v>
      </c>
      <c r="AO230" s="3">
        <v>3</v>
      </c>
      <c r="AP230">
        <v>0</v>
      </c>
      <c r="AQ230">
        <v>0</v>
      </c>
      <c r="AR230">
        <v>0</v>
      </c>
      <c r="AS230">
        <v>1</v>
      </c>
      <c r="AT230">
        <v>0</v>
      </c>
    </row>
    <row r="231" spans="1:46" x14ac:dyDescent="0.25">
      <c r="A231" s="3" t="s">
        <v>94</v>
      </c>
      <c r="B231">
        <v>18.17831</v>
      </c>
      <c r="C231">
        <v>46.287410000000001</v>
      </c>
      <c r="D231" s="3">
        <v>233</v>
      </c>
      <c r="E231" s="3">
        <v>318</v>
      </c>
      <c r="F231" s="3">
        <v>0</v>
      </c>
      <c r="G231" s="3">
        <v>0</v>
      </c>
      <c r="H231" s="3">
        <v>0</v>
      </c>
      <c r="I231" s="3">
        <v>0</v>
      </c>
      <c r="J231" s="3">
        <v>628</v>
      </c>
      <c r="K231" s="3">
        <v>0</v>
      </c>
      <c r="L231" s="3">
        <v>0</v>
      </c>
      <c r="M231" s="3">
        <v>2</v>
      </c>
      <c r="N231" s="3">
        <v>0</v>
      </c>
      <c r="O231" s="3">
        <v>0</v>
      </c>
      <c r="P231" s="3">
        <v>62</v>
      </c>
      <c r="Q231" s="3">
        <v>270</v>
      </c>
      <c r="R231" s="3">
        <v>382</v>
      </c>
      <c r="S231" s="3">
        <v>0</v>
      </c>
      <c r="T231" s="3">
        <v>0</v>
      </c>
      <c r="U231" s="3">
        <v>0</v>
      </c>
      <c r="V231" s="3">
        <v>248</v>
      </c>
      <c r="W231" s="3">
        <v>394</v>
      </c>
      <c r="X231" s="3">
        <v>0</v>
      </c>
      <c r="Y231" s="3">
        <v>0</v>
      </c>
      <c r="Z231" s="3">
        <v>0</v>
      </c>
      <c r="AA231" s="3">
        <v>210</v>
      </c>
      <c r="AB231" s="3">
        <v>389</v>
      </c>
      <c r="AC231" s="3">
        <v>0</v>
      </c>
      <c r="AD231" s="3">
        <v>0</v>
      </c>
      <c r="AE231" s="3">
        <v>1</v>
      </c>
      <c r="AF231" s="3">
        <v>214</v>
      </c>
      <c r="AG231" s="3">
        <v>405</v>
      </c>
      <c r="AH231">
        <v>0</v>
      </c>
      <c r="AI231">
        <v>0</v>
      </c>
      <c r="AJ231">
        <v>0</v>
      </c>
      <c r="AK231">
        <v>0</v>
      </c>
      <c r="AL231" s="3">
        <v>193</v>
      </c>
      <c r="AM231" s="3">
        <v>398</v>
      </c>
      <c r="AN231" s="3">
        <v>0</v>
      </c>
      <c r="AO231">
        <v>0</v>
      </c>
      <c r="AP231">
        <v>0</v>
      </c>
      <c r="AQ231">
        <v>0</v>
      </c>
      <c r="AR231">
        <v>0</v>
      </c>
      <c r="AS231">
        <v>79</v>
      </c>
      <c r="AT231">
        <v>0</v>
      </c>
    </row>
    <row r="232" spans="1:46" x14ac:dyDescent="0.25">
      <c r="A232" s="3" t="s">
        <v>96</v>
      </c>
      <c r="B232">
        <v>18</v>
      </c>
      <c r="C232">
        <v>46.233330000000002</v>
      </c>
      <c r="D232" s="3">
        <v>499</v>
      </c>
      <c r="E232" s="3">
        <v>147</v>
      </c>
      <c r="F232" s="3">
        <v>0</v>
      </c>
      <c r="G232" s="3">
        <v>0</v>
      </c>
      <c r="H232" s="3">
        <v>0</v>
      </c>
      <c r="I232" s="3">
        <v>0</v>
      </c>
      <c r="J232" s="3">
        <v>566</v>
      </c>
      <c r="K232" s="3">
        <v>168</v>
      </c>
      <c r="L232" s="3">
        <v>0</v>
      </c>
      <c r="M232" s="3">
        <v>0</v>
      </c>
      <c r="N232" s="3">
        <v>0</v>
      </c>
      <c r="O232" s="3">
        <v>0</v>
      </c>
      <c r="P232" s="3">
        <v>2</v>
      </c>
      <c r="Q232" s="3">
        <v>594</v>
      </c>
      <c r="R232" s="3">
        <v>105</v>
      </c>
      <c r="S232" s="3">
        <v>0</v>
      </c>
      <c r="T232" s="3">
        <v>0</v>
      </c>
      <c r="U232" s="3">
        <v>0</v>
      </c>
      <c r="V232" s="3">
        <v>684</v>
      </c>
      <c r="W232" s="3">
        <v>3</v>
      </c>
      <c r="X232" s="3">
        <v>0</v>
      </c>
      <c r="Y232" s="3">
        <v>0</v>
      </c>
      <c r="Z232" s="3">
        <v>0</v>
      </c>
      <c r="AA232" s="3">
        <v>556</v>
      </c>
      <c r="AB232" s="3">
        <v>54</v>
      </c>
      <c r="AC232" s="3">
        <v>1</v>
      </c>
      <c r="AD232" s="3">
        <v>0</v>
      </c>
      <c r="AE232" s="3">
        <v>1</v>
      </c>
      <c r="AF232" s="3">
        <v>575</v>
      </c>
      <c r="AG232" s="3">
        <v>26</v>
      </c>
      <c r="AH232">
        <v>0</v>
      </c>
      <c r="AI232">
        <v>0</v>
      </c>
      <c r="AJ232">
        <v>0</v>
      </c>
      <c r="AK232">
        <v>0</v>
      </c>
      <c r="AL232" s="3">
        <v>422</v>
      </c>
      <c r="AM232" s="3">
        <v>134</v>
      </c>
      <c r="AN232" s="3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</row>
    <row r="233" spans="1:46" x14ac:dyDescent="0.25">
      <c r="A233" s="3" t="s">
        <v>131</v>
      </c>
      <c r="B233">
        <v>18.357119999999998</v>
      </c>
      <c r="C233">
        <v>46.311129999999999</v>
      </c>
      <c r="D233" s="3">
        <v>2</v>
      </c>
      <c r="E233" s="3">
        <v>321</v>
      </c>
      <c r="F233" s="3">
        <v>0</v>
      </c>
      <c r="G233" s="3">
        <v>0</v>
      </c>
      <c r="H233" s="3">
        <v>0</v>
      </c>
      <c r="I233" s="3">
        <v>0</v>
      </c>
      <c r="J233" s="3">
        <v>2</v>
      </c>
      <c r="K233" s="3">
        <v>338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10</v>
      </c>
      <c r="R233" s="3">
        <v>290</v>
      </c>
      <c r="S233" s="3">
        <v>0</v>
      </c>
      <c r="T233" s="3">
        <v>0</v>
      </c>
      <c r="U233" s="3">
        <v>0</v>
      </c>
      <c r="V233" s="3">
        <v>6</v>
      </c>
      <c r="W233" s="3">
        <v>289</v>
      </c>
      <c r="X233" s="3">
        <v>0</v>
      </c>
      <c r="Y233" s="3">
        <v>0</v>
      </c>
      <c r="Z233" s="3">
        <v>0</v>
      </c>
      <c r="AA233" s="3">
        <v>12</v>
      </c>
      <c r="AB233" s="3">
        <v>282</v>
      </c>
      <c r="AC233" s="3">
        <v>0</v>
      </c>
      <c r="AD233" s="3">
        <v>0</v>
      </c>
      <c r="AE233" s="3">
        <v>0</v>
      </c>
      <c r="AF233" s="3">
        <v>53</v>
      </c>
      <c r="AG233" s="3">
        <v>246</v>
      </c>
      <c r="AH233">
        <v>0</v>
      </c>
      <c r="AI233">
        <v>0</v>
      </c>
      <c r="AJ233">
        <v>0</v>
      </c>
      <c r="AK233">
        <v>0</v>
      </c>
      <c r="AL233" s="3">
        <v>7</v>
      </c>
      <c r="AM233" s="3">
        <v>276</v>
      </c>
      <c r="AN233" s="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</row>
    <row r="234" spans="1:46" x14ac:dyDescent="0.25">
      <c r="A234" s="3" t="s">
        <v>97</v>
      </c>
      <c r="B234">
        <v>18.143049999999999</v>
      </c>
      <c r="C234">
        <v>46.247230000000002</v>
      </c>
      <c r="D234" s="3">
        <v>362</v>
      </c>
      <c r="E234" s="3">
        <v>45</v>
      </c>
      <c r="F234" s="3">
        <v>0</v>
      </c>
      <c r="G234" s="3">
        <v>0</v>
      </c>
      <c r="H234" s="3">
        <v>0</v>
      </c>
      <c r="I234" s="3">
        <v>0</v>
      </c>
      <c r="J234" s="3">
        <v>463</v>
      </c>
      <c r="K234" s="3">
        <v>39</v>
      </c>
      <c r="L234" s="3">
        <v>0</v>
      </c>
      <c r="M234" s="3">
        <v>1</v>
      </c>
      <c r="N234" s="3">
        <v>0</v>
      </c>
      <c r="O234" s="3">
        <v>0</v>
      </c>
      <c r="P234" s="3">
        <v>0</v>
      </c>
      <c r="Q234" s="3">
        <v>407</v>
      </c>
      <c r="R234" s="3">
        <v>64</v>
      </c>
      <c r="S234" s="3">
        <v>0</v>
      </c>
      <c r="T234" s="3">
        <v>0</v>
      </c>
      <c r="U234" s="3">
        <v>0</v>
      </c>
      <c r="V234" s="3">
        <v>476</v>
      </c>
      <c r="W234" s="3">
        <v>0</v>
      </c>
      <c r="X234" s="3">
        <v>0</v>
      </c>
      <c r="Y234" s="3">
        <v>0</v>
      </c>
      <c r="Z234" s="3">
        <v>0</v>
      </c>
      <c r="AA234" s="3">
        <v>434</v>
      </c>
      <c r="AB234" s="3">
        <v>13</v>
      </c>
      <c r="AC234" s="3">
        <v>0</v>
      </c>
      <c r="AD234" s="3">
        <v>0</v>
      </c>
      <c r="AE234" s="3">
        <v>18</v>
      </c>
      <c r="AF234" s="3">
        <v>422</v>
      </c>
      <c r="AG234" s="3">
        <v>23</v>
      </c>
      <c r="AH234">
        <v>0</v>
      </c>
      <c r="AI234">
        <v>0</v>
      </c>
      <c r="AJ234">
        <v>0</v>
      </c>
      <c r="AK234">
        <v>0</v>
      </c>
      <c r="AL234" s="3">
        <v>366</v>
      </c>
      <c r="AM234" s="3">
        <v>21</v>
      </c>
      <c r="AN234" s="3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</row>
    <row r="235" spans="1:46" x14ac:dyDescent="0.25">
      <c r="A235" s="3" t="s">
        <v>247</v>
      </c>
      <c r="B235">
        <v>18.133700000000001</v>
      </c>
      <c r="C235">
        <v>46.306220000000003</v>
      </c>
      <c r="D235" s="3">
        <v>809</v>
      </c>
      <c r="E235" s="3">
        <v>14</v>
      </c>
      <c r="F235" s="3">
        <v>0</v>
      </c>
      <c r="G235" s="3">
        <v>0</v>
      </c>
      <c r="H235" s="3">
        <v>0</v>
      </c>
      <c r="I235" s="3">
        <v>0</v>
      </c>
      <c r="J235" s="3">
        <v>862</v>
      </c>
      <c r="K235" s="3">
        <v>4</v>
      </c>
      <c r="L235" s="3">
        <v>0</v>
      </c>
      <c r="M235" s="3">
        <v>0</v>
      </c>
      <c r="N235" s="3">
        <v>0</v>
      </c>
      <c r="O235" s="3">
        <v>0</v>
      </c>
      <c r="P235" s="3">
        <v>1</v>
      </c>
      <c r="Q235" s="3">
        <v>730</v>
      </c>
      <c r="R235" s="3">
        <v>13</v>
      </c>
      <c r="S235" s="3">
        <v>0</v>
      </c>
      <c r="T235" s="3">
        <v>0</v>
      </c>
      <c r="U235" s="3">
        <v>0</v>
      </c>
      <c r="V235" s="3">
        <v>825</v>
      </c>
      <c r="W235" s="3">
        <v>6</v>
      </c>
      <c r="X235" s="3">
        <v>2</v>
      </c>
      <c r="Y235" s="3">
        <v>0</v>
      </c>
      <c r="Z235" s="3">
        <v>1</v>
      </c>
      <c r="AA235" s="3">
        <v>799</v>
      </c>
      <c r="AB235" s="3">
        <v>14</v>
      </c>
      <c r="AC235" s="3">
        <v>0</v>
      </c>
      <c r="AD235" s="3">
        <v>0</v>
      </c>
      <c r="AE235" s="3">
        <v>0</v>
      </c>
      <c r="AF235" s="3">
        <v>862</v>
      </c>
      <c r="AG235" s="3">
        <v>7</v>
      </c>
      <c r="AH235">
        <v>0</v>
      </c>
      <c r="AI235">
        <v>0</v>
      </c>
      <c r="AJ235">
        <v>0</v>
      </c>
      <c r="AK235">
        <v>0</v>
      </c>
      <c r="AL235" s="3">
        <v>820</v>
      </c>
      <c r="AM235" s="3">
        <v>4</v>
      </c>
      <c r="AN235" s="3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7</v>
      </c>
    </row>
    <row r="236" spans="1:46" x14ac:dyDescent="0.25">
      <c r="A236" s="3" t="s">
        <v>248</v>
      </c>
      <c r="B236">
        <v>18.124839999999999</v>
      </c>
      <c r="C236">
        <v>46.265259999999998</v>
      </c>
      <c r="D236" s="3">
        <v>284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332</v>
      </c>
      <c r="K236" s="3">
        <v>1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276</v>
      </c>
      <c r="R236" s="3">
        <v>0</v>
      </c>
      <c r="S236" s="3">
        <v>0</v>
      </c>
      <c r="T236" s="3">
        <v>0</v>
      </c>
      <c r="U236" s="3">
        <v>0</v>
      </c>
      <c r="V236" s="3">
        <v>280</v>
      </c>
      <c r="W236" s="3">
        <v>2</v>
      </c>
      <c r="X236" s="3">
        <v>0</v>
      </c>
      <c r="Y236" s="3">
        <v>0</v>
      </c>
      <c r="Z236" s="3">
        <v>0</v>
      </c>
      <c r="AA236" s="3">
        <v>255</v>
      </c>
      <c r="AB236" s="3">
        <v>7</v>
      </c>
      <c r="AC236" s="3">
        <v>0</v>
      </c>
      <c r="AD236" s="3">
        <v>0</v>
      </c>
      <c r="AE236" s="3">
        <v>10</v>
      </c>
      <c r="AF236" s="3">
        <v>243</v>
      </c>
      <c r="AG236" s="3">
        <v>21</v>
      </c>
      <c r="AH236">
        <v>0</v>
      </c>
      <c r="AI236">
        <v>0</v>
      </c>
      <c r="AJ236">
        <v>0</v>
      </c>
      <c r="AK236">
        <v>14</v>
      </c>
      <c r="AL236" s="3">
        <v>257</v>
      </c>
      <c r="AM236" s="3">
        <v>8</v>
      </c>
      <c r="AN236" s="3">
        <v>0</v>
      </c>
      <c r="AO236">
        <v>0</v>
      </c>
      <c r="AP236">
        <v>0</v>
      </c>
      <c r="AQ236">
        <v>0</v>
      </c>
      <c r="AR236">
        <v>0</v>
      </c>
      <c r="AS236">
        <v>10</v>
      </c>
      <c r="AT236">
        <v>0</v>
      </c>
    </row>
    <row r="237" spans="1:46" x14ac:dyDescent="0.25">
      <c r="A237" s="3" t="s">
        <v>249</v>
      </c>
      <c r="B237">
        <v>18.214780000000001</v>
      </c>
      <c r="C237">
        <v>46.274479999999997</v>
      </c>
      <c r="D237" s="3">
        <v>205</v>
      </c>
      <c r="E237" s="3">
        <v>346</v>
      </c>
      <c r="F237" s="3">
        <v>0</v>
      </c>
      <c r="G237" s="3">
        <v>0</v>
      </c>
      <c r="H237" s="3">
        <v>0</v>
      </c>
      <c r="I237" s="3">
        <v>0</v>
      </c>
      <c r="J237" s="3">
        <v>188</v>
      </c>
      <c r="K237" s="3">
        <v>421</v>
      </c>
      <c r="L237" s="3">
        <v>1</v>
      </c>
      <c r="M237" s="3">
        <v>0</v>
      </c>
      <c r="N237" s="3">
        <v>0</v>
      </c>
      <c r="O237" s="3">
        <v>0</v>
      </c>
      <c r="P237" s="3">
        <v>0</v>
      </c>
      <c r="Q237" s="3">
        <v>152</v>
      </c>
      <c r="R237" s="3">
        <v>408</v>
      </c>
      <c r="S237" s="3">
        <v>52</v>
      </c>
      <c r="T237" s="3">
        <v>0</v>
      </c>
      <c r="U237" s="3">
        <v>116</v>
      </c>
      <c r="V237" s="3">
        <v>113</v>
      </c>
      <c r="W237" s="3">
        <v>427</v>
      </c>
      <c r="X237" s="3">
        <v>1</v>
      </c>
      <c r="Y237" s="3">
        <v>0</v>
      </c>
      <c r="Z237" s="3">
        <v>19</v>
      </c>
      <c r="AA237" s="3">
        <v>136</v>
      </c>
      <c r="AB237" s="3">
        <v>420</v>
      </c>
      <c r="AC237" s="3">
        <v>0</v>
      </c>
      <c r="AD237" s="3">
        <v>0</v>
      </c>
      <c r="AE237" s="3">
        <v>78</v>
      </c>
      <c r="AF237" s="3">
        <v>137</v>
      </c>
      <c r="AG237" s="3">
        <v>425</v>
      </c>
      <c r="AH237">
        <v>0</v>
      </c>
      <c r="AI237">
        <v>0</v>
      </c>
      <c r="AJ237">
        <v>0</v>
      </c>
      <c r="AK237">
        <v>109</v>
      </c>
      <c r="AL237" s="3">
        <v>177</v>
      </c>
      <c r="AM237" s="3">
        <v>380</v>
      </c>
      <c r="AN237" s="3">
        <v>0</v>
      </c>
      <c r="AO237">
        <v>0</v>
      </c>
      <c r="AP237">
        <v>1</v>
      </c>
      <c r="AQ237">
        <v>0</v>
      </c>
      <c r="AR237">
        <v>0</v>
      </c>
      <c r="AS237">
        <v>74</v>
      </c>
      <c r="AT237">
        <v>0</v>
      </c>
    </row>
    <row r="238" spans="1:46" x14ac:dyDescent="0.25">
      <c r="A238" s="3" t="s">
        <v>98</v>
      </c>
      <c r="B238">
        <v>18.341629999999999</v>
      </c>
      <c r="C238">
        <v>46.268749999999997</v>
      </c>
      <c r="D238" s="3">
        <v>282</v>
      </c>
      <c r="E238" s="3">
        <v>0</v>
      </c>
      <c r="F238" s="3">
        <v>1</v>
      </c>
      <c r="G238" s="3">
        <v>0</v>
      </c>
      <c r="H238" s="3">
        <v>0</v>
      </c>
      <c r="I238" s="3">
        <v>0</v>
      </c>
      <c r="J238" s="3">
        <v>316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307</v>
      </c>
      <c r="R238" s="3">
        <v>2</v>
      </c>
      <c r="S238" s="3">
        <v>0</v>
      </c>
      <c r="T238" s="3">
        <v>0</v>
      </c>
      <c r="U238" s="3">
        <v>0</v>
      </c>
      <c r="V238" s="3">
        <v>280</v>
      </c>
      <c r="W238" s="3">
        <v>1</v>
      </c>
      <c r="X238" s="3">
        <v>0</v>
      </c>
      <c r="Y238" s="3">
        <v>0</v>
      </c>
      <c r="Z238" s="3">
        <v>0</v>
      </c>
      <c r="AA238" s="3">
        <v>275</v>
      </c>
      <c r="AB238" s="3">
        <v>0</v>
      </c>
      <c r="AC238" s="3">
        <v>0</v>
      </c>
      <c r="AD238" s="3">
        <v>0</v>
      </c>
      <c r="AE238" s="3">
        <v>0</v>
      </c>
      <c r="AF238" s="3">
        <v>286</v>
      </c>
      <c r="AG238" s="3">
        <v>3</v>
      </c>
      <c r="AH238">
        <v>0</v>
      </c>
      <c r="AI238">
        <v>0</v>
      </c>
      <c r="AJ238">
        <v>0</v>
      </c>
      <c r="AK238">
        <v>0</v>
      </c>
      <c r="AL238" s="3">
        <v>275</v>
      </c>
      <c r="AM238" s="3">
        <v>1</v>
      </c>
      <c r="AN238" s="3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</row>
    <row r="240" spans="1:46" x14ac:dyDescent="0.25">
      <c r="A240" s="13" t="s">
        <v>99</v>
      </c>
    </row>
    <row r="241" spans="1:46" x14ac:dyDescent="0.25">
      <c r="A241" s="3" t="s">
        <v>250</v>
      </c>
      <c r="B241">
        <v>18.716439999999999</v>
      </c>
      <c r="C241">
        <v>46.053130000000003</v>
      </c>
      <c r="D241" s="3">
        <v>12</v>
      </c>
      <c r="E241" s="3">
        <v>626</v>
      </c>
      <c r="F241" s="3">
        <v>11</v>
      </c>
      <c r="G241" s="3">
        <v>0</v>
      </c>
      <c r="H241" s="3">
        <v>0</v>
      </c>
      <c r="I241" s="3">
        <v>0</v>
      </c>
      <c r="J241" s="3">
        <v>50</v>
      </c>
      <c r="K241" s="3">
        <v>722</v>
      </c>
      <c r="L241" s="3">
        <v>0</v>
      </c>
      <c r="M241" s="3">
        <v>1</v>
      </c>
      <c r="N241" s="3">
        <v>26</v>
      </c>
      <c r="O241" s="3">
        <v>0</v>
      </c>
      <c r="P241" s="3">
        <v>0</v>
      </c>
      <c r="Q241" s="3">
        <v>62</v>
      </c>
      <c r="R241" s="3">
        <v>635</v>
      </c>
      <c r="S241" s="3">
        <v>4</v>
      </c>
      <c r="T241" s="3">
        <v>0</v>
      </c>
      <c r="U241" s="3">
        <v>0</v>
      </c>
      <c r="V241" s="3">
        <v>74</v>
      </c>
      <c r="W241" s="3">
        <v>690</v>
      </c>
      <c r="X241" s="3">
        <v>5</v>
      </c>
      <c r="Y241" s="3">
        <v>0</v>
      </c>
      <c r="Z241" s="3">
        <v>0</v>
      </c>
      <c r="AA241" s="3">
        <v>9</v>
      </c>
      <c r="AB241" s="3">
        <v>726</v>
      </c>
      <c r="AC241" s="3">
        <v>4</v>
      </c>
      <c r="AD241" s="3">
        <v>0</v>
      </c>
      <c r="AE241" s="3">
        <v>1</v>
      </c>
      <c r="AF241" s="3">
        <v>37</v>
      </c>
      <c r="AG241" s="3">
        <v>682</v>
      </c>
      <c r="AH241">
        <v>1</v>
      </c>
      <c r="AI241">
        <v>0</v>
      </c>
      <c r="AJ241">
        <v>0</v>
      </c>
      <c r="AK241">
        <v>1</v>
      </c>
      <c r="AL241" s="3">
        <v>48</v>
      </c>
      <c r="AM241" s="3">
        <v>702</v>
      </c>
      <c r="AN241" s="3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</row>
    <row r="242" spans="1:46" x14ac:dyDescent="0.25">
      <c r="A242" s="3" t="s">
        <v>100</v>
      </c>
      <c r="B242">
        <v>18.55179</v>
      </c>
      <c r="C242">
        <v>46.004240000000003</v>
      </c>
      <c r="D242" s="3">
        <v>187</v>
      </c>
      <c r="E242" s="3">
        <v>1055</v>
      </c>
      <c r="F242" s="3">
        <v>4</v>
      </c>
      <c r="G242" s="3">
        <v>0</v>
      </c>
      <c r="H242" s="3">
        <v>0</v>
      </c>
      <c r="I242" s="3">
        <v>0</v>
      </c>
      <c r="J242" s="3">
        <v>174</v>
      </c>
      <c r="K242" s="3">
        <v>1324</v>
      </c>
      <c r="L242" s="3">
        <v>0</v>
      </c>
      <c r="M242" s="3">
        <v>6</v>
      </c>
      <c r="N242" s="3">
        <v>0</v>
      </c>
      <c r="O242" s="3">
        <v>0</v>
      </c>
      <c r="P242" s="3">
        <v>3</v>
      </c>
      <c r="Q242" s="3">
        <v>183</v>
      </c>
      <c r="R242" s="3">
        <v>1189</v>
      </c>
      <c r="S242" s="3">
        <v>8</v>
      </c>
      <c r="T242" s="3">
        <v>0</v>
      </c>
      <c r="U242" s="3">
        <v>1</v>
      </c>
      <c r="V242" s="3">
        <v>124</v>
      </c>
      <c r="W242" s="3">
        <v>1334</v>
      </c>
      <c r="X242" s="3">
        <v>37</v>
      </c>
      <c r="Y242" s="3">
        <v>0</v>
      </c>
      <c r="Z242" s="3">
        <v>1</v>
      </c>
      <c r="AA242" s="3">
        <v>101</v>
      </c>
      <c r="AB242" s="3">
        <v>1341</v>
      </c>
      <c r="AC242" s="3">
        <v>4</v>
      </c>
      <c r="AD242" s="3">
        <v>0</v>
      </c>
      <c r="AE242" s="3">
        <v>5</v>
      </c>
      <c r="AF242" s="3">
        <v>129</v>
      </c>
      <c r="AG242" s="3">
        <v>1388</v>
      </c>
      <c r="AH242">
        <v>4</v>
      </c>
      <c r="AI242">
        <v>0</v>
      </c>
      <c r="AJ242">
        <v>0</v>
      </c>
      <c r="AK242">
        <v>0</v>
      </c>
      <c r="AL242" s="3">
        <v>100</v>
      </c>
      <c r="AM242" s="3">
        <v>1342</v>
      </c>
      <c r="AN242" s="3">
        <v>0</v>
      </c>
      <c r="AO242">
        <v>0</v>
      </c>
      <c r="AP242">
        <v>4</v>
      </c>
      <c r="AQ242" s="3">
        <v>3</v>
      </c>
      <c r="AR242">
        <v>0</v>
      </c>
      <c r="AS242">
        <v>0</v>
      </c>
      <c r="AT242">
        <v>0</v>
      </c>
    </row>
    <row r="243" spans="1:46" x14ac:dyDescent="0.25">
      <c r="A243" s="3" t="s">
        <v>251</v>
      </c>
      <c r="B243">
        <v>18.518329999999999</v>
      </c>
      <c r="C243">
        <v>45.967219999999998</v>
      </c>
      <c r="D243" s="3">
        <v>230</v>
      </c>
      <c r="E243" s="3">
        <v>2211</v>
      </c>
      <c r="F243" s="3">
        <v>29</v>
      </c>
      <c r="G243" s="3">
        <v>4</v>
      </c>
      <c r="H243" s="3">
        <v>2</v>
      </c>
      <c r="I243" s="3">
        <v>0</v>
      </c>
      <c r="J243" s="3">
        <v>227</v>
      </c>
      <c r="K243" s="3">
        <v>2748</v>
      </c>
      <c r="L243" s="3">
        <v>3</v>
      </c>
      <c r="M243" s="3">
        <v>13</v>
      </c>
      <c r="N243" s="3">
        <v>33</v>
      </c>
      <c r="O243" s="3">
        <v>0</v>
      </c>
      <c r="P243" s="3">
        <v>8</v>
      </c>
      <c r="Q243" s="3">
        <v>353</v>
      </c>
      <c r="R243" s="3">
        <v>2517</v>
      </c>
      <c r="S243" s="3">
        <v>56</v>
      </c>
      <c r="T243" s="3">
        <v>1</v>
      </c>
      <c r="U243" s="3">
        <v>19</v>
      </c>
      <c r="V243" s="3">
        <v>474</v>
      </c>
      <c r="W243" s="3">
        <v>2698</v>
      </c>
      <c r="X243" s="3">
        <v>87</v>
      </c>
      <c r="Y243" s="3">
        <v>4</v>
      </c>
      <c r="Z243" s="3">
        <v>35</v>
      </c>
      <c r="AA243" s="3">
        <v>439</v>
      </c>
      <c r="AB243" s="3">
        <v>2518</v>
      </c>
      <c r="AC243" s="3">
        <v>54</v>
      </c>
      <c r="AD243" s="3">
        <v>0</v>
      </c>
      <c r="AE243" s="3">
        <v>11</v>
      </c>
      <c r="AF243" s="3">
        <v>982</v>
      </c>
      <c r="AG243" s="3">
        <v>2078</v>
      </c>
      <c r="AH243">
        <v>24</v>
      </c>
      <c r="AI243">
        <v>2</v>
      </c>
      <c r="AJ243">
        <v>1</v>
      </c>
      <c r="AK243">
        <v>3</v>
      </c>
      <c r="AL243" s="3">
        <v>756</v>
      </c>
      <c r="AM243" s="3">
        <v>2290</v>
      </c>
      <c r="AN243" s="3">
        <v>1</v>
      </c>
      <c r="AO243">
        <v>0</v>
      </c>
      <c r="AP243" s="3">
        <v>36</v>
      </c>
      <c r="AQ243">
        <v>0</v>
      </c>
      <c r="AR243" s="3">
        <v>1</v>
      </c>
      <c r="AS243" s="3">
        <v>1</v>
      </c>
      <c r="AT243">
        <v>0</v>
      </c>
    </row>
    <row r="244" spans="1:46" x14ac:dyDescent="0.25">
      <c r="A244" s="3" t="s">
        <v>101</v>
      </c>
      <c r="B244">
        <v>18.467220000000001</v>
      </c>
      <c r="C244">
        <v>45.933889999999998</v>
      </c>
      <c r="D244" s="3">
        <v>10</v>
      </c>
      <c r="E244" s="3">
        <v>574</v>
      </c>
      <c r="F244" s="3">
        <v>287</v>
      </c>
      <c r="G244" s="3">
        <v>1</v>
      </c>
      <c r="H244" s="3">
        <v>0</v>
      </c>
      <c r="I244" s="3">
        <v>0</v>
      </c>
      <c r="J244" s="3">
        <v>26</v>
      </c>
      <c r="K244" s="3">
        <v>609</v>
      </c>
      <c r="L244" s="3">
        <v>0</v>
      </c>
      <c r="M244" s="3">
        <v>0</v>
      </c>
      <c r="N244" s="3">
        <v>275</v>
      </c>
      <c r="O244" s="3">
        <v>0</v>
      </c>
      <c r="P244" s="3">
        <v>0</v>
      </c>
      <c r="Q244" s="3">
        <v>28</v>
      </c>
      <c r="R244" s="3">
        <v>558</v>
      </c>
      <c r="S244" s="3">
        <v>314</v>
      </c>
      <c r="T244" s="3">
        <v>1</v>
      </c>
      <c r="U244" s="3">
        <v>24</v>
      </c>
      <c r="V244" s="3">
        <v>59</v>
      </c>
      <c r="W244" s="3">
        <v>581</v>
      </c>
      <c r="X244" s="3">
        <v>240</v>
      </c>
      <c r="Y244" s="3">
        <v>0</v>
      </c>
      <c r="Z244" s="3">
        <v>27</v>
      </c>
      <c r="AA244" s="3">
        <v>44</v>
      </c>
      <c r="AB244" s="3">
        <v>560</v>
      </c>
      <c r="AC244" s="3">
        <v>204</v>
      </c>
      <c r="AD244" s="3">
        <v>0</v>
      </c>
      <c r="AE244" s="3">
        <v>21</v>
      </c>
      <c r="AF244" s="3">
        <v>57</v>
      </c>
      <c r="AG244" s="3">
        <v>608</v>
      </c>
      <c r="AH244">
        <v>64</v>
      </c>
      <c r="AI244">
        <v>0</v>
      </c>
      <c r="AJ244">
        <v>0</v>
      </c>
      <c r="AK244">
        <v>25</v>
      </c>
      <c r="AL244" s="3">
        <v>86</v>
      </c>
      <c r="AM244" s="3">
        <v>627</v>
      </c>
      <c r="AN244" s="3">
        <v>0</v>
      </c>
      <c r="AO244">
        <v>0</v>
      </c>
      <c r="AP244">
        <v>16</v>
      </c>
      <c r="AQ244" s="3">
        <v>13</v>
      </c>
      <c r="AR244">
        <v>0</v>
      </c>
      <c r="AS244">
        <v>0</v>
      </c>
      <c r="AT244">
        <v>0</v>
      </c>
    </row>
    <row r="245" spans="1:46" x14ac:dyDescent="0.25">
      <c r="A245" s="3" t="s">
        <v>538</v>
      </c>
      <c r="D245" s="3">
        <v>64</v>
      </c>
      <c r="E245" s="3">
        <v>85</v>
      </c>
      <c r="F245" s="3">
        <v>1745</v>
      </c>
      <c r="G245" s="3">
        <v>0</v>
      </c>
      <c r="H245" s="3">
        <v>0</v>
      </c>
      <c r="I245" s="3">
        <v>0</v>
      </c>
    </row>
    <row r="246" spans="1:46" x14ac:dyDescent="0.25">
      <c r="A246" s="3" t="s">
        <v>252</v>
      </c>
      <c r="B246">
        <v>18.62696</v>
      </c>
      <c r="C246">
        <v>46.070950000000003</v>
      </c>
      <c r="D246" s="3">
        <v>1</v>
      </c>
      <c r="E246" s="3">
        <v>150</v>
      </c>
      <c r="F246" s="3">
        <v>5</v>
      </c>
      <c r="G246" s="3">
        <v>0</v>
      </c>
      <c r="H246" s="3">
        <v>0</v>
      </c>
      <c r="I246" s="3">
        <v>0</v>
      </c>
      <c r="J246" s="3">
        <v>3</v>
      </c>
      <c r="K246" s="3">
        <v>182</v>
      </c>
      <c r="L246" s="3">
        <v>0</v>
      </c>
      <c r="M246" s="3">
        <v>0</v>
      </c>
      <c r="N246" s="3">
        <v>1</v>
      </c>
      <c r="O246" s="3">
        <v>0</v>
      </c>
      <c r="P246" s="3">
        <v>0</v>
      </c>
      <c r="Q246" s="3">
        <v>3</v>
      </c>
      <c r="R246" s="3">
        <v>179</v>
      </c>
      <c r="S246" s="3">
        <v>0</v>
      </c>
      <c r="T246" s="3">
        <v>0</v>
      </c>
      <c r="U246" s="3">
        <v>0</v>
      </c>
      <c r="V246" s="3">
        <v>5</v>
      </c>
      <c r="W246" s="3">
        <v>227</v>
      </c>
      <c r="X246" s="3">
        <v>1</v>
      </c>
      <c r="Y246" s="3">
        <v>0</v>
      </c>
      <c r="Z246" s="3">
        <v>0</v>
      </c>
      <c r="AA246" s="3">
        <v>2</v>
      </c>
      <c r="AB246" s="3">
        <v>219</v>
      </c>
      <c r="AC246" s="3">
        <v>6</v>
      </c>
      <c r="AD246" s="3">
        <v>0</v>
      </c>
      <c r="AE246" s="3">
        <v>0</v>
      </c>
      <c r="AF246" s="3">
        <v>6</v>
      </c>
      <c r="AG246" s="3">
        <v>217</v>
      </c>
      <c r="AH246">
        <v>1</v>
      </c>
      <c r="AI246">
        <v>0</v>
      </c>
      <c r="AJ246">
        <v>0</v>
      </c>
      <c r="AK246">
        <v>0</v>
      </c>
      <c r="AL246" s="3">
        <v>10</v>
      </c>
      <c r="AM246" s="3">
        <v>216</v>
      </c>
      <c r="AN246" s="3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</row>
    <row r="247" spans="1:46" x14ac:dyDescent="0.25">
      <c r="A247" s="3" t="s">
        <v>253</v>
      </c>
      <c r="B247">
        <v>18.62696</v>
      </c>
      <c r="C247">
        <v>46.070950000000003</v>
      </c>
      <c r="D247" s="3">
        <v>14</v>
      </c>
      <c r="E247" s="3">
        <v>347</v>
      </c>
      <c r="F247" s="3">
        <v>143</v>
      </c>
      <c r="G247" s="3">
        <v>0</v>
      </c>
      <c r="H247" s="3">
        <v>0</v>
      </c>
      <c r="I247" s="3">
        <v>0</v>
      </c>
      <c r="J247" s="3">
        <v>18</v>
      </c>
      <c r="K247" s="3">
        <v>508</v>
      </c>
      <c r="L247" s="3">
        <v>3</v>
      </c>
      <c r="M247" s="3">
        <v>13</v>
      </c>
      <c r="N247" s="3">
        <v>33</v>
      </c>
      <c r="O247" s="3">
        <v>0</v>
      </c>
      <c r="P247" s="3">
        <v>8</v>
      </c>
      <c r="Q247" s="3">
        <v>18</v>
      </c>
      <c r="R247" s="3">
        <v>502</v>
      </c>
      <c r="S247" s="3">
        <v>124</v>
      </c>
      <c r="T247" s="3">
        <v>0</v>
      </c>
      <c r="U247" s="3">
        <v>3</v>
      </c>
      <c r="V247" s="3">
        <v>32</v>
      </c>
      <c r="W247" s="3">
        <v>597</v>
      </c>
      <c r="X247" s="3">
        <v>154</v>
      </c>
      <c r="Y247" s="3">
        <v>0</v>
      </c>
      <c r="Z247" s="3">
        <v>0</v>
      </c>
      <c r="AA247" s="3">
        <v>23</v>
      </c>
      <c r="AB247" s="3">
        <v>608</v>
      </c>
      <c r="AC247" s="3">
        <v>85</v>
      </c>
      <c r="AD247" s="3">
        <v>0</v>
      </c>
      <c r="AE247" s="3">
        <v>0</v>
      </c>
      <c r="AF247" s="3">
        <v>35</v>
      </c>
      <c r="AG247" s="3">
        <v>637</v>
      </c>
      <c r="AH247">
        <v>2</v>
      </c>
      <c r="AI247">
        <v>0</v>
      </c>
      <c r="AJ247">
        <v>0</v>
      </c>
      <c r="AK247">
        <v>0</v>
      </c>
      <c r="AL247" s="3">
        <v>14</v>
      </c>
      <c r="AM247" s="3">
        <v>660</v>
      </c>
      <c r="AN247" s="3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2</v>
      </c>
    </row>
    <row r="248" spans="1:46" x14ac:dyDescent="0.25">
      <c r="A248" s="3" t="s">
        <v>539</v>
      </c>
      <c r="D248" s="3">
        <v>120</v>
      </c>
      <c r="E248" s="3">
        <v>88</v>
      </c>
      <c r="F248" s="3">
        <v>1452</v>
      </c>
      <c r="G248" s="3">
        <v>0</v>
      </c>
      <c r="H248" s="3">
        <v>0</v>
      </c>
      <c r="I248" s="3">
        <v>0</v>
      </c>
    </row>
    <row r="249" spans="1:46" x14ac:dyDescent="0.25">
      <c r="A249" s="3" t="s">
        <v>102</v>
      </c>
      <c r="B249">
        <v>18.70778</v>
      </c>
      <c r="C249">
        <v>45.950279999999999</v>
      </c>
      <c r="D249" s="3">
        <v>813</v>
      </c>
      <c r="E249" s="3">
        <v>30</v>
      </c>
      <c r="F249" s="3">
        <v>3</v>
      </c>
      <c r="G249" s="3">
        <v>1</v>
      </c>
      <c r="H249" s="3">
        <v>0</v>
      </c>
      <c r="I249" s="3">
        <v>0</v>
      </c>
      <c r="J249" s="3">
        <v>770</v>
      </c>
      <c r="K249" s="3">
        <v>34</v>
      </c>
      <c r="L249" s="3">
        <v>0</v>
      </c>
      <c r="M249" s="3">
        <v>0</v>
      </c>
      <c r="N249" s="3">
        <v>1</v>
      </c>
      <c r="O249" s="3">
        <v>0</v>
      </c>
      <c r="P249" s="3">
        <v>54</v>
      </c>
      <c r="Q249" s="3">
        <v>836</v>
      </c>
      <c r="R249" s="3">
        <v>30</v>
      </c>
      <c r="S249" s="3">
        <v>1</v>
      </c>
      <c r="T249" s="3">
        <v>0</v>
      </c>
      <c r="U249" s="3">
        <v>0</v>
      </c>
      <c r="V249" s="3">
        <v>936</v>
      </c>
      <c r="W249" s="3">
        <v>2</v>
      </c>
      <c r="X249" s="3">
        <v>0</v>
      </c>
      <c r="Y249" s="3">
        <v>0</v>
      </c>
      <c r="Z249" s="3">
        <v>0</v>
      </c>
      <c r="AA249" s="3">
        <v>907</v>
      </c>
      <c r="AB249" s="3">
        <v>0</v>
      </c>
      <c r="AC249" s="3">
        <v>0</v>
      </c>
      <c r="AD249" s="3">
        <v>0</v>
      </c>
      <c r="AE249" s="3">
        <v>0</v>
      </c>
      <c r="AF249" s="3">
        <v>1556</v>
      </c>
      <c r="AG249" s="3">
        <v>57</v>
      </c>
      <c r="AH249">
        <v>25</v>
      </c>
      <c r="AI249">
        <v>0</v>
      </c>
      <c r="AJ249">
        <v>24</v>
      </c>
      <c r="AK249">
        <v>0</v>
      </c>
      <c r="AL249" s="3">
        <v>1776</v>
      </c>
      <c r="AM249" s="3">
        <v>112</v>
      </c>
      <c r="AN249" s="3">
        <v>0</v>
      </c>
      <c r="AO249" s="3">
        <v>2</v>
      </c>
      <c r="AP249" s="3">
        <v>13</v>
      </c>
      <c r="AQ249" s="3">
        <v>1</v>
      </c>
      <c r="AR249">
        <v>0</v>
      </c>
      <c r="AS249" s="3">
        <v>1</v>
      </c>
      <c r="AT249">
        <v>0</v>
      </c>
    </row>
    <row r="250" spans="1:46" x14ac:dyDescent="0.25">
      <c r="A250" s="3" t="s">
        <v>254</v>
      </c>
      <c r="B250">
        <v>18.625260000000001</v>
      </c>
      <c r="C250">
        <v>46.005429999999997</v>
      </c>
      <c r="D250" s="3">
        <v>341</v>
      </c>
      <c r="E250" s="3">
        <v>1279</v>
      </c>
      <c r="F250" s="3">
        <v>231</v>
      </c>
      <c r="G250" s="3">
        <v>0</v>
      </c>
      <c r="H250" s="3">
        <v>0</v>
      </c>
      <c r="I250" s="3">
        <v>0</v>
      </c>
      <c r="J250" s="3">
        <v>388</v>
      </c>
      <c r="K250" s="3">
        <v>1523</v>
      </c>
      <c r="L250" s="3">
        <v>1</v>
      </c>
      <c r="M250" s="3">
        <v>144</v>
      </c>
      <c r="N250" s="3">
        <v>158</v>
      </c>
      <c r="O250" s="3">
        <v>0</v>
      </c>
      <c r="P250" s="3">
        <v>18</v>
      </c>
      <c r="Q250" s="3">
        <v>433</v>
      </c>
      <c r="R250" s="3">
        <v>1483</v>
      </c>
      <c r="S250" s="3">
        <v>214</v>
      </c>
      <c r="T250" s="3">
        <v>1</v>
      </c>
      <c r="U250" s="3">
        <v>40</v>
      </c>
      <c r="V250" s="3">
        <v>694</v>
      </c>
      <c r="W250" s="3">
        <v>1490</v>
      </c>
      <c r="X250" s="3">
        <v>211</v>
      </c>
      <c r="Y250" s="3">
        <v>1</v>
      </c>
      <c r="Z250" s="3">
        <v>9</v>
      </c>
      <c r="AA250" s="3">
        <v>440</v>
      </c>
      <c r="AB250" s="3">
        <v>1693</v>
      </c>
      <c r="AC250" s="3">
        <v>179</v>
      </c>
      <c r="AD250" s="3">
        <v>1</v>
      </c>
      <c r="AE250" s="3">
        <v>19</v>
      </c>
      <c r="AF250" s="3">
        <v>502</v>
      </c>
      <c r="AG250" s="3">
        <v>1701</v>
      </c>
      <c r="AH250">
        <v>51</v>
      </c>
      <c r="AI250">
        <v>1</v>
      </c>
      <c r="AJ250">
        <v>0</v>
      </c>
      <c r="AK250">
        <v>9</v>
      </c>
      <c r="AL250" s="3">
        <v>461</v>
      </c>
      <c r="AM250" s="3">
        <v>1847</v>
      </c>
      <c r="AN250" s="3">
        <v>0</v>
      </c>
      <c r="AO250">
        <v>0</v>
      </c>
      <c r="AP250">
        <v>42</v>
      </c>
      <c r="AQ250" s="3">
        <v>2</v>
      </c>
      <c r="AR250">
        <v>0</v>
      </c>
      <c r="AS250">
        <v>1</v>
      </c>
      <c r="AT250">
        <v>1</v>
      </c>
    </row>
    <row r="251" spans="1:46" x14ac:dyDescent="0.25">
      <c r="A251" s="3" t="s">
        <v>0</v>
      </c>
      <c r="B251">
        <v>18.516249999999999</v>
      </c>
      <c r="C251">
        <v>46.04571</v>
      </c>
      <c r="D251" s="3">
        <v>8</v>
      </c>
      <c r="E251" s="3">
        <v>506</v>
      </c>
      <c r="F251" s="3">
        <v>253</v>
      </c>
      <c r="G251" s="3">
        <v>0</v>
      </c>
      <c r="H251" s="3">
        <v>0</v>
      </c>
      <c r="I251" s="3">
        <v>0</v>
      </c>
      <c r="J251" s="3">
        <v>14</v>
      </c>
      <c r="K251" s="3">
        <v>664</v>
      </c>
      <c r="L251" s="3">
        <v>0</v>
      </c>
      <c r="M251" s="3">
        <v>259</v>
      </c>
      <c r="N251" s="3">
        <v>6</v>
      </c>
      <c r="O251" s="3">
        <v>0</v>
      </c>
      <c r="P251" s="3">
        <v>0</v>
      </c>
      <c r="Q251" s="3">
        <v>26</v>
      </c>
      <c r="R251" s="3">
        <v>608</v>
      </c>
      <c r="S251" s="3">
        <v>213</v>
      </c>
      <c r="T251" s="3">
        <v>0</v>
      </c>
      <c r="U251" s="3">
        <v>6</v>
      </c>
      <c r="V251" s="3">
        <v>65</v>
      </c>
      <c r="W251" s="3">
        <v>729</v>
      </c>
      <c r="X251" s="3">
        <v>209</v>
      </c>
      <c r="Y251" s="3">
        <v>0</v>
      </c>
      <c r="Z251" s="3">
        <v>0</v>
      </c>
      <c r="AA251" s="3">
        <v>29</v>
      </c>
      <c r="AB251" s="3">
        <v>764</v>
      </c>
      <c r="AC251" s="3">
        <v>188</v>
      </c>
      <c r="AD251" s="3">
        <v>0</v>
      </c>
      <c r="AE251" s="3">
        <v>2</v>
      </c>
      <c r="AF251" s="3">
        <v>21</v>
      </c>
      <c r="AG251" s="3">
        <v>790</v>
      </c>
      <c r="AH251">
        <v>4</v>
      </c>
      <c r="AI251">
        <v>0</v>
      </c>
      <c r="AJ251">
        <v>9</v>
      </c>
      <c r="AK251">
        <v>1</v>
      </c>
      <c r="AL251" s="3">
        <v>34</v>
      </c>
      <c r="AM251" s="3">
        <v>815</v>
      </c>
      <c r="AN251" s="3">
        <v>0</v>
      </c>
      <c r="AO251">
        <v>0</v>
      </c>
      <c r="AP251">
        <v>4</v>
      </c>
      <c r="AQ251" s="3">
        <v>2</v>
      </c>
      <c r="AR251">
        <v>0</v>
      </c>
      <c r="AS251">
        <v>0</v>
      </c>
      <c r="AT251">
        <v>0</v>
      </c>
    </row>
    <row r="252" spans="1:46" x14ac:dyDescent="0.25">
      <c r="A252" s="3" t="s">
        <v>255</v>
      </c>
      <c r="B252">
        <v>18.597519999999999</v>
      </c>
      <c r="C252">
        <v>45.905839999999998</v>
      </c>
      <c r="D252" s="3">
        <v>117</v>
      </c>
      <c r="E252" s="3">
        <v>1204</v>
      </c>
      <c r="F252" s="3">
        <v>430</v>
      </c>
      <c r="G252" s="3">
        <v>0</v>
      </c>
      <c r="H252" s="3">
        <v>1</v>
      </c>
      <c r="I252" s="3">
        <v>0</v>
      </c>
      <c r="J252" s="3">
        <v>40</v>
      </c>
      <c r="K252" s="3">
        <v>1467</v>
      </c>
      <c r="L252" s="3">
        <v>4</v>
      </c>
      <c r="M252" s="3">
        <v>10</v>
      </c>
      <c r="N252" s="3">
        <v>383</v>
      </c>
      <c r="O252" s="3">
        <v>0</v>
      </c>
      <c r="P252" s="3">
        <v>17</v>
      </c>
      <c r="Q252" s="3">
        <v>52</v>
      </c>
      <c r="R252" s="3">
        <v>1455</v>
      </c>
      <c r="S252" s="3">
        <v>384</v>
      </c>
      <c r="T252" s="3">
        <v>1</v>
      </c>
      <c r="U252" s="3">
        <v>18</v>
      </c>
      <c r="V252" s="3">
        <v>78</v>
      </c>
      <c r="W252" s="3">
        <v>1492</v>
      </c>
      <c r="X252" s="3">
        <v>379</v>
      </c>
      <c r="Y252" s="3">
        <v>0</v>
      </c>
      <c r="Z252" s="3">
        <v>2</v>
      </c>
      <c r="AA252" s="3">
        <v>163</v>
      </c>
      <c r="AB252" s="3">
        <v>1428</v>
      </c>
      <c r="AC252" s="3">
        <v>290</v>
      </c>
      <c r="AD252" s="3">
        <v>1</v>
      </c>
      <c r="AE252" s="3">
        <v>33</v>
      </c>
      <c r="AF252" s="3">
        <v>270</v>
      </c>
      <c r="AG252" s="3">
        <v>1593</v>
      </c>
      <c r="AH252">
        <v>21</v>
      </c>
      <c r="AI252">
        <v>0</v>
      </c>
      <c r="AJ252">
        <v>0</v>
      </c>
      <c r="AK252">
        <v>1</v>
      </c>
      <c r="AL252" s="3">
        <v>196</v>
      </c>
      <c r="AM252" s="3">
        <v>1645</v>
      </c>
      <c r="AN252" s="3">
        <v>0</v>
      </c>
      <c r="AO252">
        <v>0</v>
      </c>
      <c r="AP252">
        <v>1</v>
      </c>
      <c r="AQ252">
        <v>0</v>
      </c>
      <c r="AR252">
        <v>0</v>
      </c>
      <c r="AS252">
        <v>9</v>
      </c>
      <c r="AT252">
        <v>3</v>
      </c>
    </row>
    <row r="253" spans="1:46" x14ac:dyDescent="0.25">
      <c r="A253" s="3" t="s">
        <v>103</v>
      </c>
      <c r="B253">
        <v>18.683060000000001</v>
      </c>
      <c r="C253">
        <v>45.99306</v>
      </c>
      <c r="D253" s="3">
        <v>6475</v>
      </c>
      <c r="E253" s="3">
        <v>1638</v>
      </c>
      <c r="F253" s="3">
        <v>3632</v>
      </c>
      <c r="G253" s="3">
        <v>26</v>
      </c>
      <c r="H253" s="3">
        <v>0</v>
      </c>
      <c r="I253" s="3">
        <v>38</v>
      </c>
      <c r="J253" s="3">
        <v>7991</v>
      </c>
      <c r="K253" s="3">
        <v>2173</v>
      </c>
      <c r="L253" s="3">
        <v>13</v>
      </c>
      <c r="M253" s="3">
        <v>1330</v>
      </c>
      <c r="N253" s="3">
        <v>2775</v>
      </c>
      <c r="O253" s="3">
        <v>0</v>
      </c>
      <c r="P253" s="3">
        <v>121</v>
      </c>
      <c r="Q253" s="3">
        <v>9664</v>
      </c>
      <c r="R253" s="3">
        <v>1999</v>
      </c>
      <c r="S253" s="3">
        <v>1347</v>
      </c>
      <c r="T253" s="3">
        <v>29</v>
      </c>
      <c r="U253" s="3">
        <v>2793</v>
      </c>
      <c r="V253" s="3">
        <v>10634</v>
      </c>
      <c r="W253" s="3">
        <v>2081</v>
      </c>
      <c r="X253" s="3">
        <v>948</v>
      </c>
      <c r="Y253" s="3">
        <v>10</v>
      </c>
      <c r="Z253" s="3">
        <v>3372</v>
      </c>
      <c r="AA253" s="3">
        <v>9836</v>
      </c>
      <c r="AB253" s="3">
        <v>2159</v>
      </c>
      <c r="AC253" s="3">
        <v>897</v>
      </c>
      <c r="AD253" s="3">
        <v>22</v>
      </c>
      <c r="AE253" s="3">
        <v>2927</v>
      </c>
      <c r="AF253" s="3">
        <v>13095</v>
      </c>
      <c r="AG253" s="3">
        <v>1920</v>
      </c>
      <c r="AH253">
        <v>245</v>
      </c>
      <c r="AI253">
        <v>12</v>
      </c>
      <c r="AJ253">
        <v>2049</v>
      </c>
      <c r="AK253">
        <v>30</v>
      </c>
      <c r="AL253" s="3">
        <v>13849</v>
      </c>
      <c r="AM253" s="3">
        <v>2026</v>
      </c>
      <c r="AN253" s="3">
        <v>10</v>
      </c>
      <c r="AO253" s="3">
        <v>10</v>
      </c>
      <c r="AP253" s="3">
        <v>2188</v>
      </c>
      <c r="AQ253" s="3">
        <v>94</v>
      </c>
      <c r="AR253">
        <v>0</v>
      </c>
      <c r="AS253" s="3">
        <v>165</v>
      </c>
      <c r="AT253" s="3">
        <v>13</v>
      </c>
    </row>
    <row r="254" spans="1:46" x14ac:dyDescent="0.25">
      <c r="A254" s="3" t="s">
        <v>256</v>
      </c>
      <c r="B254">
        <v>18.566379999999999</v>
      </c>
      <c r="C254">
        <v>46.035710000000002</v>
      </c>
      <c r="D254" s="3">
        <v>7</v>
      </c>
      <c r="E254" s="3">
        <v>433</v>
      </c>
      <c r="F254" s="3">
        <v>2</v>
      </c>
      <c r="G254" s="3">
        <v>0</v>
      </c>
      <c r="H254" s="3">
        <v>0</v>
      </c>
      <c r="I254" s="3">
        <v>0</v>
      </c>
      <c r="J254" s="3">
        <v>11</v>
      </c>
      <c r="K254" s="3">
        <v>624</v>
      </c>
      <c r="L254" s="3">
        <v>0</v>
      </c>
      <c r="M254" s="3">
        <v>1</v>
      </c>
      <c r="N254" s="3">
        <v>2</v>
      </c>
      <c r="O254" s="3">
        <v>0</v>
      </c>
      <c r="P254" s="3">
        <v>0</v>
      </c>
      <c r="Q254" s="3">
        <v>4</v>
      </c>
      <c r="R254" s="3">
        <v>575</v>
      </c>
      <c r="S254" s="3">
        <v>7</v>
      </c>
      <c r="T254" s="3">
        <v>0</v>
      </c>
      <c r="U254" s="3">
        <v>0</v>
      </c>
      <c r="V254" s="3">
        <v>8</v>
      </c>
      <c r="W254" s="3">
        <v>610</v>
      </c>
      <c r="X254" s="3">
        <v>3</v>
      </c>
      <c r="Y254" s="3">
        <v>0</v>
      </c>
      <c r="Z254" s="3">
        <v>0</v>
      </c>
      <c r="AA254" s="3">
        <v>15</v>
      </c>
      <c r="AB254" s="3">
        <v>649</v>
      </c>
      <c r="AC254" s="3">
        <v>2</v>
      </c>
      <c r="AD254" s="3">
        <v>0</v>
      </c>
      <c r="AE254" s="3">
        <v>0</v>
      </c>
      <c r="AF254" s="3">
        <v>27</v>
      </c>
      <c r="AG254" s="3">
        <v>634</v>
      </c>
      <c r="AH254" s="3">
        <v>0</v>
      </c>
      <c r="AI254" s="3">
        <v>0</v>
      </c>
      <c r="AJ254" s="3">
        <v>0</v>
      </c>
      <c r="AK254" s="3">
        <v>0</v>
      </c>
      <c r="AL254" s="3">
        <v>18</v>
      </c>
      <c r="AM254" s="3">
        <v>582</v>
      </c>
      <c r="AN254" s="3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</row>
    <row r="255" spans="1:46" x14ac:dyDescent="0.25">
      <c r="A255" s="3" t="s">
        <v>257</v>
      </c>
      <c r="B255">
        <v>18.57846</v>
      </c>
      <c r="C255">
        <v>45.944279999999999</v>
      </c>
      <c r="D255" s="3">
        <v>383</v>
      </c>
      <c r="E255" s="3">
        <v>1240</v>
      </c>
      <c r="F255" s="3">
        <v>48</v>
      </c>
      <c r="G255" s="3">
        <v>2</v>
      </c>
      <c r="H255" s="3">
        <v>0</v>
      </c>
      <c r="I255" s="3">
        <v>0</v>
      </c>
      <c r="J255" s="3">
        <v>413</v>
      </c>
      <c r="K255" s="3">
        <v>1472</v>
      </c>
      <c r="L255" s="3">
        <v>5</v>
      </c>
      <c r="M255" s="3">
        <v>17</v>
      </c>
      <c r="N255" s="3">
        <v>45</v>
      </c>
      <c r="O255" s="3">
        <v>0</v>
      </c>
      <c r="P255" s="3">
        <v>2</v>
      </c>
      <c r="Q255" s="3">
        <v>350</v>
      </c>
      <c r="R255" s="3">
        <v>1474</v>
      </c>
      <c r="S255" s="3">
        <v>72</v>
      </c>
      <c r="T255" s="3">
        <v>0</v>
      </c>
      <c r="U255" s="3">
        <v>8</v>
      </c>
      <c r="V255" s="3">
        <v>691</v>
      </c>
      <c r="W255" s="3">
        <v>1291</v>
      </c>
      <c r="X255" s="3">
        <v>65</v>
      </c>
      <c r="Y255" s="3">
        <v>0</v>
      </c>
      <c r="Z255" s="3">
        <v>0</v>
      </c>
      <c r="AA255" s="3">
        <v>639</v>
      </c>
      <c r="AB255" s="3">
        <v>1449</v>
      </c>
      <c r="AC255" s="3">
        <v>30</v>
      </c>
      <c r="AD255" s="3">
        <v>1</v>
      </c>
      <c r="AE255" s="3">
        <v>7</v>
      </c>
      <c r="AF255" s="3">
        <v>892</v>
      </c>
      <c r="AG255" s="3">
        <v>1254</v>
      </c>
      <c r="AH255">
        <v>9</v>
      </c>
      <c r="AI255">
        <v>1</v>
      </c>
      <c r="AJ255">
        <v>1</v>
      </c>
      <c r="AK255">
        <v>1</v>
      </c>
      <c r="AL255" s="3">
        <v>820</v>
      </c>
      <c r="AM255" s="3">
        <v>1279</v>
      </c>
      <c r="AN255" s="3">
        <v>2</v>
      </c>
      <c r="AO255">
        <v>0</v>
      </c>
      <c r="AP255" s="3">
        <v>14</v>
      </c>
      <c r="AQ255">
        <v>0</v>
      </c>
      <c r="AR255">
        <v>0</v>
      </c>
      <c r="AS255">
        <v>5</v>
      </c>
      <c r="AT255">
        <v>0</v>
      </c>
    </row>
    <row r="256" spans="1:46" x14ac:dyDescent="0.25">
      <c r="A256" s="3" t="s">
        <v>104</v>
      </c>
      <c r="B256">
        <v>18.470829999999999</v>
      </c>
      <c r="C256">
        <v>45.90972</v>
      </c>
      <c r="D256" s="3">
        <v>9</v>
      </c>
      <c r="E256" s="3">
        <v>202</v>
      </c>
      <c r="F256" s="3">
        <v>146</v>
      </c>
      <c r="G256" s="3">
        <v>0</v>
      </c>
      <c r="H256" s="3">
        <v>0</v>
      </c>
      <c r="I256" s="3">
        <v>0</v>
      </c>
      <c r="J256" s="3">
        <v>3</v>
      </c>
      <c r="K256" s="3">
        <v>275</v>
      </c>
      <c r="L256" s="3">
        <v>0</v>
      </c>
      <c r="M256" s="3">
        <v>0</v>
      </c>
      <c r="N256" s="3">
        <v>134</v>
      </c>
      <c r="O256" s="3">
        <v>0</v>
      </c>
      <c r="P256" s="3">
        <v>0</v>
      </c>
      <c r="Q256" s="3">
        <v>10</v>
      </c>
      <c r="R256" s="3">
        <v>259</v>
      </c>
      <c r="S256" s="3">
        <v>126</v>
      </c>
      <c r="T256" s="3">
        <v>0</v>
      </c>
      <c r="U256" s="3">
        <v>0</v>
      </c>
      <c r="V256" s="3">
        <v>1</v>
      </c>
      <c r="W256" s="3">
        <v>299</v>
      </c>
      <c r="X256" s="3">
        <v>113</v>
      </c>
      <c r="Y256" s="3">
        <v>0</v>
      </c>
      <c r="Z256" s="3">
        <v>0</v>
      </c>
      <c r="AA256" s="3">
        <v>7</v>
      </c>
      <c r="AB256" s="3">
        <v>309</v>
      </c>
      <c r="AC256" s="3">
        <v>109</v>
      </c>
      <c r="AD256" s="3">
        <v>0</v>
      </c>
      <c r="AE256" s="3">
        <v>1</v>
      </c>
      <c r="AF256" s="3">
        <v>14</v>
      </c>
      <c r="AG256" s="3">
        <v>344</v>
      </c>
      <c r="AH256">
        <v>13</v>
      </c>
      <c r="AI256">
        <v>0</v>
      </c>
      <c r="AJ256">
        <v>0</v>
      </c>
      <c r="AK256">
        <v>0</v>
      </c>
      <c r="AL256" s="3">
        <v>30</v>
      </c>
      <c r="AM256" s="3">
        <v>346</v>
      </c>
      <c r="AN256" s="3">
        <v>0</v>
      </c>
      <c r="AO256">
        <v>0</v>
      </c>
      <c r="AP256">
        <v>5</v>
      </c>
      <c r="AQ256">
        <v>0</v>
      </c>
      <c r="AR256">
        <v>0</v>
      </c>
      <c r="AS256">
        <v>0</v>
      </c>
      <c r="AT256">
        <v>0</v>
      </c>
    </row>
    <row r="257" spans="1:46" x14ac:dyDescent="0.25">
      <c r="A257" s="3" t="s">
        <v>1</v>
      </c>
      <c r="B257">
        <v>18.65887</v>
      </c>
      <c r="C257">
        <v>46.080480000000001</v>
      </c>
      <c r="D257" s="3">
        <v>59</v>
      </c>
      <c r="E257" s="3">
        <v>1311</v>
      </c>
      <c r="F257" s="3">
        <v>603</v>
      </c>
      <c r="G257" s="3">
        <v>0</v>
      </c>
      <c r="H257" s="3">
        <v>0</v>
      </c>
      <c r="I257" s="3">
        <v>0</v>
      </c>
      <c r="J257" s="3">
        <v>129</v>
      </c>
      <c r="K257" s="3">
        <v>1561</v>
      </c>
      <c r="L257" s="3">
        <v>1</v>
      </c>
      <c r="M257" s="3">
        <v>0</v>
      </c>
      <c r="N257" s="3">
        <v>547</v>
      </c>
      <c r="O257" s="3">
        <v>0</v>
      </c>
      <c r="P257" s="3">
        <v>2</v>
      </c>
      <c r="Q257" s="3">
        <v>243</v>
      </c>
      <c r="R257" s="3">
        <v>1372</v>
      </c>
      <c r="S257" s="3">
        <v>516</v>
      </c>
      <c r="T257" s="3">
        <v>0</v>
      </c>
      <c r="U257" s="3">
        <v>0</v>
      </c>
      <c r="V257" s="3">
        <v>108</v>
      </c>
      <c r="W257" s="3">
        <v>1465</v>
      </c>
      <c r="X257" s="3">
        <v>500</v>
      </c>
      <c r="Y257" s="3">
        <v>0</v>
      </c>
      <c r="Z257" s="3">
        <v>29</v>
      </c>
      <c r="AA257" s="3">
        <v>109</v>
      </c>
      <c r="AB257" s="3">
        <v>1396</v>
      </c>
      <c r="AC257" s="3">
        <v>380</v>
      </c>
      <c r="AD257" s="3">
        <v>0</v>
      </c>
      <c r="AE257" s="3">
        <v>7</v>
      </c>
      <c r="AF257" s="3">
        <v>164</v>
      </c>
      <c r="AG257" s="3">
        <v>1613</v>
      </c>
      <c r="AH257">
        <v>79</v>
      </c>
      <c r="AI257">
        <v>0</v>
      </c>
      <c r="AJ257">
        <v>5</v>
      </c>
      <c r="AK257">
        <v>3</v>
      </c>
      <c r="AL257" s="3">
        <v>122</v>
      </c>
      <c r="AM257" s="3">
        <v>1738</v>
      </c>
      <c r="AN257" s="3">
        <v>1</v>
      </c>
      <c r="AO257">
        <v>0</v>
      </c>
      <c r="AP257" s="3">
        <v>19</v>
      </c>
      <c r="AQ257" s="3">
        <v>30</v>
      </c>
      <c r="AR257">
        <v>0</v>
      </c>
      <c r="AS257">
        <v>0</v>
      </c>
      <c r="AT257" s="3">
        <v>2</v>
      </c>
    </row>
    <row r="258" spans="1:46" x14ac:dyDescent="0.25">
      <c r="A258" s="3" t="s">
        <v>258</v>
      </c>
      <c r="B258">
        <v>18.60397</v>
      </c>
      <c r="C258">
        <v>46.044519999999999</v>
      </c>
      <c r="D258" s="3">
        <v>18</v>
      </c>
      <c r="E258" s="3">
        <v>685</v>
      </c>
      <c r="F258" s="3">
        <v>0</v>
      </c>
      <c r="G258" s="3">
        <v>0</v>
      </c>
      <c r="H258" s="3">
        <v>0</v>
      </c>
      <c r="I258" s="3">
        <v>0</v>
      </c>
      <c r="J258" s="3">
        <v>28</v>
      </c>
      <c r="K258" s="3">
        <v>929</v>
      </c>
      <c r="L258" s="3">
        <v>0</v>
      </c>
      <c r="M258" s="3">
        <v>0</v>
      </c>
      <c r="N258" s="3">
        <v>5</v>
      </c>
      <c r="O258" s="3">
        <v>0</v>
      </c>
      <c r="P258" s="3">
        <v>0</v>
      </c>
      <c r="Q258" s="3">
        <v>34</v>
      </c>
      <c r="R258" s="3">
        <v>884</v>
      </c>
      <c r="S258" s="3">
        <v>1</v>
      </c>
      <c r="T258" s="3">
        <v>0</v>
      </c>
      <c r="U258" s="3">
        <v>1</v>
      </c>
      <c r="V258" s="3">
        <v>65</v>
      </c>
      <c r="W258" s="3">
        <v>997</v>
      </c>
      <c r="X258" s="3">
        <v>0</v>
      </c>
      <c r="Y258" s="3">
        <v>0</v>
      </c>
      <c r="Z258" s="3">
        <v>2</v>
      </c>
      <c r="AA258" s="3">
        <v>28</v>
      </c>
      <c r="AB258" s="3">
        <v>1048</v>
      </c>
      <c r="AC258" s="3">
        <v>0</v>
      </c>
      <c r="AD258" s="3">
        <v>0</v>
      </c>
      <c r="AE258" s="3">
        <v>12</v>
      </c>
      <c r="AF258" s="3">
        <v>33</v>
      </c>
      <c r="AG258" s="3">
        <v>1072</v>
      </c>
      <c r="AH258">
        <v>0</v>
      </c>
      <c r="AI258">
        <v>0</v>
      </c>
      <c r="AJ258">
        <v>0</v>
      </c>
      <c r="AK258">
        <v>1</v>
      </c>
      <c r="AL258" s="3">
        <v>44</v>
      </c>
      <c r="AM258" s="3">
        <v>1149</v>
      </c>
      <c r="AN258" s="3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</row>
    <row r="259" spans="1:46" x14ac:dyDescent="0.25">
      <c r="A259" s="3" t="s">
        <v>105</v>
      </c>
      <c r="B259">
        <v>18.534649999999999</v>
      </c>
      <c r="C259">
        <v>45.992649999999998</v>
      </c>
      <c r="D259" s="3">
        <v>19</v>
      </c>
      <c r="E259" s="3">
        <v>744</v>
      </c>
      <c r="F259" s="3">
        <v>2</v>
      </c>
      <c r="G259" s="3">
        <v>0</v>
      </c>
      <c r="H259" s="3">
        <v>0</v>
      </c>
      <c r="I259" s="3">
        <v>0</v>
      </c>
      <c r="J259" s="3">
        <v>10</v>
      </c>
      <c r="K259" s="3">
        <v>865</v>
      </c>
      <c r="L259" s="3">
        <v>0</v>
      </c>
      <c r="M259" s="3">
        <v>11</v>
      </c>
      <c r="N259" s="3">
        <v>3</v>
      </c>
      <c r="O259" s="3">
        <v>0</v>
      </c>
      <c r="P259" s="3">
        <v>0</v>
      </c>
      <c r="Q259" s="3">
        <v>26</v>
      </c>
      <c r="R259" s="3">
        <v>787</v>
      </c>
      <c r="S259" s="3">
        <v>6</v>
      </c>
      <c r="T259" s="3">
        <v>0</v>
      </c>
      <c r="U259" s="3">
        <v>0</v>
      </c>
      <c r="V259" s="3">
        <v>31</v>
      </c>
      <c r="W259" s="3">
        <v>856</v>
      </c>
      <c r="X259" s="3">
        <v>1</v>
      </c>
      <c r="Y259" s="3">
        <v>0</v>
      </c>
      <c r="Z259" s="3">
        <v>28</v>
      </c>
      <c r="AA259" s="3">
        <v>16</v>
      </c>
      <c r="AB259" s="3">
        <v>815</v>
      </c>
      <c r="AC259" s="3">
        <v>0</v>
      </c>
      <c r="AD259" s="3">
        <v>0</v>
      </c>
      <c r="AE259" s="3">
        <v>6</v>
      </c>
      <c r="AF259" s="3">
        <v>36</v>
      </c>
      <c r="AG259" s="3">
        <v>846</v>
      </c>
      <c r="AH259">
        <v>1</v>
      </c>
      <c r="AI259">
        <v>0</v>
      </c>
      <c r="AJ259">
        <v>2</v>
      </c>
      <c r="AK259">
        <v>0</v>
      </c>
      <c r="AL259" s="3">
        <v>19</v>
      </c>
      <c r="AM259" s="3">
        <v>836</v>
      </c>
      <c r="AN259" s="3">
        <v>0</v>
      </c>
      <c r="AO259">
        <v>0</v>
      </c>
      <c r="AP259">
        <v>4</v>
      </c>
      <c r="AQ259">
        <v>0</v>
      </c>
      <c r="AR259">
        <v>0</v>
      </c>
      <c r="AS259">
        <v>0</v>
      </c>
      <c r="AT259">
        <v>0</v>
      </c>
    </row>
    <row r="260" spans="1:46" x14ac:dyDescent="0.25">
      <c r="A260" s="3" t="s">
        <v>259</v>
      </c>
      <c r="B260">
        <v>18.758649999999999</v>
      </c>
      <c r="C260">
        <v>46.08663</v>
      </c>
      <c r="D260" s="3">
        <v>2600</v>
      </c>
      <c r="E260" s="3">
        <v>1567</v>
      </c>
      <c r="F260" s="3">
        <v>545</v>
      </c>
      <c r="G260" s="3">
        <v>3</v>
      </c>
      <c r="H260" s="3">
        <v>2</v>
      </c>
      <c r="I260" s="3">
        <v>0</v>
      </c>
      <c r="J260" s="3">
        <v>2984</v>
      </c>
      <c r="K260" s="3">
        <v>1776</v>
      </c>
      <c r="L260" s="3">
        <v>1</v>
      </c>
      <c r="M260" s="3">
        <v>4</v>
      </c>
      <c r="N260" s="3">
        <v>618</v>
      </c>
      <c r="O260" s="3">
        <v>0</v>
      </c>
      <c r="P260" s="3">
        <v>2</v>
      </c>
      <c r="Q260" s="3">
        <v>3435</v>
      </c>
      <c r="R260" s="3">
        <v>1570</v>
      </c>
      <c r="S260" s="3">
        <v>593</v>
      </c>
      <c r="T260" s="3">
        <v>2</v>
      </c>
      <c r="U260" s="3">
        <v>0</v>
      </c>
      <c r="V260" s="3">
        <v>3694</v>
      </c>
      <c r="W260" s="3">
        <v>1543</v>
      </c>
      <c r="X260" s="3">
        <v>603</v>
      </c>
      <c r="Y260" s="3">
        <v>4</v>
      </c>
      <c r="Z260" s="3">
        <v>37</v>
      </c>
      <c r="AA260" s="3">
        <v>3754</v>
      </c>
      <c r="AB260" s="3">
        <v>1418</v>
      </c>
      <c r="AC260" s="3">
        <v>368</v>
      </c>
      <c r="AD260" s="3">
        <v>12</v>
      </c>
      <c r="AE260" s="3">
        <v>79</v>
      </c>
      <c r="AF260" s="3">
        <v>4465</v>
      </c>
      <c r="AG260" s="3">
        <v>1004</v>
      </c>
      <c r="AH260">
        <v>51</v>
      </c>
      <c r="AI260">
        <v>5</v>
      </c>
      <c r="AJ260">
        <v>2</v>
      </c>
      <c r="AK260">
        <v>2</v>
      </c>
      <c r="AL260" s="3">
        <v>4054</v>
      </c>
      <c r="AM260" s="3">
        <v>1429</v>
      </c>
      <c r="AN260" s="3">
        <v>13</v>
      </c>
      <c r="AO260" s="3">
        <v>1</v>
      </c>
      <c r="AP260" s="3">
        <v>1</v>
      </c>
      <c r="AQ260" s="3">
        <v>33</v>
      </c>
      <c r="AR260" s="3">
        <v>1</v>
      </c>
      <c r="AS260" s="3">
        <v>15</v>
      </c>
      <c r="AT260" s="3">
        <v>5</v>
      </c>
    </row>
    <row r="261" spans="1:46" x14ac:dyDescent="0.25">
      <c r="A261" s="3" t="s">
        <v>260</v>
      </c>
      <c r="B261">
        <v>18.54222</v>
      </c>
      <c r="C261">
        <v>45.915559999999999</v>
      </c>
      <c r="D261" s="3">
        <v>37</v>
      </c>
      <c r="E261" s="3">
        <v>687</v>
      </c>
      <c r="F261" s="3">
        <v>418</v>
      </c>
      <c r="G261" s="3">
        <v>1</v>
      </c>
      <c r="H261" s="3">
        <v>0</v>
      </c>
      <c r="I261" s="3">
        <v>0</v>
      </c>
      <c r="J261" s="3">
        <v>49</v>
      </c>
      <c r="K261" s="3">
        <v>826</v>
      </c>
      <c r="L261" s="3">
        <v>0</v>
      </c>
      <c r="M261" s="3">
        <v>84</v>
      </c>
      <c r="N261" s="3">
        <v>321</v>
      </c>
      <c r="O261" s="3">
        <v>0</v>
      </c>
      <c r="P261" s="3">
        <v>6</v>
      </c>
      <c r="Q261" s="3">
        <v>41</v>
      </c>
      <c r="R261" s="3">
        <v>888</v>
      </c>
      <c r="S261" s="3">
        <v>282</v>
      </c>
      <c r="T261" s="3">
        <v>4</v>
      </c>
      <c r="U261" s="3">
        <v>44</v>
      </c>
      <c r="V261" s="3">
        <v>71</v>
      </c>
      <c r="W261" s="3">
        <v>848</v>
      </c>
      <c r="X261" s="3">
        <v>275</v>
      </c>
      <c r="Y261" s="3">
        <v>4</v>
      </c>
      <c r="Z261" s="3">
        <v>29</v>
      </c>
      <c r="AA261" s="3">
        <v>54</v>
      </c>
      <c r="AB261" s="3">
        <v>868</v>
      </c>
      <c r="AC261" s="3">
        <v>218</v>
      </c>
      <c r="AD261" s="3">
        <v>0</v>
      </c>
      <c r="AE261" s="3">
        <v>56</v>
      </c>
      <c r="AF261" s="3">
        <v>232</v>
      </c>
      <c r="AG261" s="3">
        <v>866</v>
      </c>
      <c r="AH261">
        <v>21</v>
      </c>
      <c r="AI261">
        <v>0</v>
      </c>
      <c r="AJ261">
        <v>0</v>
      </c>
      <c r="AK261">
        <v>0</v>
      </c>
      <c r="AL261" s="3">
        <v>143</v>
      </c>
      <c r="AM261" s="3">
        <v>949</v>
      </c>
      <c r="AN261" s="3">
        <v>1</v>
      </c>
      <c r="AO261">
        <v>0</v>
      </c>
      <c r="AP261" s="3">
        <v>22</v>
      </c>
      <c r="AQ261" s="3">
        <v>1</v>
      </c>
      <c r="AR261">
        <v>0</v>
      </c>
      <c r="AS261">
        <v>0</v>
      </c>
      <c r="AT261">
        <v>0</v>
      </c>
    </row>
    <row r="262" spans="1:46" x14ac:dyDescent="0.25">
      <c r="A262" s="3" t="s">
        <v>106</v>
      </c>
      <c r="B262">
        <v>18.65972</v>
      </c>
      <c r="C262">
        <v>45.900559999999999</v>
      </c>
      <c r="D262" s="3">
        <v>10</v>
      </c>
      <c r="E262" s="3">
        <v>246</v>
      </c>
      <c r="F262" s="3">
        <v>2</v>
      </c>
      <c r="G262" s="3">
        <v>0</v>
      </c>
      <c r="H262" s="3">
        <v>0</v>
      </c>
      <c r="I262" s="3">
        <v>0</v>
      </c>
      <c r="J262" s="3">
        <v>13</v>
      </c>
      <c r="K262" s="3">
        <v>301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6</v>
      </c>
      <c r="R262" s="3">
        <v>327</v>
      </c>
      <c r="S262" s="3">
        <v>7</v>
      </c>
      <c r="T262" s="3">
        <v>0</v>
      </c>
      <c r="U262" s="3">
        <v>0</v>
      </c>
      <c r="V262" s="3">
        <v>17</v>
      </c>
      <c r="W262" s="3">
        <v>381</v>
      </c>
      <c r="X262" s="3">
        <v>9</v>
      </c>
      <c r="Y262" s="3">
        <v>1</v>
      </c>
      <c r="Z262" s="3">
        <v>0</v>
      </c>
      <c r="AA262" s="3">
        <v>205</v>
      </c>
      <c r="AB262" s="3">
        <v>376</v>
      </c>
      <c r="AC262" s="3">
        <v>17</v>
      </c>
      <c r="AD262" s="3">
        <v>0</v>
      </c>
      <c r="AE262" s="3">
        <v>20</v>
      </c>
      <c r="AF262" s="3">
        <v>17</v>
      </c>
      <c r="AG262" s="3">
        <v>395</v>
      </c>
      <c r="AH262">
        <v>7</v>
      </c>
      <c r="AI262">
        <v>0</v>
      </c>
      <c r="AJ262">
        <v>0</v>
      </c>
      <c r="AK262">
        <v>0</v>
      </c>
      <c r="AL262" s="3">
        <v>33</v>
      </c>
      <c r="AM262" s="3">
        <v>390</v>
      </c>
      <c r="AN262" s="3">
        <v>0</v>
      </c>
      <c r="AO262">
        <v>0</v>
      </c>
      <c r="AP262">
        <v>3</v>
      </c>
      <c r="AQ262">
        <v>0</v>
      </c>
      <c r="AR262">
        <v>0</v>
      </c>
      <c r="AS262">
        <v>0</v>
      </c>
      <c r="AT262">
        <v>0</v>
      </c>
    </row>
    <row r="263" spans="1:46" x14ac:dyDescent="0.25">
      <c r="A263" s="3" t="s">
        <v>107</v>
      </c>
      <c r="B263">
        <v>18.511659999999999</v>
      </c>
      <c r="C263">
        <v>45.996360000000003</v>
      </c>
      <c r="D263" s="3">
        <v>32</v>
      </c>
      <c r="E263" s="3">
        <v>518</v>
      </c>
      <c r="F263" s="3">
        <v>542</v>
      </c>
      <c r="G263" s="3">
        <v>1</v>
      </c>
      <c r="H263" s="3">
        <v>124</v>
      </c>
      <c r="I263" s="3">
        <v>0</v>
      </c>
      <c r="J263" s="3">
        <v>235</v>
      </c>
      <c r="K263" s="3">
        <v>641</v>
      </c>
      <c r="L263" s="3">
        <v>1</v>
      </c>
      <c r="M263" s="3">
        <v>0</v>
      </c>
      <c r="N263" s="3">
        <v>566</v>
      </c>
      <c r="O263" s="3">
        <v>0</v>
      </c>
      <c r="P263" s="3">
        <v>1</v>
      </c>
      <c r="Q263" s="3">
        <v>235</v>
      </c>
      <c r="R263" s="3">
        <v>560</v>
      </c>
      <c r="S263" s="3">
        <v>556</v>
      </c>
      <c r="T263" s="3">
        <v>1</v>
      </c>
      <c r="U263" s="3">
        <v>10</v>
      </c>
      <c r="V263" s="3">
        <v>267</v>
      </c>
      <c r="W263" s="3">
        <v>700</v>
      </c>
      <c r="X263" s="3">
        <v>6</v>
      </c>
      <c r="Y263" s="3">
        <v>0</v>
      </c>
      <c r="Z263" s="3">
        <v>502</v>
      </c>
      <c r="AA263" s="3">
        <v>14</v>
      </c>
      <c r="AB263" s="3">
        <v>682</v>
      </c>
      <c r="AC263" s="3">
        <v>1</v>
      </c>
      <c r="AD263" s="3">
        <v>0</v>
      </c>
      <c r="AE263" s="3">
        <v>699</v>
      </c>
      <c r="AF263" s="3">
        <v>61</v>
      </c>
      <c r="AG263" s="3">
        <v>603</v>
      </c>
      <c r="AH263">
        <v>3</v>
      </c>
      <c r="AI263">
        <v>2</v>
      </c>
      <c r="AJ263" s="3">
        <v>362</v>
      </c>
      <c r="AK263">
        <v>252</v>
      </c>
      <c r="AL263" s="3">
        <v>364</v>
      </c>
      <c r="AM263" s="3">
        <v>585</v>
      </c>
      <c r="AN263" s="3">
        <v>0</v>
      </c>
      <c r="AO263">
        <v>0</v>
      </c>
      <c r="AP263">
        <v>363</v>
      </c>
      <c r="AQ263">
        <v>0</v>
      </c>
      <c r="AR263">
        <v>0</v>
      </c>
      <c r="AS263">
        <v>3</v>
      </c>
      <c r="AT263">
        <v>0</v>
      </c>
    </row>
    <row r="265" spans="1:46" x14ac:dyDescent="0.25">
      <c r="A265" s="13" t="s">
        <v>108</v>
      </c>
    </row>
    <row r="266" spans="1:46" x14ac:dyDescent="0.25">
      <c r="A266" s="3" t="s">
        <v>109</v>
      </c>
      <c r="B266" s="3">
        <v>18.408829999999998</v>
      </c>
      <c r="C266" s="3">
        <v>46.075650000000003</v>
      </c>
      <c r="D266" s="3">
        <v>879</v>
      </c>
      <c r="E266" s="3">
        <v>288</v>
      </c>
      <c r="F266" s="3">
        <v>0</v>
      </c>
      <c r="G266" s="3">
        <v>0</v>
      </c>
      <c r="H266" s="3">
        <v>0</v>
      </c>
      <c r="I266" s="3">
        <v>0</v>
      </c>
      <c r="J266" s="3">
        <v>931</v>
      </c>
      <c r="K266" s="3">
        <v>388</v>
      </c>
      <c r="L266" s="3">
        <v>0</v>
      </c>
      <c r="M266" s="3">
        <v>0</v>
      </c>
      <c r="N266" s="3">
        <v>0</v>
      </c>
      <c r="O266" s="3">
        <v>0</v>
      </c>
      <c r="P266" s="3">
        <v>21</v>
      </c>
      <c r="Q266" s="3">
        <v>1000</v>
      </c>
      <c r="R266" s="3">
        <v>284</v>
      </c>
      <c r="S266" s="3">
        <v>4</v>
      </c>
      <c r="T266" s="3">
        <v>0</v>
      </c>
      <c r="U266" s="3">
        <v>0</v>
      </c>
      <c r="V266" s="3">
        <v>993</v>
      </c>
      <c r="W266" s="3">
        <v>235</v>
      </c>
      <c r="X266" s="3">
        <v>7</v>
      </c>
      <c r="Y266" s="3">
        <v>1</v>
      </c>
      <c r="Z266" s="3">
        <v>28</v>
      </c>
      <c r="AA266" s="3">
        <v>842</v>
      </c>
      <c r="AB266" s="3">
        <v>318</v>
      </c>
      <c r="AC266" s="3">
        <v>10</v>
      </c>
      <c r="AD266" s="3">
        <v>1</v>
      </c>
      <c r="AE266" s="3">
        <v>36</v>
      </c>
      <c r="AF266" s="3">
        <v>1164</v>
      </c>
      <c r="AG266" s="3">
        <v>53</v>
      </c>
      <c r="AH266" s="3">
        <v>10</v>
      </c>
      <c r="AI266" s="3">
        <v>0</v>
      </c>
      <c r="AJ266" s="3">
        <v>0</v>
      </c>
      <c r="AK266" s="3">
        <v>0</v>
      </c>
      <c r="AL266" s="3">
        <v>766</v>
      </c>
      <c r="AM266" s="3">
        <v>431</v>
      </c>
      <c r="AN266" s="3">
        <v>0</v>
      </c>
      <c r="AO266">
        <v>0</v>
      </c>
      <c r="AP266">
        <v>9</v>
      </c>
      <c r="AQ266" s="3">
        <v>1</v>
      </c>
      <c r="AR266">
        <v>0</v>
      </c>
      <c r="AS266">
        <v>55</v>
      </c>
      <c r="AT266">
        <v>1</v>
      </c>
    </row>
    <row r="267" spans="1:46" x14ac:dyDescent="0.25">
      <c r="A267" s="3" t="s">
        <v>261</v>
      </c>
      <c r="B267">
        <v>18.48415</v>
      </c>
      <c r="C267">
        <v>46.12453</v>
      </c>
      <c r="D267" s="3">
        <v>7</v>
      </c>
      <c r="E267" s="3">
        <v>310</v>
      </c>
      <c r="F267" s="3">
        <v>1</v>
      </c>
      <c r="G267" s="3">
        <v>1</v>
      </c>
      <c r="H267" s="3">
        <v>0</v>
      </c>
      <c r="I267" s="3">
        <v>0</v>
      </c>
      <c r="J267" s="3">
        <v>32</v>
      </c>
      <c r="K267" s="3">
        <v>387</v>
      </c>
      <c r="L267" s="3">
        <v>0</v>
      </c>
      <c r="M267" s="3">
        <v>1</v>
      </c>
      <c r="N267" s="3">
        <v>0</v>
      </c>
      <c r="O267" s="3">
        <v>0</v>
      </c>
      <c r="P267" s="3">
        <v>0</v>
      </c>
      <c r="Q267" s="3">
        <v>11</v>
      </c>
      <c r="R267" s="3">
        <v>404</v>
      </c>
      <c r="S267" s="3">
        <v>0</v>
      </c>
      <c r="T267" s="3">
        <v>0</v>
      </c>
      <c r="U267" s="3">
        <v>0</v>
      </c>
      <c r="V267" s="3">
        <v>30</v>
      </c>
      <c r="W267" s="3">
        <v>478</v>
      </c>
      <c r="X267" s="3">
        <v>0</v>
      </c>
      <c r="Y267" s="3">
        <v>0</v>
      </c>
      <c r="Z267" s="3">
        <v>1</v>
      </c>
      <c r="AA267" s="3">
        <v>33</v>
      </c>
      <c r="AB267" s="3">
        <v>448</v>
      </c>
      <c r="AC267" s="3">
        <v>0</v>
      </c>
      <c r="AD267" s="3">
        <v>0</v>
      </c>
      <c r="AE267" s="3">
        <v>0</v>
      </c>
      <c r="AF267" s="3">
        <v>31</v>
      </c>
      <c r="AG267" s="3">
        <v>446</v>
      </c>
      <c r="AH267">
        <v>0</v>
      </c>
      <c r="AI267">
        <v>0</v>
      </c>
      <c r="AJ267">
        <v>0</v>
      </c>
      <c r="AK267">
        <v>0</v>
      </c>
      <c r="AL267" s="8">
        <v>27</v>
      </c>
      <c r="AM267" s="8">
        <v>443</v>
      </c>
      <c r="AN267" s="8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</row>
    <row r="268" spans="1:46" x14ac:dyDescent="0.25">
      <c r="A268" s="3" t="s">
        <v>262</v>
      </c>
      <c r="B268">
        <v>18.642019999999999</v>
      </c>
      <c r="C268">
        <v>46.126910000000002</v>
      </c>
      <c r="D268" s="3">
        <v>101</v>
      </c>
      <c r="E268" s="3">
        <v>1426</v>
      </c>
      <c r="F268" s="3">
        <v>10</v>
      </c>
      <c r="G268" s="3">
        <v>0</v>
      </c>
      <c r="H268" s="3">
        <v>0</v>
      </c>
      <c r="I268" s="3">
        <v>0</v>
      </c>
      <c r="J268" s="3">
        <v>108</v>
      </c>
      <c r="K268" s="3">
        <v>1570</v>
      </c>
      <c r="L268" s="3">
        <v>0</v>
      </c>
      <c r="M268" s="3">
        <v>0</v>
      </c>
      <c r="N268" s="3">
        <v>17</v>
      </c>
      <c r="O268" s="3">
        <v>0</v>
      </c>
      <c r="P268" s="3">
        <v>0</v>
      </c>
      <c r="Q268" s="3">
        <v>154</v>
      </c>
      <c r="R268" s="3">
        <v>1569</v>
      </c>
      <c r="S268" s="3">
        <v>0</v>
      </c>
      <c r="T268" s="3">
        <v>0</v>
      </c>
      <c r="U268" s="3">
        <v>0</v>
      </c>
      <c r="V268" s="3">
        <v>144</v>
      </c>
      <c r="W268" s="3">
        <v>1709</v>
      </c>
      <c r="X268" s="3">
        <v>10</v>
      </c>
      <c r="Y268" s="3">
        <v>0</v>
      </c>
      <c r="Z268" s="3">
        <v>0</v>
      </c>
      <c r="AA268" s="3">
        <v>96</v>
      </c>
      <c r="AB268" s="3">
        <v>1705</v>
      </c>
      <c r="AC268" s="3">
        <v>5</v>
      </c>
      <c r="AD268" s="3">
        <v>0</v>
      </c>
      <c r="AE268" s="3">
        <v>0</v>
      </c>
      <c r="AF268" s="3">
        <v>341</v>
      </c>
      <c r="AG268" s="3">
        <v>1497</v>
      </c>
      <c r="AH268">
        <v>0</v>
      </c>
      <c r="AI268">
        <v>1</v>
      </c>
      <c r="AJ268">
        <v>4</v>
      </c>
      <c r="AK268">
        <v>10</v>
      </c>
      <c r="AL268" s="3">
        <v>94</v>
      </c>
      <c r="AM268" s="3">
        <v>1648</v>
      </c>
      <c r="AN268" s="3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</row>
    <row r="269" spans="1:46" x14ac:dyDescent="0.25">
      <c r="A269" s="3" t="s">
        <v>263</v>
      </c>
      <c r="B269">
        <v>18.375409999999999</v>
      </c>
      <c r="C269">
        <v>46.059660000000001</v>
      </c>
      <c r="D269" s="3">
        <v>391</v>
      </c>
      <c r="E269" s="3">
        <v>103</v>
      </c>
      <c r="F269" s="3">
        <v>5</v>
      </c>
      <c r="G269" s="3">
        <v>4</v>
      </c>
      <c r="H269" s="3">
        <v>0</v>
      </c>
      <c r="I269" s="3">
        <v>0</v>
      </c>
      <c r="J269" s="3">
        <v>405</v>
      </c>
      <c r="K269" s="3">
        <v>146</v>
      </c>
      <c r="L269" s="3">
        <v>2</v>
      </c>
      <c r="M269" s="3">
        <v>1</v>
      </c>
      <c r="N269" s="3">
        <v>0</v>
      </c>
      <c r="O269" s="3">
        <v>0</v>
      </c>
      <c r="P269" s="3">
        <v>1</v>
      </c>
      <c r="Q269" s="3">
        <v>553</v>
      </c>
      <c r="R269" s="3">
        <v>23</v>
      </c>
      <c r="S269" s="3">
        <v>2</v>
      </c>
      <c r="T269" s="3">
        <v>0</v>
      </c>
      <c r="U269" s="3">
        <v>0</v>
      </c>
      <c r="V269" s="3">
        <v>500</v>
      </c>
      <c r="W269" s="3">
        <v>2</v>
      </c>
      <c r="X269" s="3">
        <v>0</v>
      </c>
      <c r="Y269" s="3">
        <v>2</v>
      </c>
      <c r="Z269" s="3">
        <v>0</v>
      </c>
      <c r="AA269" s="3">
        <v>476</v>
      </c>
      <c r="AB269" s="3">
        <v>0</v>
      </c>
      <c r="AC269" s="3">
        <v>0</v>
      </c>
      <c r="AD269" s="3">
        <v>0</v>
      </c>
      <c r="AE269" s="3">
        <v>0</v>
      </c>
      <c r="AF269" s="3">
        <v>414</v>
      </c>
      <c r="AG269" s="3">
        <v>89</v>
      </c>
      <c r="AH269">
        <v>4</v>
      </c>
      <c r="AI269">
        <v>0</v>
      </c>
      <c r="AJ269">
        <v>0</v>
      </c>
      <c r="AK269">
        <v>0</v>
      </c>
      <c r="AL269" s="3">
        <v>381</v>
      </c>
      <c r="AM269" s="3">
        <v>96</v>
      </c>
      <c r="AN269" s="3">
        <v>0</v>
      </c>
      <c r="AO269">
        <v>0</v>
      </c>
      <c r="AP269">
        <v>10</v>
      </c>
      <c r="AQ269">
        <v>0</v>
      </c>
      <c r="AR269">
        <v>0</v>
      </c>
      <c r="AS269">
        <v>0</v>
      </c>
      <c r="AT269">
        <v>0</v>
      </c>
    </row>
    <row r="270" spans="1:46" x14ac:dyDescent="0.25">
      <c r="A270" s="3" t="s">
        <v>110</v>
      </c>
      <c r="B270">
        <v>18.558769999999999</v>
      </c>
      <c r="C270">
        <v>46.161909999999999</v>
      </c>
      <c r="D270" s="3">
        <v>7</v>
      </c>
      <c r="E270" s="3">
        <v>623</v>
      </c>
      <c r="F270" s="3">
        <v>0</v>
      </c>
      <c r="G270" s="3">
        <v>0</v>
      </c>
      <c r="H270" s="3">
        <v>0</v>
      </c>
      <c r="I270" s="3">
        <v>0</v>
      </c>
      <c r="J270" s="3">
        <v>14</v>
      </c>
      <c r="K270" s="3">
        <v>788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45</v>
      </c>
      <c r="R270" s="3">
        <v>766</v>
      </c>
      <c r="S270" s="3">
        <v>1</v>
      </c>
      <c r="T270" s="3">
        <v>0</v>
      </c>
      <c r="U270" s="3">
        <v>0</v>
      </c>
      <c r="V270" s="3">
        <v>75</v>
      </c>
      <c r="W270" s="3">
        <v>813</v>
      </c>
      <c r="X270" s="3">
        <v>1</v>
      </c>
      <c r="Y270" s="3">
        <v>0</v>
      </c>
      <c r="Z270" s="3">
        <v>12</v>
      </c>
      <c r="AA270" s="3">
        <v>33</v>
      </c>
      <c r="AB270" s="3">
        <v>784</v>
      </c>
      <c r="AC270" s="3">
        <v>0</v>
      </c>
      <c r="AD270" s="3">
        <v>1</v>
      </c>
      <c r="AE270" s="3">
        <v>0</v>
      </c>
      <c r="AF270" s="3">
        <v>44</v>
      </c>
      <c r="AG270" s="3">
        <v>575</v>
      </c>
      <c r="AH270">
        <v>0</v>
      </c>
      <c r="AI270">
        <v>0</v>
      </c>
      <c r="AJ270">
        <v>1</v>
      </c>
      <c r="AK270">
        <v>12</v>
      </c>
      <c r="AL270" s="3">
        <v>29</v>
      </c>
      <c r="AM270" s="3">
        <v>741</v>
      </c>
      <c r="AN270" s="3">
        <v>0</v>
      </c>
      <c r="AO270">
        <v>0</v>
      </c>
      <c r="AP270">
        <v>4</v>
      </c>
      <c r="AQ270">
        <v>0</v>
      </c>
      <c r="AR270">
        <v>0</v>
      </c>
      <c r="AS270">
        <v>0</v>
      </c>
      <c r="AT270">
        <v>0</v>
      </c>
    </row>
    <row r="271" spans="1:46" x14ac:dyDescent="0.25">
      <c r="A271" s="3" t="s">
        <v>264</v>
      </c>
      <c r="B271" s="3">
        <v>18.52364</v>
      </c>
      <c r="C271" s="3">
        <v>46.108350000000002</v>
      </c>
      <c r="D271" s="3">
        <v>146</v>
      </c>
      <c r="E271" s="3">
        <v>485</v>
      </c>
      <c r="F271" s="3">
        <v>1</v>
      </c>
      <c r="G271" s="3">
        <v>0</v>
      </c>
      <c r="H271" s="3">
        <v>0</v>
      </c>
      <c r="I271" s="3">
        <v>0</v>
      </c>
      <c r="J271" s="3">
        <v>122</v>
      </c>
      <c r="K271" s="3">
        <v>656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134</v>
      </c>
      <c r="R271" s="3">
        <v>620</v>
      </c>
      <c r="S271" s="3">
        <v>0</v>
      </c>
      <c r="T271" s="3">
        <v>0</v>
      </c>
      <c r="U271" s="3">
        <v>0</v>
      </c>
      <c r="V271" s="3">
        <v>135</v>
      </c>
      <c r="W271" s="3">
        <v>669</v>
      </c>
      <c r="X271" s="3">
        <v>0</v>
      </c>
      <c r="Y271" s="3">
        <v>0</v>
      </c>
      <c r="Z271" s="3">
        <v>0</v>
      </c>
      <c r="AA271" s="3">
        <v>108</v>
      </c>
      <c r="AB271" s="3">
        <v>672</v>
      </c>
      <c r="AC271" s="3">
        <v>0</v>
      </c>
      <c r="AD271" s="3">
        <v>0</v>
      </c>
      <c r="AE271" s="3">
        <v>0</v>
      </c>
      <c r="AF271" s="3">
        <v>123</v>
      </c>
      <c r="AG271" s="3">
        <v>659</v>
      </c>
      <c r="AH271" s="3">
        <v>1</v>
      </c>
      <c r="AI271" s="3">
        <v>0</v>
      </c>
      <c r="AJ271" s="3">
        <v>0</v>
      </c>
      <c r="AK271" s="3">
        <v>0</v>
      </c>
      <c r="AL271" s="3">
        <v>107</v>
      </c>
      <c r="AM271" s="3">
        <v>696</v>
      </c>
      <c r="AN271" s="3">
        <v>0</v>
      </c>
      <c r="AO271" s="3">
        <v>1</v>
      </c>
      <c r="AP271">
        <v>0</v>
      </c>
      <c r="AQ271">
        <v>0</v>
      </c>
      <c r="AR271">
        <v>0</v>
      </c>
      <c r="AS271">
        <v>52</v>
      </c>
      <c r="AT271">
        <v>0</v>
      </c>
    </row>
    <row r="272" spans="1:46" x14ac:dyDescent="0.25">
      <c r="A272" s="3" t="s">
        <v>265</v>
      </c>
      <c r="B272">
        <v>18.4954</v>
      </c>
      <c r="C272">
        <v>46.256799999999998</v>
      </c>
      <c r="D272" s="3">
        <v>185</v>
      </c>
      <c r="E272" s="3">
        <v>2238</v>
      </c>
      <c r="F272" s="3">
        <v>71</v>
      </c>
      <c r="G272" s="3">
        <v>0</v>
      </c>
      <c r="H272" s="3">
        <v>0</v>
      </c>
      <c r="I272" s="3">
        <v>0</v>
      </c>
      <c r="J272" s="3">
        <v>197</v>
      </c>
      <c r="K272" s="3">
        <v>2541</v>
      </c>
      <c r="L272" s="3">
        <v>2</v>
      </c>
      <c r="M272" s="3">
        <v>0</v>
      </c>
      <c r="N272" s="3">
        <v>69</v>
      </c>
      <c r="O272" s="3">
        <v>0</v>
      </c>
      <c r="P272" s="3">
        <v>4</v>
      </c>
      <c r="Q272" s="3">
        <v>144</v>
      </c>
      <c r="R272" s="3">
        <v>2286</v>
      </c>
      <c r="S272" s="3">
        <v>54</v>
      </c>
      <c r="T272" s="3">
        <v>0</v>
      </c>
      <c r="U272" s="3">
        <v>2</v>
      </c>
      <c r="V272" s="3">
        <v>156</v>
      </c>
      <c r="W272" s="3">
        <v>2378</v>
      </c>
      <c r="X272" s="3">
        <v>41</v>
      </c>
      <c r="Y272" s="3">
        <v>0</v>
      </c>
      <c r="Z272" s="3">
        <v>2</v>
      </c>
      <c r="AA272" s="3">
        <v>290</v>
      </c>
      <c r="AB272" s="3">
        <v>2109</v>
      </c>
      <c r="AC272" s="3">
        <v>39</v>
      </c>
      <c r="AD272" s="3">
        <v>2</v>
      </c>
      <c r="AE272" s="3">
        <v>0</v>
      </c>
      <c r="AF272" s="3">
        <v>242</v>
      </c>
      <c r="AG272" s="3">
        <v>2226</v>
      </c>
      <c r="AH272">
        <v>1</v>
      </c>
      <c r="AI272">
        <v>0</v>
      </c>
      <c r="AJ272">
        <v>0</v>
      </c>
      <c r="AK272">
        <v>13</v>
      </c>
      <c r="AL272" s="3">
        <v>125</v>
      </c>
      <c r="AM272" s="3">
        <v>2246</v>
      </c>
      <c r="AN272" s="3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4</v>
      </c>
    </row>
    <row r="273" spans="1:46" x14ac:dyDescent="0.25">
      <c r="A273" s="3" t="s">
        <v>111</v>
      </c>
      <c r="B273">
        <v>18.414400000000001</v>
      </c>
      <c r="C273">
        <v>46.009619999999998</v>
      </c>
      <c r="D273" s="3">
        <v>14</v>
      </c>
      <c r="E273" s="3">
        <v>251</v>
      </c>
      <c r="F273" s="3">
        <v>0</v>
      </c>
      <c r="G273" s="3">
        <v>0</v>
      </c>
      <c r="H273" s="3">
        <v>0</v>
      </c>
      <c r="I273" s="3">
        <v>0</v>
      </c>
      <c r="J273" s="3">
        <v>4</v>
      </c>
      <c r="K273" s="3">
        <v>321</v>
      </c>
      <c r="L273" s="3">
        <v>0</v>
      </c>
      <c r="M273" s="3">
        <v>3</v>
      </c>
      <c r="N273" s="3">
        <v>0</v>
      </c>
      <c r="O273" s="3">
        <v>0</v>
      </c>
      <c r="P273" s="3">
        <v>0</v>
      </c>
      <c r="Q273" s="3">
        <v>36</v>
      </c>
      <c r="R273" s="3">
        <v>317</v>
      </c>
      <c r="S273" s="3">
        <v>0</v>
      </c>
      <c r="T273" s="3">
        <v>0</v>
      </c>
      <c r="U273" s="3">
        <v>0</v>
      </c>
      <c r="V273" s="3">
        <v>60</v>
      </c>
      <c r="W273" s="3">
        <v>314</v>
      </c>
      <c r="X273" s="3">
        <v>11</v>
      </c>
      <c r="Y273" s="3">
        <v>0</v>
      </c>
      <c r="Z273" s="3">
        <v>0</v>
      </c>
      <c r="AA273" s="3">
        <v>10</v>
      </c>
      <c r="AB273" s="3">
        <v>331</v>
      </c>
      <c r="AC273" s="3">
        <v>0</v>
      </c>
      <c r="AD273" s="3">
        <v>0</v>
      </c>
      <c r="AE273" s="3">
        <v>0</v>
      </c>
      <c r="AF273" s="3">
        <v>16</v>
      </c>
      <c r="AG273" s="3">
        <v>353</v>
      </c>
      <c r="AH273">
        <v>0</v>
      </c>
      <c r="AI273">
        <v>0</v>
      </c>
      <c r="AJ273">
        <v>1</v>
      </c>
      <c r="AK273">
        <v>0</v>
      </c>
      <c r="AL273" s="3">
        <v>2</v>
      </c>
      <c r="AM273" s="3">
        <v>352</v>
      </c>
      <c r="AN273" s="3">
        <v>0</v>
      </c>
      <c r="AO273">
        <v>0</v>
      </c>
      <c r="AP273">
        <v>1</v>
      </c>
      <c r="AQ273">
        <v>0</v>
      </c>
      <c r="AR273">
        <v>0</v>
      </c>
      <c r="AS273">
        <v>0</v>
      </c>
      <c r="AT273">
        <v>1</v>
      </c>
    </row>
    <row r="274" spans="1:46" x14ac:dyDescent="0.25">
      <c r="A274" s="3" t="s">
        <v>112</v>
      </c>
      <c r="B274">
        <v>18.569980000000001</v>
      </c>
      <c r="C274">
        <v>46.088230000000003</v>
      </c>
      <c r="D274" s="3">
        <v>50</v>
      </c>
      <c r="E274" s="3">
        <v>1337</v>
      </c>
      <c r="F274" s="3">
        <v>5</v>
      </c>
      <c r="G274" s="3">
        <v>0</v>
      </c>
      <c r="H274" s="3">
        <v>0</v>
      </c>
      <c r="I274" s="3">
        <v>0</v>
      </c>
      <c r="J274" s="3">
        <v>60</v>
      </c>
      <c r="K274" s="3">
        <v>1573</v>
      </c>
      <c r="L274" s="3">
        <v>0</v>
      </c>
      <c r="M274" s="3">
        <v>0</v>
      </c>
      <c r="N274" s="3">
        <v>4</v>
      </c>
      <c r="O274" s="3">
        <v>0</v>
      </c>
      <c r="P274" s="3">
        <v>0</v>
      </c>
      <c r="Q274" s="3">
        <v>47</v>
      </c>
      <c r="R274" s="3">
        <v>1637</v>
      </c>
      <c r="S274" s="3">
        <v>7</v>
      </c>
      <c r="T274" s="3">
        <v>0</v>
      </c>
      <c r="U274" s="3">
        <v>0</v>
      </c>
      <c r="V274" s="3">
        <v>81</v>
      </c>
      <c r="W274" s="3">
        <v>1522</v>
      </c>
      <c r="X274" s="3">
        <v>0</v>
      </c>
      <c r="Y274" s="3">
        <v>0</v>
      </c>
      <c r="Z274" s="3">
        <v>0</v>
      </c>
      <c r="AA274" s="3">
        <v>67</v>
      </c>
      <c r="AB274" s="3">
        <v>1562</v>
      </c>
      <c r="AC274" s="3">
        <v>0</v>
      </c>
      <c r="AD274" s="3">
        <v>0</v>
      </c>
      <c r="AE274" s="3">
        <v>0</v>
      </c>
      <c r="AF274" s="3">
        <v>88</v>
      </c>
      <c r="AG274" s="3">
        <v>1616</v>
      </c>
      <c r="AH274">
        <v>1</v>
      </c>
      <c r="AI274">
        <v>0</v>
      </c>
      <c r="AJ274">
        <v>0</v>
      </c>
      <c r="AK274">
        <v>1</v>
      </c>
      <c r="AL274" s="3">
        <v>80</v>
      </c>
      <c r="AM274" s="3">
        <v>1529</v>
      </c>
      <c r="AN274" s="3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1</v>
      </c>
    </row>
    <row r="275" spans="1:46" x14ac:dyDescent="0.25">
      <c r="A275" s="3" t="s">
        <v>113</v>
      </c>
      <c r="B275">
        <v>18.451709999999999</v>
      </c>
      <c r="C275">
        <v>46.05959</v>
      </c>
      <c r="D275" s="3">
        <v>22</v>
      </c>
      <c r="E275" s="3">
        <v>292</v>
      </c>
      <c r="F275" s="3">
        <v>326</v>
      </c>
      <c r="G275" s="3">
        <v>0</v>
      </c>
      <c r="H275" s="3">
        <v>3</v>
      </c>
      <c r="I275" s="3">
        <v>0</v>
      </c>
      <c r="J275" s="3">
        <v>36</v>
      </c>
      <c r="K275" s="3">
        <v>300</v>
      </c>
      <c r="L275" s="3">
        <v>0</v>
      </c>
      <c r="M275" s="3">
        <v>368</v>
      </c>
      <c r="N275" s="3">
        <v>0</v>
      </c>
      <c r="O275" s="3">
        <v>0</v>
      </c>
      <c r="P275" s="3">
        <v>0</v>
      </c>
      <c r="Q275" s="3">
        <v>53</v>
      </c>
      <c r="R275" s="3">
        <v>307</v>
      </c>
      <c r="S275" s="3">
        <v>352</v>
      </c>
      <c r="T275" s="3">
        <v>0</v>
      </c>
      <c r="U275" s="3">
        <v>0</v>
      </c>
      <c r="V275" s="3">
        <v>54</v>
      </c>
      <c r="W275" s="3">
        <v>347</v>
      </c>
      <c r="X275" s="3">
        <v>407</v>
      </c>
      <c r="Y275" s="3">
        <v>0</v>
      </c>
      <c r="Z275" s="3">
        <v>0</v>
      </c>
      <c r="AA275" s="3">
        <v>31</v>
      </c>
      <c r="AB275" s="3">
        <v>368</v>
      </c>
      <c r="AC275" s="3">
        <v>0</v>
      </c>
      <c r="AD275" s="3">
        <v>0</v>
      </c>
      <c r="AE275" s="3">
        <v>355</v>
      </c>
      <c r="AF275" s="3">
        <v>163</v>
      </c>
      <c r="AG275" s="3">
        <v>341</v>
      </c>
      <c r="AH275">
        <v>0</v>
      </c>
      <c r="AI275">
        <v>0</v>
      </c>
      <c r="AJ275">
        <v>287</v>
      </c>
      <c r="AK275">
        <v>0</v>
      </c>
      <c r="AL275" s="3">
        <v>28</v>
      </c>
      <c r="AM275" s="3">
        <v>385</v>
      </c>
      <c r="AN275" s="3">
        <v>0</v>
      </c>
      <c r="AO275">
        <v>0</v>
      </c>
      <c r="AP275">
        <v>328</v>
      </c>
      <c r="AQ275">
        <v>0</v>
      </c>
      <c r="AR275">
        <v>0</v>
      </c>
      <c r="AS275">
        <v>0</v>
      </c>
      <c r="AT275">
        <v>0</v>
      </c>
    </row>
    <row r="276" spans="1:46" x14ac:dyDescent="0.25">
      <c r="A276" s="3" t="s">
        <v>114</v>
      </c>
      <c r="B276">
        <v>18.47317</v>
      </c>
      <c r="C276">
        <v>46.102519999999998</v>
      </c>
      <c r="D276" s="3">
        <v>364</v>
      </c>
      <c r="E276" s="3">
        <v>120</v>
      </c>
      <c r="F276" s="3">
        <v>2</v>
      </c>
      <c r="G276" s="3">
        <v>0</v>
      </c>
      <c r="H276" s="3">
        <v>0</v>
      </c>
      <c r="I276" s="3">
        <v>0</v>
      </c>
      <c r="J276" s="3">
        <v>422</v>
      </c>
      <c r="K276" s="3">
        <v>161</v>
      </c>
      <c r="L276" s="3">
        <v>0</v>
      </c>
      <c r="M276" s="3">
        <v>1</v>
      </c>
      <c r="N276" s="3">
        <v>0</v>
      </c>
      <c r="O276" s="3">
        <v>0</v>
      </c>
      <c r="P276" s="3">
        <v>5</v>
      </c>
      <c r="Q276" s="3">
        <v>479</v>
      </c>
      <c r="R276" s="3">
        <v>75</v>
      </c>
      <c r="S276" s="3">
        <v>0</v>
      </c>
      <c r="T276" s="3">
        <v>0</v>
      </c>
      <c r="U276" s="3">
        <v>0</v>
      </c>
      <c r="V276" s="3">
        <v>516</v>
      </c>
      <c r="W276" s="3">
        <v>6</v>
      </c>
      <c r="X276" s="3">
        <v>0</v>
      </c>
      <c r="Y276" s="3">
        <v>0</v>
      </c>
      <c r="Z276" s="3">
        <v>0</v>
      </c>
      <c r="AA276" s="3">
        <v>546</v>
      </c>
      <c r="AB276" s="3">
        <v>4</v>
      </c>
      <c r="AC276" s="3">
        <v>1</v>
      </c>
      <c r="AD276" s="3">
        <v>0</v>
      </c>
      <c r="AE276" s="3">
        <v>0</v>
      </c>
      <c r="AF276" s="3">
        <v>526</v>
      </c>
      <c r="AG276" s="3">
        <v>5</v>
      </c>
      <c r="AH276">
        <v>0</v>
      </c>
      <c r="AI276">
        <v>0</v>
      </c>
      <c r="AJ276">
        <v>0</v>
      </c>
      <c r="AK276">
        <v>0</v>
      </c>
      <c r="AL276" s="3">
        <v>465</v>
      </c>
      <c r="AM276" s="3">
        <v>11</v>
      </c>
      <c r="AN276" s="3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</row>
    <row r="277" spans="1:46" x14ac:dyDescent="0.25">
      <c r="A277" s="3" t="s">
        <v>266</v>
      </c>
      <c r="B277" s="3">
        <v>18.461829999999999</v>
      </c>
      <c r="C277" s="3">
        <v>46.027030000000003</v>
      </c>
      <c r="D277" s="3">
        <v>36</v>
      </c>
      <c r="E277" s="3">
        <v>883</v>
      </c>
      <c r="F277" s="3">
        <v>21</v>
      </c>
      <c r="G277" s="3">
        <v>1</v>
      </c>
      <c r="H277" s="3">
        <v>0</v>
      </c>
      <c r="I277" s="3">
        <v>0</v>
      </c>
      <c r="J277" s="3">
        <v>36</v>
      </c>
      <c r="K277" s="3">
        <v>1146</v>
      </c>
      <c r="L277" s="3">
        <v>0</v>
      </c>
      <c r="M277" s="3">
        <v>20</v>
      </c>
      <c r="N277" s="3">
        <v>0</v>
      </c>
      <c r="O277" s="3">
        <v>0</v>
      </c>
      <c r="P277" s="3">
        <v>10</v>
      </c>
      <c r="Q277" s="3">
        <v>30</v>
      </c>
      <c r="R277" s="3">
        <v>1053</v>
      </c>
      <c r="S277" s="3">
        <v>9</v>
      </c>
      <c r="T277" s="3">
        <v>0</v>
      </c>
      <c r="U277" s="3">
        <v>1</v>
      </c>
      <c r="V277" s="3">
        <v>40</v>
      </c>
      <c r="W277" s="3">
        <v>1196</v>
      </c>
      <c r="X277" s="3">
        <v>24</v>
      </c>
      <c r="Y277" s="3">
        <v>0</v>
      </c>
      <c r="Z277" s="3">
        <v>0</v>
      </c>
      <c r="AA277" s="3">
        <v>46</v>
      </c>
      <c r="AB277" s="3">
        <v>1142</v>
      </c>
      <c r="AC277" s="3">
        <v>15</v>
      </c>
      <c r="AD277" s="3">
        <v>0</v>
      </c>
      <c r="AE277" s="3">
        <v>1</v>
      </c>
      <c r="AF277" s="3">
        <v>120</v>
      </c>
      <c r="AG277" s="3">
        <v>1078</v>
      </c>
      <c r="AH277" s="3">
        <v>2</v>
      </c>
      <c r="AI277" s="3">
        <v>0</v>
      </c>
      <c r="AJ277" s="3">
        <v>0</v>
      </c>
      <c r="AK277" s="3">
        <v>1</v>
      </c>
      <c r="AL277" s="3">
        <v>76</v>
      </c>
      <c r="AM277" s="3">
        <v>1168</v>
      </c>
      <c r="AN277" s="3">
        <v>0</v>
      </c>
      <c r="AO277">
        <v>0</v>
      </c>
      <c r="AP277">
        <v>4</v>
      </c>
      <c r="AQ277">
        <v>0</v>
      </c>
      <c r="AR277">
        <v>0</v>
      </c>
      <c r="AS277">
        <v>0</v>
      </c>
      <c r="AT277">
        <v>0</v>
      </c>
    </row>
    <row r="278" spans="1:46" x14ac:dyDescent="0.25">
      <c r="A278" s="3" t="s">
        <v>267</v>
      </c>
      <c r="B278">
        <v>18.52364</v>
      </c>
      <c r="C278">
        <v>46.108350000000002</v>
      </c>
      <c r="D278" s="3">
        <v>21</v>
      </c>
      <c r="E278" s="3">
        <v>750</v>
      </c>
      <c r="F278" s="3">
        <v>0</v>
      </c>
      <c r="G278" s="3">
        <v>0</v>
      </c>
      <c r="H278" s="3">
        <v>3</v>
      </c>
      <c r="I278" s="3">
        <v>0</v>
      </c>
      <c r="J278" s="3">
        <v>14</v>
      </c>
      <c r="K278" s="3">
        <v>866</v>
      </c>
      <c r="L278" s="3">
        <v>0</v>
      </c>
      <c r="M278" s="3">
        <v>1</v>
      </c>
      <c r="N278" s="3">
        <v>0</v>
      </c>
      <c r="O278" s="3">
        <v>0</v>
      </c>
      <c r="P278" s="3">
        <v>2</v>
      </c>
      <c r="Q278" s="3">
        <v>38</v>
      </c>
      <c r="R278" s="3">
        <v>854</v>
      </c>
      <c r="S278" s="3">
        <v>1</v>
      </c>
      <c r="T278" s="3">
        <v>0</v>
      </c>
      <c r="U278" s="3">
        <v>0</v>
      </c>
      <c r="V278" s="3">
        <v>42</v>
      </c>
      <c r="W278" s="3">
        <v>932</v>
      </c>
      <c r="X278" s="3">
        <v>1</v>
      </c>
      <c r="Y278" s="3">
        <v>0</v>
      </c>
      <c r="Z278" s="3">
        <v>1</v>
      </c>
      <c r="AA278" s="3">
        <v>35</v>
      </c>
      <c r="AB278" s="3">
        <v>939</v>
      </c>
      <c r="AC278" s="3">
        <v>0</v>
      </c>
      <c r="AD278" s="3">
        <v>0</v>
      </c>
      <c r="AE278" s="3">
        <v>0</v>
      </c>
      <c r="AF278" s="3">
        <v>53</v>
      </c>
      <c r="AG278" s="3">
        <v>938</v>
      </c>
      <c r="AH278">
        <v>0</v>
      </c>
      <c r="AI278">
        <v>0</v>
      </c>
      <c r="AJ278">
        <v>0</v>
      </c>
      <c r="AK278">
        <v>1</v>
      </c>
      <c r="AL278" s="3">
        <v>56</v>
      </c>
      <c r="AM278" s="3">
        <v>907</v>
      </c>
      <c r="AN278" s="3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</row>
    <row r="279" spans="1:46" x14ac:dyDescent="0.25">
      <c r="A279" s="3" t="s">
        <v>268</v>
      </c>
      <c r="B279">
        <v>18.473849999999999</v>
      </c>
      <c r="C279">
        <v>46.155929999999998</v>
      </c>
      <c r="D279" s="3">
        <v>27</v>
      </c>
      <c r="E279" s="3">
        <v>444</v>
      </c>
      <c r="F279" s="3">
        <v>0</v>
      </c>
      <c r="G279" s="3">
        <v>0</v>
      </c>
      <c r="H279" s="3">
        <v>0</v>
      </c>
      <c r="I279" s="3">
        <v>0</v>
      </c>
      <c r="J279" s="3">
        <v>34</v>
      </c>
      <c r="K279" s="3">
        <v>512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16</v>
      </c>
      <c r="R279" s="3">
        <v>450</v>
      </c>
      <c r="S279" s="3">
        <v>0</v>
      </c>
      <c r="T279" s="3">
        <v>0</v>
      </c>
      <c r="U279" s="3">
        <v>0</v>
      </c>
      <c r="V279" s="3">
        <v>15</v>
      </c>
      <c r="W279" s="3">
        <v>475</v>
      </c>
      <c r="X279" s="3">
        <v>0</v>
      </c>
      <c r="Y279" s="3">
        <v>0</v>
      </c>
      <c r="Z279" s="3">
        <v>0</v>
      </c>
      <c r="AA279" s="3">
        <v>12</v>
      </c>
      <c r="AB279" s="3">
        <v>456</v>
      </c>
      <c r="AC279" s="3">
        <v>0</v>
      </c>
      <c r="AD279" s="3">
        <v>0</v>
      </c>
      <c r="AE279" s="3">
        <v>0</v>
      </c>
      <c r="AF279" s="3">
        <v>30</v>
      </c>
      <c r="AG279" s="3">
        <v>467</v>
      </c>
      <c r="AH279">
        <v>0</v>
      </c>
      <c r="AI279">
        <v>0</v>
      </c>
      <c r="AJ279">
        <v>0</v>
      </c>
      <c r="AK279">
        <v>0</v>
      </c>
      <c r="AL279" s="3">
        <v>5</v>
      </c>
      <c r="AM279" s="3">
        <v>422</v>
      </c>
      <c r="AN279" s="3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</row>
    <row r="280" spans="1:46" x14ac:dyDescent="0.25">
      <c r="A280" s="3" t="s">
        <v>115</v>
      </c>
      <c r="B280">
        <v>18.513339999999999</v>
      </c>
      <c r="C280">
        <v>46.07526</v>
      </c>
      <c r="D280" s="3">
        <v>133</v>
      </c>
      <c r="E280" s="3">
        <v>272</v>
      </c>
      <c r="F280" s="3">
        <v>118</v>
      </c>
      <c r="G280" s="3">
        <v>0</v>
      </c>
      <c r="H280" s="3">
        <v>4</v>
      </c>
      <c r="I280" s="3">
        <v>0</v>
      </c>
      <c r="J280" s="3">
        <v>228</v>
      </c>
      <c r="K280" s="3">
        <v>344</v>
      </c>
      <c r="L280" s="3">
        <v>0</v>
      </c>
      <c r="M280" s="3">
        <v>105</v>
      </c>
      <c r="N280" s="3">
        <v>2</v>
      </c>
      <c r="O280" s="3">
        <v>0</v>
      </c>
      <c r="P280" s="3">
        <v>0</v>
      </c>
      <c r="Q280" s="3">
        <v>284</v>
      </c>
      <c r="R280" s="3">
        <v>342</v>
      </c>
      <c r="S280" s="3">
        <v>112</v>
      </c>
      <c r="T280" s="3">
        <v>0</v>
      </c>
      <c r="U280" s="3">
        <v>0</v>
      </c>
      <c r="V280" s="3">
        <v>245</v>
      </c>
      <c r="W280" s="3">
        <v>398</v>
      </c>
      <c r="X280" s="3">
        <v>88</v>
      </c>
      <c r="Y280" s="3">
        <v>0</v>
      </c>
      <c r="Z280" s="3">
        <v>0</v>
      </c>
      <c r="AA280" s="3">
        <v>224</v>
      </c>
      <c r="AB280" s="3">
        <v>384</v>
      </c>
      <c r="AC280" s="3">
        <v>103</v>
      </c>
      <c r="AD280" s="3">
        <v>0</v>
      </c>
      <c r="AE280" s="3">
        <v>0</v>
      </c>
      <c r="AF280" s="3">
        <v>203</v>
      </c>
      <c r="AG280" s="3">
        <v>386</v>
      </c>
      <c r="AH280">
        <v>0</v>
      </c>
      <c r="AI280">
        <v>0</v>
      </c>
      <c r="AJ280">
        <v>78</v>
      </c>
      <c r="AK280">
        <v>0</v>
      </c>
      <c r="AL280" s="3">
        <v>185</v>
      </c>
      <c r="AM280" s="3">
        <v>365</v>
      </c>
      <c r="AN280" s="3">
        <v>0</v>
      </c>
      <c r="AO280">
        <v>0</v>
      </c>
      <c r="AP280">
        <v>72</v>
      </c>
      <c r="AQ280">
        <v>0</v>
      </c>
      <c r="AR280">
        <v>0</v>
      </c>
      <c r="AS280">
        <v>0</v>
      </c>
      <c r="AT280">
        <v>0</v>
      </c>
    </row>
    <row r="281" spans="1:46" x14ac:dyDescent="0.25">
      <c r="A281" s="8" t="s">
        <v>449</v>
      </c>
      <c r="B281">
        <v>18.544961000000001</v>
      </c>
      <c r="C281">
        <v>46.056131000000001</v>
      </c>
      <c r="D281" s="3">
        <v>47</v>
      </c>
      <c r="E281" s="3">
        <v>294</v>
      </c>
      <c r="F281" s="3">
        <v>153</v>
      </c>
      <c r="G281" s="3">
        <v>0</v>
      </c>
      <c r="H281" s="3">
        <v>2</v>
      </c>
      <c r="I281" s="3">
        <v>0</v>
      </c>
      <c r="J281" s="3">
        <v>58</v>
      </c>
      <c r="K281" s="3">
        <v>381</v>
      </c>
      <c r="L281" s="3">
        <v>0</v>
      </c>
      <c r="M281" s="3">
        <v>168</v>
      </c>
      <c r="N281" s="3">
        <v>2</v>
      </c>
      <c r="O281" s="3">
        <v>0</v>
      </c>
      <c r="P281" s="3">
        <v>0</v>
      </c>
      <c r="Q281" s="3">
        <v>65</v>
      </c>
      <c r="R281" s="3">
        <v>366</v>
      </c>
      <c r="S281" s="3">
        <v>150</v>
      </c>
      <c r="T281" s="3">
        <v>0</v>
      </c>
      <c r="U281" s="3">
        <v>0</v>
      </c>
      <c r="V281" s="3">
        <v>74</v>
      </c>
      <c r="W281" s="3">
        <v>390</v>
      </c>
      <c r="X281" s="3">
        <v>133</v>
      </c>
      <c r="Y281" s="3">
        <v>0</v>
      </c>
      <c r="Z281" s="3">
        <v>0</v>
      </c>
      <c r="AA281" s="3">
        <v>58</v>
      </c>
      <c r="AB281" s="3">
        <v>410</v>
      </c>
      <c r="AC281" s="3">
        <v>1</v>
      </c>
      <c r="AD281" s="3">
        <v>0</v>
      </c>
      <c r="AE281" s="3">
        <v>104</v>
      </c>
      <c r="AF281" s="3">
        <v>51</v>
      </c>
      <c r="AG281" s="3">
        <v>379</v>
      </c>
      <c r="AH281">
        <v>50</v>
      </c>
      <c r="AI281">
        <v>0</v>
      </c>
      <c r="AJ281">
        <v>25</v>
      </c>
      <c r="AK281">
        <v>0</v>
      </c>
      <c r="AL281" s="3">
        <v>40</v>
      </c>
      <c r="AM281" s="3">
        <v>409</v>
      </c>
      <c r="AN281" s="3">
        <v>0</v>
      </c>
      <c r="AO281">
        <v>0</v>
      </c>
      <c r="AP281">
        <v>59</v>
      </c>
      <c r="AQ281">
        <v>0</v>
      </c>
      <c r="AR281">
        <v>0</v>
      </c>
      <c r="AS281">
        <v>0</v>
      </c>
      <c r="AT281">
        <v>0</v>
      </c>
    </row>
    <row r="282" spans="1:46" x14ac:dyDescent="0.25">
      <c r="A282" s="3" t="s">
        <v>116</v>
      </c>
      <c r="B282">
        <v>18.476389999999999</v>
      </c>
      <c r="C282">
        <v>46.010449999999999</v>
      </c>
      <c r="D282" s="3">
        <v>12</v>
      </c>
      <c r="E282" s="3">
        <v>325</v>
      </c>
      <c r="F282" s="3">
        <v>172</v>
      </c>
      <c r="G282" s="3">
        <v>0</v>
      </c>
      <c r="H282" s="3">
        <v>0</v>
      </c>
      <c r="I282" s="3">
        <v>0</v>
      </c>
      <c r="J282" s="3">
        <v>20</v>
      </c>
      <c r="K282" s="3">
        <v>383</v>
      </c>
      <c r="L282" s="3">
        <v>0</v>
      </c>
      <c r="M282" s="3">
        <v>197</v>
      </c>
      <c r="N282" s="3">
        <v>0</v>
      </c>
      <c r="O282" s="3">
        <v>0</v>
      </c>
      <c r="P282" s="3">
        <v>2</v>
      </c>
      <c r="Q282" s="3">
        <v>12</v>
      </c>
      <c r="R282" s="3">
        <v>408</v>
      </c>
      <c r="S282" s="3">
        <v>157</v>
      </c>
      <c r="T282" s="3">
        <v>1</v>
      </c>
      <c r="U282" s="3">
        <v>0</v>
      </c>
      <c r="V282" s="3">
        <v>125</v>
      </c>
      <c r="W282" s="3">
        <v>416</v>
      </c>
      <c r="X282" s="3">
        <v>137</v>
      </c>
      <c r="Y282" s="3">
        <v>0</v>
      </c>
      <c r="Z282" s="3">
        <v>0</v>
      </c>
      <c r="AA282" s="3">
        <v>16</v>
      </c>
      <c r="AB282" s="3">
        <v>427</v>
      </c>
      <c r="AC282" s="3">
        <v>1</v>
      </c>
      <c r="AD282" s="3">
        <v>0</v>
      </c>
      <c r="AE282" s="3">
        <v>132</v>
      </c>
      <c r="AF282" s="3">
        <v>20</v>
      </c>
      <c r="AG282" s="3">
        <v>417</v>
      </c>
      <c r="AH282">
        <v>4</v>
      </c>
      <c r="AI282">
        <v>0</v>
      </c>
      <c r="AJ282">
        <v>124</v>
      </c>
      <c r="AK282">
        <v>0</v>
      </c>
      <c r="AL282" s="3">
        <v>16</v>
      </c>
      <c r="AM282" s="3">
        <v>442</v>
      </c>
      <c r="AN282" s="3">
        <v>0</v>
      </c>
      <c r="AO282">
        <v>0</v>
      </c>
      <c r="AP282">
        <v>119</v>
      </c>
      <c r="AQ282">
        <v>0</v>
      </c>
      <c r="AR282">
        <v>0</v>
      </c>
      <c r="AS282">
        <v>0</v>
      </c>
      <c r="AT282">
        <v>0</v>
      </c>
    </row>
    <row r="283" spans="1:46" x14ac:dyDescent="0.25">
      <c r="A283" s="3" t="s">
        <v>269</v>
      </c>
      <c r="B283">
        <v>18.470759999999999</v>
      </c>
      <c r="C283">
        <v>46.224679999999999</v>
      </c>
      <c r="D283" s="3">
        <v>135</v>
      </c>
      <c r="E283" s="3">
        <v>2425</v>
      </c>
      <c r="F283" s="3">
        <v>5</v>
      </c>
      <c r="G283" s="3">
        <v>0</v>
      </c>
      <c r="H283" s="3">
        <v>0</v>
      </c>
      <c r="I283" s="3">
        <v>0</v>
      </c>
      <c r="J283" s="3">
        <v>180</v>
      </c>
      <c r="K283" s="3">
        <v>2634</v>
      </c>
      <c r="L283" s="3">
        <v>0</v>
      </c>
      <c r="M283" s="3">
        <v>1</v>
      </c>
      <c r="N283" s="3">
        <v>2</v>
      </c>
      <c r="O283" s="3">
        <v>0</v>
      </c>
      <c r="P283" s="3">
        <v>2</v>
      </c>
      <c r="Q283" s="3">
        <v>166</v>
      </c>
      <c r="R283" s="3">
        <v>2314</v>
      </c>
      <c r="S283" s="3">
        <v>2</v>
      </c>
      <c r="T283" s="3">
        <v>0</v>
      </c>
      <c r="U283" s="3">
        <v>2</v>
      </c>
      <c r="V283" s="3">
        <v>285</v>
      </c>
      <c r="W283" s="3">
        <v>2306</v>
      </c>
      <c r="X283" s="3">
        <v>1</v>
      </c>
      <c r="Y283" s="3">
        <v>0</v>
      </c>
      <c r="Z283" s="3">
        <v>28</v>
      </c>
      <c r="AA283" s="3">
        <v>249</v>
      </c>
      <c r="AB283" s="3">
        <v>2272</v>
      </c>
      <c r="AC283" s="3">
        <v>0</v>
      </c>
      <c r="AD283" s="3">
        <v>1</v>
      </c>
      <c r="AE283" s="3">
        <v>2</v>
      </c>
      <c r="AF283" s="3">
        <v>145</v>
      </c>
      <c r="AG283" s="3">
        <v>2442</v>
      </c>
      <c r="AH283">
        <v>0</v>
      </c>
      <c r="AI283">
        <v>1</v>
      </c>
      <c r="AJ283">
        <v>0</v>
      </c>
      <c r="AK283">
        <v>54</v>
      </c>
      <c r="AL283" s="3">
        <v>104</v>
      </c>
      <c r="AM283" s="3">
        <v>2310</v>
      </c>
      <c r="AN283" s="3">
        <v>0</v>
      </c>
      <c r="AO283">
        <v>0</v>
      </c>
      <c r="AP283">
        <v>0</v>
      </c>
      <c r="AQ283">
        <v>0</v>
      </c>
      <c r="AR283">
        <v>0</v>
      </c>
      <c r="AS283">
        <v>66</v>
      </c>
      <c r="AT283">
        <v>0</v>
      </c>
    </row>
    <row r="284" spans="1:46" x14ac:dyDescent="0.25">
      <c r="A284" s="3" t="s">
        <v>117</v>
      </c>
      <c r="B284">
        <v>18.44838</v>
      </c>
      <c r="C284">
        <v>46.000660000000003</v>
      </c>
      <c r="D284" s="3">
        <v>12</v>
      </c>
      <c r="E284" s="3">
        <v>390</v>
      </c>
      <c r="F284" s="3">
        <v>0</v>
      </c>
      <c r="G284" s="3">
        <v>0</v>
      </c>
      <c r="H284" s="3">
        <v>0</v>
      </c>
      <c r="I284" s="3">
        <v>0</v>
      </c>
      <c r="J284" s="3">
        <v>18</v>
      </c>
      <c r="K284" s="3">
        <v>514</v>
      </c>
      <c r="L284" s="3">
        <v>0</v>
      </c>
      <c r="M284" s="3">
        <v>1</v>
      </c>
      <c r="N284" s="3">
        <v>0</v>
      </c>
      <c r="O284" s="3">
        <v>0</v>
      </c>
      <c r="P284" s="3">
        <v>0</v>
      </c>
      <c r="Q284" s="3">
        <v>15</v>
      </c>
      <c r="R284" s="3">
        <v>498</v>
      </c>
      <c r="S284" s="3">
        <v>0</v>
      </c>
      <c r="T284" s="3">
        <v>0</v>
      </c>
      <c r="U284" s="3">
        <v>0</v>
      </c>
      <c r="V284" s="3">
        <v>24</v>
      </c>
      <c r="W284" s="3">
        <v>542</v>
      </c>
      <c r="X284" s="3">
        <v>0</v>
      </c>
      <c r="Y284" s="3">
        <v>0</v>
      </c>
      <c r="Z284" s="3">
        <v>0</v>
      </c>
      <c r="AA284" s="3">
        <v>9</v>
      </c>
      <c r="AB284" s="3">
        <v>604</v>
      </c>
      <c r="AC284" s="3">
        <v>6</v>
      </c>
      <c r="AD284" s="3">
        <v>0</v>
      </c>
      <c r="AE284" s="3">
        <v>0</v>
      </c>
      <c r="AF284" s="3">
        <v>40</v>
      </c>
      <c r="AG284" s="3">
        <v>630</v>
      </c>
      <c r="AH284">
        <v>2</v>
      </c>
      <c r="AI284">
        <v>0</v>
      </c>
      <c r="AJ284">
        <v>7</v>
      </c>
      <c r="AK284">
        <v>0</v>
      </c>
      <c r="AL284" s="3">
        <v>41</v>
      </c>
      <c r="AM284" s="3">
        <v>707</v>
      </c>
      <c r="AN284" s="3">
        <v>0</v>
      </c>
      <c r="AO284">
        <v>0</v>
      </c>
      <c r="AP284">
        <v>2</v>
      </c>
      <c r="AQ284">
        <v>0</v>
      </c>
      <c r="AR284">
        <v>0</v>
      </c>
      <c r="AS284">
        <v>0</v>
      </c>
      <c r="AT284">
        <v>0</v>
      </c>
    </row>
    <row r="285" spans="1:46" x14ac:dyDescent="0.25">
      <c r="A285" s="3" t="s">
        <v>118</v>
      </c>
      <c r="B285">
        <v>18.41029</v>
      </c>
      <c r="C285">
        <v>46.221040000000002</v>
      </c>
      <c r="D285" s="3">
        <v>6</v>
      </c>
      <c r="E285" s="3">
        <v>356</v>
      </c>
      <c r="F285" s="3">
        <v>0</v>
      </c>
      <c r="G285" s="3">
        <v>0</v>
      </c>
      <c r="H285" s="3">
        <v>0</v>
      </c>
      <c r="I285" s="3">
        <v>0</v>
      </c>
      <c r="J285" s="3">
        <v>14</v>
      </c>
      <c r="K285" s="3">
        <v>376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12</v>
      </c>
      <c r="R285" s="3">
        <v>346</v>
      </c>
      <c r="S285" s="3">
        <v>0</v>
      </c>
      <c r="T285" s="3">
        <v>0</v>
      </c>
      <c r="U285" s="3">
        <v>0</v>
      </c>
      <c r="V285" s="3">
        <v>10</v>
      </c>
      <c r="W285" s="3">
        <v>370</v>
      </c>
      <c r="X285" s="3">
        <v>0</v>
      </c>
      <c r="Y285" s="3">
        <v>0</v>
      </c>
      <c r="Z285" s="3">
        <v>0</v>
      </c>
      <c r="AA285" s="3">
        <v>20</v>
      </c>
      <c r="AB285" s="3">
        <v>355</v>
      </c>
      <c r="AC285" s="3">
        <v>0</v>
      </c>
      <c r="AD285" s="3">
        <v>1</v>
      </c>
      <c r="AE285" s="3">
        <v>0</v>
      </c>
      <c r="AF285" s="3">
        <v>5</v>
      </c>
      <c r="AG285" s="3">
        <v>352</v>
      </c>
      <c r="AH285">
        <v>0</v>
      </c>
      <c r="AI285">
        <v>0</v>
      </c>
      <c r="AJ285">
        <v>0</v>
      </c>
      <c r="AK285">
        <v>0</v>
      </c>
      <c r="AL285" s="3">
        <v>18</v>
      </c>
      <c r="AM285" s="3">
        <v>383</v>
      </c>
      <c r="AN285" s="3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</row>
    <row r="286" spans="1:46" x14ac:dyDescent="0.25">
      <c r="A286" s="3" t="s">
        <v>119</v>
      </c>
      <c r="B286">
        <v>18.532389999999999</v>
      </c>
      <c r="C286">
        <v>46.220759999999999</v>
      </c>
      <c r="D286" s="3">
        <v>9</v>
      </c>
      <c r="E286" s="3">
        <v>653</v>
      </c>
      <c r="F286" s="3">
        <v>0</v>
      </c>
      <c r="G286" s="3">
        <v>0</v>
      </c>
      <c r="H286" s="3">
        <v>0</v>
      </c>
      <c r="I286" s="3">
        <v>0</v>
      </c>
      <c r="J286" s="3">
        <v>14</v>
      </c>
      <c r="K286" s="3">
        <v>806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53</v>
      </c>
      <c r="R286" s="3">
        <v>654</v>
      </c>
      <c r="S286" s="3">
        <v>0</v>
      </c>
      <c r="T286" s="3">
        <v>0</v>
      </c>
      <c r="U286" s="3">
        <v>0</v>
      </c>
      <c r="V286" s="3">
        <v>53</v>
      </c>
      <c r="W286" s="3">
        <v>747</v>
      </c>
      <c r="X286" s="3">
        <v>0</v>
      </c>
      <c r="Y286" s="3">
        <v>0</v>
      </c>
      <c r="Z286" s="3">
        <v>0</v>
      </c>
      <c r="AA286" s="3">
        <v>49</v>
      </c>
      <c r="AB286" s="3">
        <v>837</v>
      </c>
      <c r="AC286" s="3">
        <v>0</v>
      </c>
      <c r="AD286" s="3">
        <v>0</v>
      </c>
      <c r="AE286" s="3">
        <v>0</v>
      </c>
      <c r="AF286" s="3">
        <v>50</v>
      </c>
      <c r="AG286" s="3">
        <v>850</v>
      </c>
      <c r="AH286">
        <v>0</v>
      </c>
      <c r="AI286">
        <v>1</v>
      </c>
      <c r="AJ286">
        <v>0</v>
      </c>
      <c r="AK286">
        <v>0</v>
      </c>
      <c r="AL286" s="3">
        <v>24</v>
      </c>
      <c r="AM286" s="3">
        <v>865</v>
      </c>
      <c r="AN286" s="3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</row>
    <row r="287" spans="1:46" x14ac:dyDescent="0.25">
      <c r="A287" s="3" t="s">
        <v>120</v>
      </c>
      <c r="B287">
        <v>18.414400000000001</v>
      </c>
      <c r="C287">
        <v>46.009619999999998</v>
      </c>
      <c r="D287" s="3">
        <v>10</v>
      </c>
      <c r="E287" s="3">
        <v>304</v>
      </c>
      <c r="F287" s="3">
        <v>171</v>
      </c>
      <c r="G287" s="3">
        <v>0</v>
      </c>
      <c r="H287" s="3">
        <v>0</v>
      </c>
      <c r="I287" s="3">
        <v>0</v>
      </c>
      <c r="J287" s="3">
        <v>20</v>
      </c>
      <c r="K287" s="3">
        <v>395</v>
      </c>
      <c r="L287" s="3">
        <v>0</v>
      </c>
      <c r="M287" s="3">
        <v>186</v>
      </c>
      <c r="N287" s="3">
        <v>0</v>
      </c>
      <c r="O287" s="3">
        <v>2</v>
      </c>
      <c r="P287" s="3">
        <v>0</v>
      </c>
      <c r="Q287" s="3">
        <v>29</v>
      </c>
      <c r="R287" s="3">
        <v>363</v>
      </c>
      <c r="S287" s="3">
        <v>205</v>
      </c>
      <c r="T287" s="3">
        <v>0</v>
      </c>
      <c r="U287" s="3">
        <v>0</v>
      </c>
      <c r="V287" s="3">
        <v>26</v>
      </c>
      <c r="W287" s="3">
        <v>388</v>
      </c>
      <c r="X287" s="3">
        <v>4</v>
      </c>
      <c r="Y287" s="3">
        <v>0</v>
      </c>
      <c r="Z287" s="3">
        <v>213</v>
      </c>
      <c r="AA287" s="3">
        <v>17</v>
      </c>
      <c r="AB287" s="3">
        <v>366</v>
      </c>
      <c r="AC287" s="3">
        <v>0</v>
      </c>
      <c r="AD287" s="3">
        <v>0</v>
      </c>
      <c r="AE287" s="3">
        <v>217</v>
      </c>
      <c r="AF287" s="3">
        <v>55</v>
      </c>
      <c r="AG287" s="3">
        <v>377</v>
      </c>
      <c r="AH287">
        <v>1</v>
      </c>
      <c r="AI287">
        <v>0</v>
      </c>
      <c r="AJ287">
        <v>162</v>
      </c>
      <c r="AK287">
        <v>0</v>
      </c>
      <c r="AL287" s="3">
        <v>18</v>
      </c>
      <c r="AM287" s="3">
        <v>363</v>
      </c>
      <c r="AN287" s="3">
        <v>0</v>
      </c>
      <c r="AO287">
        <v>0</v>
      </c>
      <c r="AP287">
        <v>160</v>
      </c>
      <c r="AQ287">
        <v>0</v>
      </c>
      <c r="AR287">
        <v>0</v>
      </c>
      <c r="AS287">
        <v>0</v>
      </c>
      <c r="AT287">
        <v>0</v>
      </c>
    </row>
    <row r="288" spans="1:46" x14ac:dyDescent="0.25">
      <c r="A288" s="3" t="s">
        <v>270</v>
      </c>
      <c r="B288">
        <v>18.455829999999999</v>
      </c>
      <c r="C288">
        <v>46.144309999999997</v>
      </c>
      <c r="D288" s="3">
        <v>305</v>
      </c>
      <c r="E288" s="3">
        <v>226</v>
      </c>
      <c r="F288" s="3">
        <v>2</v>
      </c>
      <c r="G288" s="3">
        <v>0</v>
      </c>
      <c r="H288" s="3">
        <v>0</v>
      </c>
      <c r="I288" s="3">
        <v>0</v>
      </c>
      <c r="J288" s="3">
        <v>312</v>
      </c>
      <c r="K288" s="3">
        <v>282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301</v>
      </c>
      <c r="R288" s="3">
        <v>264</v>
      </c>
      <c r="S288" s="3">
        <v>1</v>
      </c>
      <c r="T288" s="3">
        <v>0</v>
      </c>
      <c r="U288" s="3">
        <v>0</v>
      </c>
      <c r="V288" s="3">
        <v>318</v>
      </c>
      <c r="W288" s="3">
        <v>299</v>
      </c>
      <c r="X288" s="3">
        <v>0</v>
      </c>
      <c r="Y288" s="3">
        <v>0</v>
      </c>
      <c r="Z288" s="3">
        <v>4</v>
      </c>
      <c r="AA288" s="3">
        <v>261</v>
      </c>
      <c r="AB288" s="3">
        <v>334</v>
      </c>
      <c r="AC288" s="3">
        <v>0</v>
      </c>
      <c r="AD288" s="3">
        <v>0</v>
      </c>
      <c r="AE288" s="3">
        <v>0</v>
      </c>
      <c r="AF288" s="3">
        <v>274</v>
      </c>
      <c r="AG288" s="3">
        <v>349</v>
      </c>
      <c r="AH288">
        <v>0</v>
      </c>
      <c r="AI288">
        <v>0</v>
      </c>
      <c r="AJ288">
        <v>0</v>
      </c>
      <c r="AK288">
        <v>0</v>
      </c>
      <c r="AL288" s="3">
        <v>253</v>
      </c>
      <c r="AM288" s="3">
        <v>343</v>
      </c>
      <c r="AN288" s="3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</row>
    <row r="289" spans="1:46" x14ac:dyDescent="0.25">
      <c r="A289" s="3" t="s">
        <v>121</v>
      </c>
      <c r="B289">
        <v>18.423210000000001</v>
      </c>
      <c r="C289">
        <v>46.160330000000002</v>
      </c>
      <c r="D289" s="3">
        <v>1160</v>
      </c>
      <c r="E289" s="3">
        <v>1512</v>
      </c>
      <c r="F289" s="3">
        <v>48</v>
      </c>
      <c r="G289" s="3">
        <v>1</v>
      </c>
      <c r="H289" s="3">
        <v>0</v>
      </c>
      <c r="I289" s="3">
        <v>0</v>
      </c>
      <c r="J289" s="3">
        <v>1341</v>
      </c>
      <c r="K289" s="3">
        <v>1595</v>
      </c>
      <c r="L289" s="3">
        <v>5</v>
      </c>
      <c r="M289" s="3">
        <v>4</v>
      </c>
      <c r="N289" s="3">
        <v>48</v>
      </c>
      <c r="O289" s="3">
        <v>0</v>
      </c>
      <c r="P289" s="3">
        <v>23</v>
      </c>
      <c r="Q289" s="3">
        <v>1152</v>
      </c>
      <c r="R289" s="3">
        <v>1533</v>
      </c>
      <c r="S289" s="3">
        <v>42</v>
      </c>
      <c r="T289" s="3">
        <v>1</v>
      </c>
      <c r="U289" s="3">
        <v>13</v>
      </c>
      <c r="V289" s="3">
        <v>1338</v>
      </c>
      <c r="W289" s="3">
        <v>1411</v>
      </c>
      <c r="X289" s="3">
        <v>15</v>
      </c>
      <c r="Y289" s="3">
        <v>1</v>
      </c>
      <c r="Z289" s="3">
        <v>8</v>
      </c>
      <c r="AA289" s="3">
        <v>1331</v>
      </c>
      <c r="AB289" s="3">
        <v>1291</v>
      </c>
      <c r="AC289" s="3">
        <v>12</v>
      </c>
      <c r="AD289" s="3">
        <v>0</v>
      </c>
      <c r="AE289" s="3">
        <v>6</v>
      </c>
      <c r="AF289" s="3">
        <v>1692</v>
      </c>
      <c r="AG289" s="3">
        <v>1051</v>
      </c>
      <c r="AH289">
        <v>5</v>
      </c>
      <c r="AI289">
        <v>3</v>
      </c>
      <c r="AJ289">
        <v>0</v>
      </c>
      <c r="AK289">
        <v>8</v>
      </c>
      <c r="AL289" s="3">
        <v>1485</v>
      </c>
      <c r="AM289" s="3">
        <v>1206</v>
      </c>
      <c r="AN289" s="3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</row>
    <row r="290" spans="1:46" x14ac:dyDescent="0.25">
      <c r="A290" s="3" t="s">
        <v>122</v>
      </c>
      <c r="B290">
        <v>18.376480000000001</v>
      </c>
      <c r="C290">
        <v>46.093719999999998</v>
      </c>
      <c r="D290" s="3">
        <v>393</v>
      </c>
      <c r="E290" s="3">
        <v>39</v>
      </c>
      <c r="F290" s="3">
        <v>0</v>
      </c>
      <c r="G290" s="3">
        <v>0</v>
      </c>
      <c r="H290" s="3">
        <v>0</v>
      </c>
      <c r="I290" s="3">
        <v>0</v>
      </c>
      <c r="J290" s="3">
        <v>425</v>
      </c>
      <c r="K290" s="3">
        <v>16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410</v>
      </c>
      <c r="R290" s="3">
        <v>12</v>
      </c>
      <c r="S290" s="3">
        <v>0</v>
      </c>
      <c r="T290" s="3">
        <v>0</v>
      </c>
      <c r="U290" s="3">
        <v>0</v>
      </c>
      <c r="V290" s="3">
        <v>360</v>
      </c>
      <c r="W290" s="3">
        <v>39</v>
      </c>
      <c r="X290" s="3">
        <v>0</v>
      </c>
      <c r="Y290" s="3">
        <v>0</v>
      </c>
      <c r="Z290" s="3">
        <v>0</v>
      </c>
      <c r="AA290" s="3">
        <v>326</v>
      </c>
      <c r="AB290" s="3">
        <v>28</v>
      </c>
      <c r="AC290" s="3">
        <v>1</v>
      </c>
      <c r="AD290" s="3">
        <v>0</v>
      </c>
      <c r="AE290" s="3">
        <v>1</v>
      </c>
      <c r="AF290" s="3">
        <v>338</v>
      </c>
      <c r="AG290" s="3">
        <v>36</v>
      </c>
      <c r="AH290">
        <v>0</v>
      </c>
      <c r="AI290">
        <v>0</v>
      </c>
      <c r="AJ290">
        <v>0</v>
      </c>
      <c r="AK290">
        <v>1</v>
      </c>
      <c r="AL290" s="3">
        <v>309</v>
      </c>
      <c r="AM290" s="3">
        <v>38</v>
      </c>
      <c r="AN290" s="3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1</v>
      </c>
    </row>
    <row r="291" spans="1:46" x14ac:dyDescent="0.25">
      <c r="A291" s="3" t="s">
        <v>271</v>
      </c>
      <c r="B291">
        <v>18.463550000000001</v>
      </c>
      <c r="C291">
        <v>46.163539999999998</v>
      </c>
      <c r="D291" s="3">
        <v>1</v>
      </c>
      <c r="E291" s="3">
        <v>120</v>
      </c>
      <c r="F291" s="3">
        <v>0</v>
      </c>
      <c r="G291" s="3">
        <v>0</v>
      </c>
      <c r="H291" s="3">
        <v>0</v>
      </c>
      <c r="I291" s="3">
        <v>0</v>
      </c>
      <c r="J291" s="3">
        <v>8</v>
      </c>
      <c r="K291" s="3">
        <v>146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130</v>
      </c>
      <c r="S291" s="3">
        <v>0</v>
      </c>
      <c r="T291" s="3">
        <v>0</v>
      </c>
      <c r="U291" s="3">
        <v>0</v>
      </c>
      <c r="V291" s="3">
        <v>6</v>
      </c>
      <c r="W291" s="3">
        <v>160</v>
      </c>
      <c r="X291" s="3">
        <v>0</v>
      </c>
      <c r="Y291" s="3">
        <v>0</v>
      </c>
      <c r="Z291" s="3">
        <v>0</v>
      </c>
      <c r="AA291" s="3">
        <v>7</v>
      </c>
      <c r="AB291" s="3">
        <v>171</v>
      </c>
      <c r="AC291" s="3">
        <v>0</v>
      </c>
      <c r="AD291" s="3">
        <v>0</v>
      </c>
      <c r="AE291" s="3">
        <v>0</v>
      </c>
      <c r="AF291" s="3">
        <v>8</v>
      </c>
      <c r="AG291" s="3">
        <v>169</v>
      </c>
      <c r="AH291">
        <v>0</v>
      </c>
      <c r="AI291">
        <v>0</v>
      </c>
      <c r="AJ291">
        <v>0</v>
      </c>
      <c r="AK291">
        <v>0</v>
      </c>
      <c r="AL291" s="3">
        <v>5</v>
      </c>
      <c r="AM291" s="3">
        <v>160</v>
      </c>
      <c r="AN291" s="3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</row>
    <row r="292" spans="1:46" x14ac:dyDescent="0.25">
      <c r="A292" s="3" t="s">
        <v>272</v>
      </c>
      <c r="B292">
        <v>18.51136</v>
      </c>
      <c r="C292">
        <v>46.17727</v>
      </c>
      <c r="D292" s="3">
        <v>126</v>
      </c>
      <c r="E292" s="3">
        <v>767</v>
      </c>
      <c r="F292" s="3">
        <v>122</v>
      </c>
      <c r="G292" s="3">
        <v>0</v>
      </c>
      <c r="H292" s="3">
        <v>0</v>
      </c>
      <c r="I292" s="3">
        <v>0</v>
      </c>
      <c r="J292" s="3">
        <v>194</v>
      </c>
      <c r="K292" s="3">
        <v>929</v>
      </c>
      <c r="L292" s="3">
        <v>0</v>
      </c>
      <c r="M292" s="3">
        <v>0</v>
      </c>
      <c r="N292" s="3">
        <v>111</v>
      </c>
      <c r="O292" s="3">
        <v>1</v>
      </c>
      <c r="P292" s="3">
        <v>1</v>
      </c>
      <c r="Q292" s="3">
        <v>163</v>
      </c>
      <c r="R292" s="3">
        <v>827</v>
      </c>
      <c r="S292" s="3">
        <v>87</v>
      </c>
      <c r="T292" s="3">
        <v>0</v>
      </c>
      <c r="U292" s="3">
        <v>0</v>
      </c>
      <c r="V292" s="3">
        <v>132</v>
      </c>
      <c r="W292" s="3">
        <v>882</v>
      </c>
      <c r="X292" s="3">
        <v>92</v>
      </c>
      <c r="Y292" s="3">
        <v>2</v>
      </c>
      <c r="Z292" s="3">
        <v>2</v>
      </c>
      <c r="AA292" s="3">
        <v>117</v>
      </c>
      <c r="AB292" s="3">
        <v>879</v>
      </c>
      <c r="AC292" s="3">
        <v>56</v>
      </c>
      <c r="AD292" s="3">
        <v>0</v>
      </c>
      <c r="AE292" s="3">
        <v>0</v>
      </c>
      <c r="AF292" s="3">
        <v>116</v>
      </c>
      <c r="AG292" s="3">
        <v>937</v>
      </c>
      <c r="AH292">
        <v>30</v>
      </c>
      <c r="AI292">
        <v>0</v>
      </c>
      <c r="AJ292">
        <v>0</v>
      </c>
      <c r="AK292">
        <v>0</v>
      </c>
      <c r="AL292" s="3">
        <v>71</v>
      </c>
      <c r="AM292" s="3">
        <v>940</v>
      </c>
      <c r="AN292" s="3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</row>
    <row r="293" spans="1:46" x14ac:dyDescent="0.25">
      <c r="A293" s="3" t="s">
        <v>123</v>
      </c>
      <c r="B293">
        <v>18.585909999999998</v>
      </c>
      <c r="C293">
        <v>46.131520000000002</v>
      </c>
      <c r="D293" s="3">
        <v>757</v>
      </c>
      <c r="E293" s="3">
        <v>255</v>
      </c>
      <c r="F293" s="3">
        <v>3</v>
      </c>
      <c r="G293" s="3">
        <v>0</v>
      </c>
      <c r="H293" s="3">
        <v>0</v>
      </c>
      <c r="I293" s="3">
        <v>0</v>
      </c>
      <c r="J293" s="3">
        <v>870</v>
      </c>
      <c r="K293" s="3">
        <v>382</v>
      </c>
      <c r="L293" s="3">
        <v>0</v>
      </c>
      <c r="M293" s="3">
        <v>0</v>
      </c>
      <c r="N293" s="3">
        <v>1</v>
      </c>
      <c r="O293" s="3">
        <v>1</v>
      </c>
      <c r="P293" s="3">
        <v>0</v>
      </c>
      <c r="Q293" s="3">
        <v>1018</v>
      </c>
      <c r="R293" s="3">
        <v>237</v>
      </c>
      <c r="S293" s="3">
        <v>0</v>
      </c>
      <c r="T293" s="3">
        <v>0</v>
      </c>
      <c r="U293" s="3">
        <v>0</v>
      </c>
      <c r="V293" s="3">
        <v>1137</v>
      </c>
      <c r="W293" s="3">
        <v>238</v>
      </c>
      <c r="X293" s="3">
        <v>1</v>
      </c>
      <c r="Y293" s="3">
        <v>0</v>
      </c>
      <c r="Z293" s="3">
        <v>1</v>
      </c>
      <c r="AA293" s="3">
        <v>876</v>
      </c>
      <c r="AB293" s="3">
        <v>362</v>
      </c>
      <c r="AC293" s="3">
        <v>0</v>
      </c>
      <c r="AD293" s="3">
        <v>0</v>
      </c>
      <c r="AE293" s="3">
        <v>0</v>
      </c>
      <c r="AF293" s="3">
        <v>1081</v>
      </c>
      <c r="AG293" s="3">
        <v>140</v>
      </c>
      <c r="AH293">
        <v>0</v>
      </c>
      <c r="AI293">
        <v>0</v>
      </c>
      <c r="AJ293">
        <v>0</v>
      </c>
      <c r="AK293">
        <v>0</v>
      </c>
      <c r="AL293" s="3">
        <v>819</v>
      </c>
      <c r="AM293" s="3">
        <v>339</v>
      </c>
      <c r="AN293" s="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</row>
    <row r="294" spans="1:46" x14ac:dyDescent="0.25">
      <c r="A294" s="3" t="s">
        <v>124</v>
      </c>
      <c r="B294">
        <v>18.44838</v>
      </c>
      <c r="C294">
        <v>46.000660000000003</v>
      </c>
      <c r="D294" s="3">
        <v>26</v>
      </c>
      <c r="E294" s="3">
        <v>606</v>
      </c>
      <c r="F294" s="3">
        <v>3</v>
      </c>
      <c r="G294" s="3">
        <v>1</v>
      </c>
      <c r="H294" s="3">
        <v>0</v>
      </c>
      <c r="I294" s="3">
        <v>0</v>
      </c>
      <c r="J294" s="3">
        <v>30</v>
      </c>
      <c r="K294" s="3">
        <v>723</v>
      </c>
      <c r="L294" s="3">
        <v>0</v>
      </c>
      <c r="M294" s="3">
        <v>7</v>
      </c>
      <c r="N294" s="3">
        <v>0</v>
      </c>
      <c r="O294" s="3">
        <v>0</v>
      </c>
      <c r="P294" s="3">
        <v>0</v>
      </c>
      <c r="Q294" s="3">
        <v>25</v>
      </c>
      <c r="R294" s="3">
        <v>680</v>
      </c>
      <c r="S294" s="3">
        <v>2</v>
      </c>
      <c r="T294" s="3">
        <v>0</v>
      </c>
      <c r="U294" s="3">
        <v>0</v>
      </c>
      <c r="V294" s="3">
        <v>29</v>
      </c>
      <c r="W294" s="3">
        <v>772</v>
      </c>
      <c r="X294" s="3">
        <v>1</v>
      </c>
      <c r="Y294" s="3">
        <v>0</v>
      </c>
      <c r="Z294" s="3">
        <v>0</v>
      </c>
      <c r="AA294" s="3">
        <v>16</v>
      </c>
      <c r="AB294" s="3">
        <v>838</v>
      </c>
      <c r="AC294" s="3">
        <v>3</v>
      </c>
      <c r="AD294" s="3">
        <v>0</v>
      </c>
      <c r="AE294" s="3">
        <v>1</v>
      </c>
      <c r="AF294" s="3">
        <v>36</v>
      </c>
      <c r="AG294" s="3">
        <v>874</v>
      </c>
      <c r="AH294">
        <v>0</v>
      </c>
      <c r="AI294">
        <v>0</v>
      </c>
      <c r="AJ294">
        <v>6</v>
      </c>
      <c r="AK294">
        <v>0</v>
      </c>
      <c r="AL294" s="3">
        <v>30</v>
      </c>
      <c r="AM294" s="3">
        <v>884</v>
      </c>
      <c r="AN294" s="3">
        <v>0</v>
      </c>
      <c r="AO294">
        <v>0</v>
      </c>
      <c r="AP294">
        <v>7</v>
      </c>
      <c r="AQ294">
        <v>0</v>
      </c>
      <c r="AR294">
        <v>0</v>
      </c>
      <c r="AS294">
        <v>0</v>
      </c>
      <c r="AT294">
        <v>0</v>
      </c>
    </row>
    <row r="295" spans="1:46" x14ac:dyDescent="0.25">
      <c r="A295" s="3" t="s">
        <v>125</v>
      </c>
      <c r="B295">
        <v>18.46115</v>
      </c>
      <c r="C295">
        <v>46.073520000000002</v>
      </c>
      <c r="D295" s="3">
        <v>150</v>
      </c>
      <c r="E295" s="3">
        <v>206</v>
      </c>
      <c r="F295" s="3">
        <v>1</v>
      </c>
      <c r="G295" s="3">
        <v>0</v>
      </c>
      <c r="H295" s="3">
        <v>0</v>
      </c>
      <c r="I295" s="3">
        <v>0</v>
      </c>
      <c r="J295" s="3">
        <v>175</v>
      </c>
      <c r="K295" s="3">
        <v>234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192</v>
      </c>
      <c r="R295" s="3">
        <v>191</v>
      </c>
      <c r="S295" s="3">
        <v>0</v>
      </c>
      <c r="T295" s="3">
        <v>0</v>
      </c>
      <c r="U295" s="3">
        <v>0</v>
      </c>
      <c r="V295" s="3">
        <v>246</v>
      </c>
      <c r="W295" s="3">
        <v>171</v>
      </c>
      <c r="X295" s="3">
        <v>0</v>
      </c>
      <c r="Y295" s="3">
        <v>0</v>
      </c>
      <c r="Z295" s="3">
        <v>0</v>
      </c>
      <c r="AA295" s="3">
        <v>187</v>
      </c>
      <c r="AB295" s="3">
        <v>232</v>
      </c>
      <c r="AC295" s="3">
        <v>1</v>
      </c>
      <c r="AD295" s="3">
        <v>0</v>
      </c>
      <c r="AE295" s="3">
        <v>0</v>
      </c>
      <c r="AF295" s="3">
        <v>311</v>
      </c>
      <c r="AG295" s="3">
        <v>100</v>
      </c>
      <c r="AH295">
        <v>0</v>
      </c>
      <c r="AI295">
        <v>0</v>
      </c>
      <c r="AJ295">
        <v>0</v>
      </c>
      <c r="AK295">
        <v>0</v>
      </c>
      <c r="AL295" s="3">
        <v>140</v>
      </c>
      <c r="AM295" s="3">
        <v>222</v>
      </c>
      <c r="AN295" s="3">
        <v>0</v>
      </c>
      <c r="AO295">
        <v>0</v>
      </c>
      <c r="AP295">
        <v>4</v>
      </c>
      <c r="AQ295">
        <v>0</v>
      </c>
      <c r="AR295">
        <v>0</v>
      </c>
      <c r="AS295">
        <v>0</v>
      </c>
      <c r="AT295">
        <v>0</v>
      </c>
    </row>
    <row r="296" spans="1:46" x14ac:dyDescent="0.25">
      <c r="A296" s="3" t="s">
        <v>273</v>
      </c>
      <c r="B296">
        <v>18.456669999999999</v>
      </c>
      <c r="C296">
        <v>46.100279999999998</v>
      </c>
      <c r="D296" s="3">
        <v>440</v>
      </c>
      <c r="E296" s="3">
        <v>233</v>
      </c>
      <c r="F296" s="3">
        <v>1</v>
      </c>
      <c r="G296" s="3">
        <v>0</v>
      </c>
      <c r="H296" s="3">
        <v>0</v>
      </c>
      <c r="I296" s="3">
        <v>0</v>
      </c>
      <c r="J296" s="3">
        <v>474</v>
      </c>
      <c r="K296" s="3">
        <v>233</v>
      </c>
      <c r="L296" s="3">
        <v>0</v>
      </c>
      <c r="M296" s="3">
        <v>2</v>
      </c>
      <c r="N296" s="3">
        <v>0</v>
      </c>
      <c r="O296" s="3">
        <v>0</v>
      </c>
      <c r="P296" s="3">
        <v>0</v>
      </c>
      <c r="Q296" s="3">
        <v>569</v>
      </c>
      <c r="R296" s="3">
        <v>163</v>
      </c>
      <c r="S296" s="3">
        <v>0</v>
      </c>
      <c r="T296" s="3">
        <v>0</v>
      </c>
      <c r="U296" s="3">
        <v>1</v>
      </c>
      <c r="V296" s="3">
        <v>484</v>
      </c>
      <c r="W296" s="3">
        <v>210</v>
      </c>
      <c r="X296" s="3">
        <v>0</v>
      </c>
      <c r="Y296" s="3">
        <v>0</v>
      </c>
      <c r="Z296" s="3">
        <v>0</v>
      </c>
      <c r="AA296" s="3">
        <v>381</v>
      </c>
      <c r="AB296" s="3">
        <v>242</v>
      </c>
      <c r="AC296" s="3">
        <v>2</v>
      </c>
      <c r="AD296" s="3">
        <v>0</v>
      </c>
      <c r="AE296" s="3">
        <v>0</v>
      </c>
      <c r="AF296" s="3">
        <v>524</v>
      </c>
      <c r="AG296" s="3">
        <v>78</v>
      </c>
      <c r="AH296">
        <v>1</v>
      </c>
      <c r="AI296">
        <v>0</v>
      </c>
      <c r="AJ296">
        <v>0</v>
      </c>
      <c r="AK296">
        <v>14</v>
      </c>
      <c r="AL296" s="3">
        <v>429</v>
      </c>
      <c r="AM296" s="3">
        <v>192</v>
      </c>
      <c r="AN296" s="3">
        <v>0</v>
      </c>
      <c r="AO296">
        <v>0</v>
      </c>
      <c r="AP296">
        <v>3</v>
      </c>
      <c r="AQ296">
        <v>0</v>
      </c>
      <c r="AR296">
        <v>0</v>
      </c>
      <c r="AS296">
        <v>19</v>
      </c>
      <c r="AT296">
        <v>0</v>
      </c>
    </row>
    <row r="297" spans="1:46" x14ac:dyDescent="0.25">
      <c r="A297" s="3" t="s">
        <v>126</v>
      </c>
      <c r="B297">
        <v>18.407430000000002</v>
      </c>
      <c r="C297">
        <v>46.101239999999997</v>
      </c>
      <c r="D297" s="3">
        <v>670</v>
      </c>
      <c r="E297" s="3">
        <v>7</v>
      </c>
      <c r="F297" s="3">
        <v>0</v>
      </c>
      <c r="G297" s="3">
        <v>0</v>
      </c>
      <c r="H297" s="3">
        <v>0</v>
      </c>
      <c r="I297" s="3">
        <v>0</v>
      </c>
      <c r="J297" s="3">
        <v>714</v>
      </c>
      <c r="K297" s="3">
        <v>19</v>
      </c>
      <c r="L297" s="3">
        <v>0</v>
      </c>
      <c r="M297" s="3">
        <v>0</v>
      </c>
      <c r="N297" s="3">
        <v>3</v>
      </c>
      <c r="O297" s="3">
        <v>0</v>
      </c>
      <c r="P297" s="3">
        <v>6</v>
      </c>
      <c r="Q297" s="3">
        <v>681</v>
      </c>
      <c r="R297" s="3">
        <v>19</v>
      </c>
      <c r="S297" s="3">
        <v>4</v>
      </c>
      <c r="T297" s="3">
        <v>0</v>
      </c>
      <c r="U297" s="3">
        <v>0</v>
      </c>
      <c r="V297" s="3">
        <v>709</v>
      </c>
      <c r="W297" s="3">
        <v>6</v>
      </c>
      <c r="X297" s="3">
        <v>5</v>
      </c>
      <c r="Y297" s="3">
        <v>0</v>
      </c>
      <c r="Z297" s="3">
        <v>0</v>
      </c>
      <c r="AA297" s="3">
        <v>590</v>
      </c>
      <c r="AB297" s="3">
        <v>58</v>
      </c>
      <c r="AC297" s="3">
        <v>6</v>
      </c>
      <c r="AD297" s="3">
        <v>0</v>
      </c>
      <c r="AE297" s="3">
        <v>1</v>
      </c>
      <c r="AF297" s="3">
        <v>620</v>
      </c>
      <c r="AG297" s="3">
        <v>45</v>
      </c>
      <c r="AH297">
        <v>5</v>
      </c>
      <c r="AI297">
        <v>0</v>
      </c>
      <c r="AJ297">
        <v>0</v>
      </c>
      <c r="AK297">
        <v>0</v>
      </c>
      <c r="AL297" s="3">
        <v>553</v>
      </c>
      <c r="AM297" s="3">
        <v>83</v>
      </c>
      <c r="AN297" s="3">
        <v>0</v>
      </c>
      <c r="AO297">
        <v>0</v>
      </c>
      <c r="AP297">
        <v>20</v>
      </c>
      <c r="AQ297">
        <v>0</v>
      </c>
      <c r="AR297">
        <v>0</v>
      </c>
      <c r="AS297">
        <v>0</v>
      </c>
      <c r="AT297">
        <v>0</v>
      </c>
    </row>
    <row r="298" spans="1:46" x14ac:dyDescent="0.25">
      <c r="A298" s="3" t="s">
        <v>127</v>
      </c>
      <c r="B298">
        <v>18.58333</v>
      </c>
      <c r="C298">
        <v>46.1</v>
      </c>
      <c r="D298" s="3">
        <v>13</v>
      </c>
      <c r="E298" s="3">
        <v>508</v>
      </c>
      <c r="F298" s="3">
        <v>7</v>
      </c>
      <c r="G298" s="3">
        <v>0</v>
      </c>
      <c r="H298" s="3">
        <v>0</v>
      </c>
      <c r="I298" s="3">
        <v>0</v>
      </c>
      <c r="J298" s="3">
        <v>11</v>
      </c>
      <c r="K298" s="3">
        <v>620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2</v>
      </c>
      <c r="R298" s="3">
        <v>622</v>
      </c>
      <c r="S298" s="3">
        <v>6</v>
      </c>
      <c r="T298" s="3">
        <v>0</v>
      </c>
      <c r="U298" s="3">
        <v>1</v>
      </c>
      <c r="V298" s="3">
        <v>17</v>
      </c>
      <c r="W298" s="3">
        <v>640</v>
      </c>
      <c r="X298" s="3">
        <v>0</v>
      </c>
      <c r="Y298" s="3">
        <v>0</v>
      </c>
      <c r="Z298" s="3">
        <v>0</v>
      </c>
      <c r="AA298" s="3">
        <v>6</v>
      </c>
      <c r="AB298" s="3">
        <v>659</v>
      </c>
      <c r="AC298" s="3">
        <v>0</v>
      </c>
      <c r="AD298" s="3">
        <v>0</v>
      </c>
      <c r="AE298" s="3">
        <v>0</v>
      </c>
      <c r="AF298" s="3">
        <v>8</v>
      </c>
      <c r="AG298" s="3">
        <v>688</v>
      </c>
      <c r="AH298">
        <v>0</v>
      </c>
      <c r="AI298">
        <v>0</v>
      </c>
      <c r="AJ298">
        <v>0</v>
      </c>
      <c r="AK298">
        <v>0</v>
      </c>
      <c r="AL298" s="3">
        <v>10</v>
      </c>
      <c r="AM298" s="3">
        <v>653</v>
      </c>
      <c r="AN298" s="3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</row>
    <row r="299" spans="1:46" x14ac:dyDescent="0.25">
      <c r="A299" s="3" t="s">
        <v>128</v>
      </c>
      <c r="B299">
        <v>18.48038</v>
      </c>
      <c r="C299">
        <v>46.186839999999997</v>
      </c>
      <c r="D299" s="3">
        <v>0</v>
      </c>
      <c r="E299" s="3">
        <v>373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407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16</v>
      </c>
      <c r="R299" s="3">
        <v>355</v>
      </c>
      <c r="S299" s="3">
        <v>0</v>
      </c>
      <c r="T299" s="3">
        <v>0</v>
      </c>
      <c r="U299" s="3">
        <v>1</v>
      </c>
      <c r="V299" s="3">
        <v>19</v>
      </c>
      <c r="W299" s="3">
        <v>376</v>
      </c>
      <c r="X299" s="3">
        <v>3</v>
      </c>
      <c r="Y299" s="3">
        <v>0</v>
      </c>
      <c r="Z299" s="3">
        <v>0</v>
      </c>
      <c r="AA299" s="3">
        <v>12</v>
      </c>
      <c r="AB299" s="3">
        <v>348</v>
      </c>
      <c r="AC299" s="3">
        <v>1</v>
      </c>
      <c r="AD299" s="3">
        <v>0</v>
      </c>
      <c r="AE299" s="3">
        <v>0</v>
      </c>
      <c r="AF299" s="3">
        <v>12</v>
      </c>
      <c r="AG299" s="3">
        <v>363</v>
      </c>
      <c r="AH299">
        <v>0</v>
      </c>
      <c r="AI299">
        <v>0</v>
      </c>
      <c r="AJ299">
        <v>0</v>
      </c>
      <c r="AK299">
        <v>0</v>
      </c>
      <c r="AL299" s="3">
        <v>4</v>
      </c>
      <c r="AM299" s="3">
        <v>359</v>
      </c>
      <c r="AN299" s="3">
        <v>0</v>
      </c>
      <c r="AO299">
        <v>0</v>
      </c>
      <c r="AP299">
        <v>0</v>
      </c>
      <c r="AQ299">
        <v>0</v>
      </c>
      <c r="AR299">
        <v>0</v>
      </c>
      <c r="AS299">
        <v>26</v>
      </c>
      <c r="AT299">
        <v>0</v>
      </c>
    </row>
    <row r="300" spans="1:46" x14ac:dyDescent="0.25">
      <c r="A300" s="3" t="s">
        <v>274</v>
      </c>
      <c r="B300">
        <v>18.43197</v>
      </c>
      <c r="C300">
        <v>46.172580000000004</v>
      </c>
      <c r="D300" s="3">
        <v>597</v>
      </c>
      <c r="E300" s="3">
        <v>120</v>
      </c>
      <c r="F300" s="3">
        <v>0</v>
      </c>
      <c r="G300" s="3">
        <v>0</v>
      </c>
      <c r="H300" s="3">
        <v>0</v>
      </c>
      <c r="I300" s="3">
        <v>0</v>
      </c>
      <c r="J300" s="3">
        <v>644</v>
      </c>
      <c r="K300" s="3">
        <v>126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562</v>
      </c>
      <c r="R300" s="3">
        <v>141</v>
      </c>
      <c r="S300" s="3">
        <v>0</v>
      </c>
      <c r="T300" s="3">
        <v>0</v>
      </c>
      <c r="U300" s="3">
        <v>0</v>
      </c>
      <c r="V300" s="3">
        <v>519</v>
      </c>
      <c r="W300" s="3">
        <v>143</v>
      </c>
      <c r="X300" s="3">
        <v>0</v>
      </c>
      <c r="Y300" s="3">
        <v>0</v>
      </c>
      <c r="Z300" s="3">
        <v>0</v>
      </c>
      <c r="AA300" s="3">
        <v>490</v>
      </c>
      <c r="AB300" s="3">
        <v>138</v>
      </c>
      <c r="AC300" s="3">
        <v>5</v>
      </c>
      <c r="AD300" s="3">
        <v>0</v>
      </c>
      <c r="AE300" s="3">
        <v>1</v>
      </c>
      <c r="AF300" s="3">
        <v>485</v>
      </c>
      <c r="AG300" s="3">
        <v>129</v>
      </c>
      <c r="AH300">
        <v>1</v>
      </c>
      <c r="AI300">
        <v>0</v>
      </c>
      <c r="AJ300">
        <v>0</v>
      </c>
      <c r="AK300">
        <v>0</v>
      </c>
      <c r="AL300" s="3">
        <v>452</v>
      </c>
      <c r="AM300" s="3">
        <v>160</v>
      </c>
      <c r="AN300" s="3">
        <v>0</v>
      </c>
      <c r="AO300">
        <v>0</v>
      </c>
      <c r="AP300">
        <v>2</v>
      </c>
      <c r="AQ300">
        <v>0</v>
      </c>
      <c r="AR300">
        <v>0</v>
      </c>
      <c r="AS300">
        <v>6</v>
      </c>
      <c r="AT300">
        <v>0</v>
      </c>
    </row>
    <row r="301" spans="1:46" x14ac:dyDescent="0.25">
      <c r="A301" s="3" t="s">
        <v>129</v>
      </c>
      <c r="B301">
        <v>18.61534</v>
      </c>
      <c r="C301">
        <v>46.156280000000002</v>
      </c>
      <c r="D301" s="3">
        <v>42</v>
      </c>
      <c r="E301" s="3">
        <v>1565</v>
      </c>
      <c r="F301" s="3">
        <v>289</v>
      </c>
      <c r="G301" s="3">
        <v>0</v>
      </c>
      <c r="H301" s="3">
        <v>0</v>
      </c>
      <c r="I301" s="3">
        <v>0</v>
      </c>
      <c r="J301" s="3">
        <v>42</v>
      </c>
      <c r="K301" s="3">
        <v>1870</v>
      </c>
      <c r="L301" s="3">
        <v>1</v>
      </c>
      <c r="M301" s="3">
        <v>0</v>
      </c>
      <c r="N301" s="3">
        <v>295</v>
      </c>
      <c r="O301" s="3">
        <v>0</v>
      </c>
      <c r="P301" s="3">
        <v>0</v>
      </c>
      <c r="Q301" s="3">
        <v>105</v>
      </c>
      <c r="R301" s="3">
        <v>1882</v>
      </c>
      <c r="S301" s="3">
        <v>253</v>
      </c>
      <c r="T301" s="3">
        <v>0</v>
      </c>
      <c r="U301" s="3">
        <v>15</v>
      </c>
      <c r="V301" s="3">
        <v>356</v>
      </c>
      <c r="W301" s="3">
        <v>1816</v>
      </c>
      <c r="X301" s="3">
        <v>214</v>
      </c>
      <c r="Y301" s="3">
        <v>1</v>
      </c>
      <c r="Z301" s="3">
        <v>1</v>
      </c>
      <c r="AA301" s="3">
        <v>367</v>
      </c>
      <c r="AB301" s="3">
        <v>1804</v>
      </c>
      <c r="AC301" s="3">
        <v>210</v>
      </c>
      <c r="AD301" s="3">
        <v>0</v>
      </c>
      <c r="AE301" s="3">
        <v>0</v>
      </c>
      <c r="AF301" s="3">
        <v>243</v>
      </c>
      <c r="AG301" s="3">
        <v>2130</v>
      </c>
      <c r="AH301">
        <v>5</v>
      </c>
      <c r="AI301">
        <v>0</v>
      </c>
      <c r="AJ301">
        <v>0</v>
      </c>
      <c r="AK301">
        <v>2</v>
      </c>
      <c r="AL301" s="3">
        <v>174</v>
      </c>
      <c r="AM301" s="3">
        <v>2280</v>
      </c>
      <c r="AN301" s="3">
        <v>0</v>
      </c>
      <c r="AO301" s="3">
        <v>21</v>
      </c>
      <c r="AP301">
        <v>0</v>
      </c>
      <c r="AQ301" s="3">
        <v>3</v>
      </c>
      <c r="AR301">
        <v>0</v>
      </c>
      <c r="AS301">
        <v>0</v>
      </c>
      <c r="AT301">
        <v>1</v>
      </c>
    </row>
    <row r="302" spans="1:46" x14ac:dyDescent="0.25">
      <c r="A302" s="3" t="s">
        <v>130</v>
      </c>
      <c r="B302">
        <v>18.590240000000001</v>
      </c>
      <c r="C302">
        <v>46.258519999999997</v>
      </c>
      <c r="D302" s="3">
        <v>7</v>
      </c>
      <c r="E302" s="3">
        <v>310</v>
      </c>
      <c r="F302" s="3">
        <v>0</v>
      </c>
      <c r="G302" s="3">
        <v>0</v>
      </c>
      <c r="H302" s="3">
        <v>0</v>
      </c>
      <c r="I302" s="3">
        <v>0</v>
      </c>
      <c r="J302" s="3">
        <v>1</v>
      </c>
      <c r="K302" s="3">
        <v>349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1</v>
      </c>
      <c r="R302" s="3">
        <v>294</v>
      </c>
      <c r="S302" s="3">
        <v>0</v>
      </c>
      <c r="T302" s="3">
        <v>0</v>
      </c>
      <c r="U302" s="3">
        <v>0</v>
      </c>
      <c r="V302" s="3">
        <v>28</v>
      </c>
      <c r="W302" s="3">
        <v>312</v>
      </c>
      <c r="X302" s="3">
        <v>0</v>
      </c>
      <c r="Y302" s="3">
        <v>0</v>
      </c>
      <c r="Z302" s="3">
        <v>0</v>
      </c>
      <c r="AA302" s="3">
        <v>18</v>
      </c>
      <c r="AB302" s="3">
        <v>266</v>
      </c>
      <c r="AC302" s="3">
        <v>0</v>
      </c>
      <c r="AD302" s="3">
        <v>0</v>
      </c>
      <c r="AE302" s="3">
        <v>0</v>
      </c>
      <c r="AF302" s="3">
        <v>7</v>
      </c>
      <c r="AG302" s="3">
        <v>285</v>
      </c>
      <c r="AH302">
        <v>0</v>
      </c>
      <c r="AI302">
        <v>0</v>
      </c>
      <c r="AJ302">
        <v>0</v>
      </c>
      <c r="AK302">
        <v>0</v>
      </c>
      <c r="AL302" s="3">
        <v>1</v>
      </c>
      <c r="AM302" s="3">
        <v>274</v>
      </c>
      <c r="AN302" s="3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</row>
    <row r="304" spans="1:46" x14ac:dyDescent="0.25">
      <c r="A304" s="13" t="s">
        <v>132</v>
      </c>
    </row>
    <row r="305" spans="1:46" x14ac:dyDescent="0.25">
      <c r="A305" s="3" t="s">
        <v>275</v>
      </c>
      <c r="B305">
        <v>18.136389999999999</v>
      </c>
      <c r="C305">
        <v>45.9</v>
      </c>
      <c r="D305" s="3">
        <v>265</v>
      </c>
      <c r="E305" s="3">
        <v>1</v>
      </c>
      <c r="F305" s="3">
        <v>0</v>
      </c>
      <c r="G305" s="3">
        <v>1</v>
      </c>
      <c r="H305" s="3">
        <v>0</v>
      </c>
      <c r="I305" s="3">
        <v>0</v>
      </c>
      <c r="J305" s="3">
        <v>260</v>
      </c>
      <c r="K305" s="3">
        <v>4</v>
      </c>
      <c r="L305" s="3">
        <v>0</v>
      </c>
      <c r="M305" s="3">
        <v>0</v>
      </c>
      <c r="N305" s="3">
        <v>0</v>
      </c>
      <c r="O305" s="3">
        <v>0</v>
      </c>
      <c r="P305" s="3">
        <v>2</v>
      </c>
      <c r="Q305" s="3">
        <v>263</v>
      </c>
      <c r="R305" s="3">
        <v>6</v>
      </c>
      <c r="S305" s="3">
        <v>1</v>
      </c>
      <c r="T305" s="3">
        <v>0</v>
      </c>
      <c r="U305" s="3">
        <v>0</v>
      </c>
      <c r="V305" s="3">
        <v>235</v>
      </c>
      <c r="W305" s="3">
        <v>1</v>
      </c>
      <c r="X305" s="3">
        <v>1</v>
      </c>
      <c r="Y305" s="3">
        <v>0</v>
      </c>
      <c r="Z305" s="3">
        <v>1</v>
      </c>
      <c r="AA305" s="3">
        <v>206</v>
      </c>
      <c r="AB305" s="3">
        <v>0</v>
      </c>
      <c r="AC305" s="3">
        <v>1</v>
      </c>
      <c r="AD305" s="3">
        <v>0</v>
      </c>
      <c r="AE305" s="3">
        <v>0</v>
      </c>
      <c r="AF305" s="3">
        <v>229</v>
      </c>
      <c r="AG305" s="3">
        <v>0</v>
      </c>
      <c r="AH305">
        <v>0</v>
      </c>
      <c r="AI305">
        <v>0</v>
      </c>
      <c r="AJ305">
        <v>0</v>
      </c>
      <c r="AK305">
        <v>0</v>
      </c>
      <c r="AL305" s="3">
        <v>249</v>
      </c>
      <c r="AM305" s="3">
        <v>0</v>
      </c>
      <c r="AN305" s="3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</row>
    <row r="306" spans="1:46" x14ac:dyDescent="0.25">
      <c r="A306" s="3" t="s">
        <v>276</v>
      </c>
      <c r="B306">
        <v>18.073329999999999</v>
      </c>
      <c r="C306">
        <v>45.990279999999998</v>
      </c>
      <c r="D306" s="3">
        <v>182</v>
      </c>
      <c r="E306" s="3">
        <v>1</v>
      </c>
      <c r="F306" s="3">
        <v>0</v>
      </c>
      <c r="G306" s="3">
        <v>0</v>
      </c>
      <c r="H306" s="3">
        <v>0</v>
      </c>
      <c r="I306" s="3">
        <v>0</v>
      </c>
      <c r="J306" s="3">
        <v>172</v>
      </c>
      <c r="K306" s="3">
        <v>3</v>
      </c>
      <c r="L306" s="3">
        <v>0</v>
      </c>
      <c r="M306" s="3">
        <v>1</v>
      </c>
      <c r="N306" s="3">
        <v>0</v>
      </c>
      <c r="O306" s="3">
        <v>0</v>
      </c>
      <c r="P306" s="3">
        <v>0</v>
      </c>
      <c r="Q306" s="3">
        <v>167</v>
      </c>
      <c r="R306" s="3">
        <v>0</v>
      </c>
      <c r="S306" s="3">
        <v>0</v>
      </c>
      <c r="T306" s="3">
        <v>0</v>
      </c>
      <c r="U306" s="3">
        <v>0</v>
      </c>
      <c r="V306" s="3">
        <v>169</v>
      </c>
      <c r="W306" s="3">
        <v>0</v>
      </c>
      <c r="X306" s="3">
        <v>0</v>
      </c>
      <c r="Y306" s="3">
        <v>0</v>
      </c>
      <c r="Z306" s="3">
        <v>3</v>
      </c>
      <c r="AA306" s="3">
        <v>175</v>
      </c>
      <c r="AB306" s="3">
        <v>0</v>
      </c>
      <c r="AC306" s="3">
        <v>0</v>
      </c>
      <c r="AD306" s="3">
        <v>0</v>
      </c>
      <c r="AE306" s="3">
        <v>0</v>
      </c>
      <c r="AF306" s="3">
        <v>163</v>
      </c>
      <c r="AG306" s="3">
        <v>0</v>
      </c>
      <c r="AH306">
        <v>0</v>
      </c>
      <c r="AI306">
        <v>0</v>
      </c>
      <c r="AJ306">
        <v>0</v>
      </c>
      <c r="AK306">
        <v>2</v>
      </c>
      <c r="AL306" s="3">
        <v>168</v>
      </c>
      <c r="AM306" s="3">
        <v>0</v>
      </c>
      <c r="AN306" s="3">
        <v>0</v>
      </c>
      <c r="AO306">
        <v>0</v>
      </c>
      <c r="AP306">
        <v>0</v>
      </c>
      <c r="AQ306">
        <v>0</v>
      </c>
      <c r="AR306">
        <v>0</v>
      </c>
      <c r="AS306">
        <v>1</v>
      </c>
      <c r="AT306">
        <v>1</v>
      </c>
    </row>
    <row r="307" spans="1:46" x14ac:dyDescent="0.25">
      <c r="A307" s="3" t="s">
        <v>133</v>
      </c>
      <c r="B307">
        <v>18.083089999999999</v>
      </c>
      <c r="C307">
        <v>46.085230000000003</v>
      </c>
      <c r="D307" s="3">
        <v>546</v>
      </c>
      <c r="E307" s="3">
        <v>3</v>
      </c>
      <c r="F307" s="3">
        <v>2</v>
      </c>
      <c r="G307" s="3">
        <v>0</v>
      </c>
      <c r="H307" s="3">
        <v>0</v>
      </c>
      <c r="I307" s="3">
        <v>0</v>
      </c>
      <c r="J307" s="3">
        <v>579</v>
      </c>
      <c r="K307" s="3">
        <v>6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534</v>
      </c>
      <c r="R307" s="3">
        <v>12</v>
      </c>
      <c r="S307" s="3">
        <v>0</v>
      </c>
      <c r="T307" s="3">
        <v>0</v>
      </c>
      <c r="U307" s="3">
        <v>0</v>
      </c>
      <c r="V307" s="3">
        <v>570</v>
      </c>
      <c r="W307" s="3">
        <v>1</v>
      </c>
      <c r="X307" s="3">
        <v>0</v>
      </c>
      <c r="Y307" s="3">
        <v>0</v>
      </c>
      <c r="Z307" s="3">
        <v>0</v>
      </c>
      <c r="AA307" s="3">
        <v>540</v>
      </c>
      <c r="AB307" s="3">
        <v>7</v>
      </c>
      <c r="AC307" s="3">
        <v>0</v>
      </c>
      <c r="AD307" s="3">
        <v>1</v>
      </c>
      <c r="AE307" s="3">
        <v>0</v>
      </c>
      <c r="AF307" s="3">
        <v>552</v>
      </c>
      <c r="AG307" s="3">
        <v>0</v>
      </c>
      <c r="AH307">
        <v>0</v>
      </c>
      <c r="AI307">
        <v>0</v>
      </c>
      <c r="AJ307">
        <v>0</v>
      </c>
      <c r="AK307">
        <v>0</v>
      </c>
      <c r="AL307" s="3">
        <v>547</v>
      </c>
      <c r="AM307" s="3">
        <v>20</v>
      </c>
      <c r="AN307" s="3">
        <v>0</v>
      </c>
      <c r="AO307">
        <v>0</v>
      </c>
      <c r="AP307">
        <v>0</v>
      </c>
      <c r="AQ307">
        <v>0</v>
      </c>
      <c r="AR307">
        <v>0</v>
      </c>
      <c r="AS307">
        <v>27</v>
      </c>
      <c r="AT307">
        <v>0</v>
      </c>
    </row>
    <row r="308" spans="1:46" x14ac:dyDescent="0.25">
      <c r="A308" s="3" t="s">
        <v>134</v>
      </c>
      <c r="B308">
        <v>18.088889999999999</v>
      </c>
      <c r="C308">
        <v>45.953609999999998</v>
      </c>
      <c r="D308" s="3">
        <v>617</v>
      </c>
      <c r="E308" s="3">
        <v>14</v>
      </c>
      <c r="F308" s="3">
        <v>0</v>
      </c>
      <c r="G308" s="3">
        <v>0</v>
      </c>
      <c r="H308" s="3">
        <v>0</v>
      </c>
      <c r="I308" s="3">
        <v>0</v>
      </c>
      <c r="J308" s="3">
        <v>769</v>
      </c>
      <c r="K308" s="3">
        <v>1</v>
      </c>
      <c r="L308" s="3">
        <v>1</v>
      </c>
      <c r="M308" s="3">
        <v>0</v>
      </c>
      <c r="N308" s="3">
        <v>1</v>
      </c>
      <c r="O308" s="3">
        <v>0</v>
      </c>
      <c r="P308" s="3">
        <v>0</v>
      </c>
      <c r="Q308" s="3">
        <v>674</v>
      </c>
      <c r="R308" s="3">
        <v>9</v>
      </c>
      <c r="S308" s="3">
        <v>0</v>
      </c>
      <c r="T308" s="3">
        <v>0</v>
      </c>
      <c r="U308" s="3">
        <v>0</v>
      </c>
      <c r="V308" s="3">
        <v>736</v>
      </c>
      <c r="W308" s="3">
        <v>4</v>
      </c>
      <c r="X308" s="3">
        <v>0</v>
      </c>
      <c r="Y308" s="3">
        <v>0</v>
      </c>
      <c r="Z308" s="3">
        <v>48</v>
      </c>
      <c r="AA308" s="3">
        <v>747</v>
      </c>
      <c r="AB308" s="3">
        <v>4</v>
      </c>
      <c r="AC308" s="3">
        <v>0</v>
      </c>
      <c r="AD308" s="3">
        <v>0</v>
      </c>
      <c r="AE308" s="3">
        <v>1</v>
      </c>
      <c r="AF308" s="3">
        <v>720</v>
      </c>
      <c r="AG308" s="3">
        <v>0</v>
      </c>
      <c r="AH308">
        <v>1</v>
      </c>
      <c r="AI308">
        <v>0</v>
      </c>
      <c r="AJ308">
        <v>0</v>
      </c>
      <c r="AK308">
        <v>1</v>
      </c>
      <c r="AL308" s="3">
        <v>744</v>
      </c>
      <c r="AM308" s="3">
        <v>0</v>
      </c>
      <c r="AN308" s="3">
        <v>0</v>
      </c>
      <c r="AO308">
        <v>0</v>
      </c>
      <c r="AP308">
        <v>0</v>
      </c>
      <c r="AQ308">
        <v>0</v>
      </c>
      <c r="AR308">
        <v>0</v>
      </c>
      <c r="AS308">
        <v>27</v>
      </c>
      <c r="AT308">
        <v>1</v>
      </c>
    </row>
    <row r="309" spans="1:46" x14ac:dyDescent="0.25">
      <c r="A309" s="3" t="s">
        <v>135</v>
      </c>
      <c r="B309">
        <v>17.879249999999999</v>
      </c>
      <c r="C309">
        <v>45.994500000000002</v>
      </c>
      <c r="D309" s="3">
        <v>522</v>
      </c>
      <c r="E309" s="3">
        <v>1</v>
      </c>
      <c r="F309" s="3">
        <v>0</v>
      </c>
      <c r="G309" s="3">
        <v>0</v>
      </c>
      <c r="H309" s="3">
        <v>0</v>
      </c>
      <c r="I309" s="3">
        <v>0</v>
      </c>
      <c r="J309" s="3">
        <v>494</v>
      </c>
      <c r="K309" s="3">
        <v>1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488</v>
      </c>
      <c r="R309" s="3">
        <v>6</v>
      </c>
      <c r="S309" s="3">
        <v>0</v>
      </c>
      <c r="T309" s="3">
        <v>1</v>
      </c>
      <c r="U309" s="3">
        <v>72</v>
      </c>
      <c r="V309" s="3">
        <v>452</v>
      </c>
      <c r="W309" s="3">
        <v>0</v>
      </c>
      <c r="X309" s="3">
        <v>0</v>
      </c>
      <c r="Y309" s="3">
        <v>0</v>
      </c>
      <c r="Z309" s="3">
        <v>20</v>
      </c>
      <c r="AA309" s="3">
        <v>417</v>
      </c>
      <c r="AB309" s="3">
        <v>0</v>
      </c>
      <c r="AC309" s="3">
        <v>0</v>
      </c>
      <c r="AD309" s="3">
        <v>0</v>
      </c>
      <c r="AE309" s="3">
        <v>4</v>
      </c>
      <c r="AF309" s="3">
        <v>370</v>
      </c>
      <c r="AG309" s="3">
        <v>7</v>
      </c>
      <c r="AH309">
        <v>4</v>
      </c>
      <c r="AI309">
        <v>0</v>
      </c>
      <c r="AJ309">
        <v>0</v>
      </c>
      <c r="AK309">
        <v>19</v>
      </c>
      <c r="AL309" s="3">
        <v>434</v>
      </c>
      <c r="AM309" s="3">
        <v>11</v>
      </c>
      <c r="AN309" s="3">
        <v>0</v>
      </c>
      <c r="AO309" s="3">
        <v>24</v>
      </c>
      <c r="AP309" s="3">
        <v>1</v>
      </c>
      <c r="AQ309">
        <v>0</v>
      </c>
      <c r="AR309">
        <v>0</v>
      </c>
      <c r="AS309">
        <v>29</v>
      </c>
      <c r="AT309">
        <v>0</v>
      </c>
    </row>
    <row r="310" spans="1:46" x14ac:dyDescent="0.25">
      <c r="A310" s="3" t="s">
        <v>277</v>
      </c>
      <c r="B310">
        <v>17.805540000000001</v>
      </c>
      <c r="C310">
        <v>46.048650000000002</v>
      </c>
      <c r="D310" s="3">
        <v>316</v>
      </c>
      <c r="E310" s="3">
        <v>1</v>
      </c>
      <c r="F310" s="3">
        <v>0</v>
      </c>
      <c r="G310" s="3">
        <v>0</v>
      </c>
      <c r="H310" s="3">
        <v>0</v>
      </c>
      <c r="I310" s="3">
        <v>0</v>
      </c>
      <c r="J310" s="3">
        <v>314</v>
      </c>
      <c r="K310" s="3">
        <v>1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314</v>
      </c>
      <c r="R310" s="3">
        <v>5</v>
      </c>
      <c r="S310" s="3">
        <v>0</v>
      </c>
      <c r="T310" s="3">
        <v>0</v>
      </c>
      <c r="U310" s="3">
        <v>0</v>
      </c>
      <c r="V310" s="3">
        <v>317</v>
      </c>
      <c r="W310" s="3">
        <v>0</v>
      </c>
      <c r="X310" s="3">
        <v>0</v>
      </c>
      <c r="Y310" s="3">
        <v>0</v>
      </c>
      <c r="Z310" s="3">
        <v>0</v>
      </c>
      <c r="AA310" s="3">
        <v>254</v>
      </c>
      <c r="AB310" s="3">
        <v>0</v>
      </c>
      <c r="AC310" s="3">
        <v>0</v>
      </c>
      <c r="AD310" s="3">
        <v>0</v>
      </c>
      <c r="AE310" s="3">
        <v>0</v>
      </c>
      <c r="AF310" s="3">
        <v>319</v>
      </c>
      <c r="AG310" s="3">
        <v>0</v>
      </c>
      <c r="AH310">
        <v>0</v>
      </c>
      <c r="AI310">
        <v>0</v>
      </c>
      <c r="AJ310">
        <v>0</v>
      </c>
      <c r="AK310">
        <v>0</v>
      </c>
      <c r="AL310" s="3">
        <v>325</v>
      </c>
      <c r="AM310" s="3">
        <v>3</v>
      </c>
      <c r="AN310" s="3">
        <v>0</v>
      </c>
      <c r="AO310">
        <v>0</v>
      </c>
      <c r="AP310">
        <v>0</v>
      </c>
      <c r="AQ310">
        <v>0</v>
      </c>
      <c r="AR310">
        <v>0</v>
      </c>
      <c r="AS310">
        <v>3</v>
      </c>
      <c r="AT310">
        <v>0</v>
      </c>
    </row>
    <row r="311" spans="1:46" x14ac:dyDescent="0.25">
      <c r="A311" s="3" t="s">
        <v>136</v>
      </c>
      <c r="B311">
        <v>18.081320000000002</v>
      </c>
      <c r="C311">
        <v>46.022950000000002</v>
      </c>
      <c r="D311" s="3">
        <v>1145</v>
      </c>
      <c r="E311" s="3">
        <v>13</v>
      </c>
      <c r="F311" s="3">
        <v>0</v>
      </c>
      <c r="G311" s="3">
        <v>1</v>
      </c>
      <c r="H311" s="3">
        <v>0</v>
      </c>
      <c r="I311" s="3">
        <v>0</v>
      </c>
      <c r="J311" s="3">
        <v>508</v>
      </c>
      <c r="K311" s="3">
        <v>6</v>
      </c>
      <c r="L311" s="3">
        <v>0</v>
      </c>
      <c r="M311" s="3">
        <v>0</v>
      </c>
      <c r="N311" s="3">
        <v>0</v>
      </c>
      <c r="O311" s="3">
        <v>0</v>
      </c>
      <c r="P311" s="3">
        <v>3</v>
      </c>
      <c r="Q311" s="3">
        <v>526</v>
      </c>
      <c r="R311" s="3">
        <v>1</v>
      </c>
      <c r="S311" s="3">
        <v>1</v>
      </c>
      <c r="T311" s="3">
        <v>0</v>
      </c>
      <c r="U311" s="3">
        <v>1</v>
      </c>
      <c r="V311" s="3">
        <v>524</v>
      </c>
      <c r="W311" s="3">
        <v>3</v>
      </c>
      <c r="X311" s="3">
        <v>0</v>
      </c>
      <c r="Y311" s="3">
        <v>0</v>
      </c>
      <c r="Z311" s="3">
        <v>0</v>
      </c>
      <c r="AA311" s="3">
        <v>486</v>
      </c>
      <c r="AB311" s="3">
        <v>0</v>
      </c>
      <c r="AC311" s="3">
        <v>0</v>
      </c>
      <c r="AD311" s="3">
        <v>0</v>
      </c>
      <c r="AE311" s="3">
        <v>1</v>
      </c>
      <c r="AF311" s="3">
        <v>485</v>
      </c>
      <c r="AG311" s="3">
        <v>0</v>
      </c>
      <c r="AH311">
        <v>0</v>
      </c>
      <c r="AI311">
        <v>0</v>
      </c>
      <c r="AJ311">
        <v>0</v>
      </c>
      <c r="AK311">
        <v>3</v>
      </c>
      <c r="AL311" s="3">
        <v>481</v>
      </c>
      <c r="AM311" s="3">
        <v>19</v>
      </c>
      <c r="AN311" s="3">
        <v>0</v>
      </c>
      <c r="AO311">
        <v>0</v>
      </c>
      <c r="AP311">
        <v>0</v>
      </c>
      <c r="AQ311">
        <v>0</v>
      </c>
      <c r="AR311">
        <v>0</v>
      </c>
      <c r="AS311">
        <v>40</v>
      </c>
      <c r="AT311">
        <v>1</v>
      </c>
    </row>
    <row r="312" spans="1:46" x14ac:dyDescent="0.25">
      <c r="A312" s="3" t="s">
        <v>137</v>
      </c>
      <c r="B312">
        <v>18.049009999999999</v>
      </c>
      <c r="C312">
        <v>46.08061</v>
      </c>
      <c r="D312" s="3">
        <v>656</v>
      </c>
      <c r="E312" s="3">
        <v>1</v>
      </c>
      <c r="F312" s="3">
        <v>0</v>
      </c>
      <c r="G312" s="3">
        <v>0</v>
      </c>
      <c r="H312" s="3">
        <v>0</v>
      </c>
      <c r="I312" s="3">
        <v>0</v>
      </c>
      <c r="J312" s="3">
        <v>689</v>
      </c>
      <c r="K312" s="3">
        <v>3</v>
      </c>
      <c r="L312" s="3">
        <v>0</v>
      </c>
      <c r="M312" s="3">
        <v>1</v>
      </c>
      <c r="N312" s="3">
        <v>0</v>
      </c>
      <c r="O312" s="3">
        <v>0</v>
      </c>
      <c r="P312" s="3">
        <v>1</v>
      </c>
      <c r="Q312" s="3">
        <v>652</v>
      </c>
      <c r="R312" s="3">
        <v>2</v>
      </c>
      <c r="S312" s="3">
        <v>1</v>
      </c>
      <c r="T312" s="3">
        <v>0</v>
      </c>
      <c r="U312" s="3">
        <v>9</v>
      </c>
      <c r="V312" s="3">
        <v>657</v>
      </c>
      <c r="W312" s="3">
        <v>4</v>
      </c>
      <c r="X312" s="3">
        <v>4</v>
      </c>
      <c r="Y312" s="3">
        <v>0</v>
      </c>
      <c r="Z312" s="3">
        <v>24</v>
      </c>
      <c r="AA312" s="3">
        <v>619</v>
      </c>
      <c r="AB312" s="3">
        <v>3</v>
      </c>
      <c r="AC312" s="3">
        <v>1</v>
      </c>
      <c r="AD312" s="3">
        <v>0</v>
      </c>
      <c r="AE312" s="3">
        <v>0</v>
      </c>
      <c r="AF312" s="3">
        <v>660</v>
      </c>
      <c r="AG312" s="3">
        <v>0</v>
      </c>
      <c r="AH312">
        <v>0</v>
      </c>
      <c r="AI312">
        <v>0</v>
      </c>
      <c r="AJ312">
        <v>0</v>
      </c>
      <c r="AK312">
        <v>0</v>
      </c>
      <c r="AL312" s="3">
        <v>595</v>
      </c>
      <c r="AM312" s="3">
        <v>9</v>
      </c>
      <c r="AN312" s="3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1</v>
      </c>
    </row>
    <row r="313" spans="1:46" x14ac:dyDescent="0.25">
      <c r="A313" s="3" t="s">
        <v>310</v>
      </c>
      <c r="B313">
        <v>18.120280000000001</v>
      </c>
      <c r="C313">
        <v>45.91028</v>
      </c>
      <c r="D313" s="3">
        <v>266</v>
      </c>
      <c r="E313" s="3">
        <v>1</v>
      </c>
      <c r="F313" s="3">
        <v>0</v>
      </c>
      <c r="G313" s="3">
        <v>0</v>
      </c>
      <c r="H313" s="3">
        <v>0</v>
      </c>
      <c r="I313" s="3">
        <v>0</v>
      </c>
      <c r="J313" s="3">
        <v>262</v>
      </c>
      <c r="K313" s="3">
        <v>10</v>
      </c>
      <c r="L313" s="3">
        <v>0</v>
      </c>
      <c r="M313" s="3">
        <v>1</v>
      </c>
      <c r="N313" s="3">
        <v>0</v>
      </c>
      <c r="O313" s="3">
        <v>0</v>
      </c>
      <c r="P313" s="3">
        <v>0</v>
      </c>
      <c r="Q313" s="3">
        <v>275</v>
      </c>
      <c r="R313" s="3">
        <v>4</v>
      </c>
      <c r="S313" s="3">
        <v>0</v>
      </c>
      <c r="T313" s="3">
        <v>0</v>
      </c>
      <c r="U313" s="3">
        <v>0</v>
      </c>
      <c r="V313" s="3">
        <v>268</v>
      </c>
      <c r="W313" s="3">
        <v>3</v>
      </c>
      <c r="X313" s="3">
        <v>0</v>
      </c>
      <c r="Y313" s="3">
        <v>0</v>
      </c>
      <c r="Z313" s="3">
        <v>1</v>
      </c>
      <c r="AA313" s="3">
        <v>236</v>
      </c>
      <c r="AB313" s="3">
        <v>0</v>
      </c>
      <c r="AC313" s="3">
        <v>1</v>
      </c>
      <c r="AD313" s="3">
        <v>0</v>
      </c>
      <c r="AE313" s="3">
        <v>0</v>
      </c>
      <c r="AF313" s="3">
        <v>236</v>
      </c>
      <c r="AG313" s="3">
        <v>3</v>
      </c>
      <c r="AH313">
        <v>2</v>
      </c>
      <c r="AI313">
        <v>0</v>
      </c>
      <c r="AJ313">
        <v>0</v>
      </c>
      <c r="AK313">
        <v>0</v>
      </c>
      <c r="AL313" s="3">
        <v>211</v>
      </c>
      <c r="AM313" s="3">
        <v>3</v>
      </c>
      <c r="AN313" s="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</row>
    <row r="314" spans="1:46" x14ac:dyDescent="0.25">
      <c r="A314" s="3" t="s">
        <v>278</v>
      </c>
      <c r="B314">
        <v>18.040559999999999</v>
      </c>
      <c r="C314">
        <v>45.906939999999999</v>
      </c>
      <c r="D314" s="3">
        <v>231</v>
      </c>
      <c r="E314" s="3">
        <v>8</v>
      </c>
      <c r="F314" s="3">
        <v>0</v>
      </c>
      <c r="G314" s="3">
        <v>0</v>
      </c>
      <c r="H314" s="3">
        <v>0</v>
      </c>
      <c r="I314" s="3">
        <v>0</v>
      </c>
      <c r="J314" s="3">
        <v>265</v>
      </c>
      <c r="K314" s="3">
        <v>2</v>
      </c>
      <c r="L314" s="3">
        <v>0</v>
      </c>
      <c r="M314" s="3">
        <v>0</v>
      </c>
      <c r="N314" s="3">
        <v>0</v>
      </c>
      <c r="O314" s="3">
        <v>0</v>
      </c>
      <c r="P314" s="3">
        <v>2</v>
      </c>
      <c r="Q314" s="3">
        <v>243</v>
      </c>
      <c r="R314" s="3">
        <v>6</v>
      </c>
      <c r="S314" s="3">
        <v>0</v>
      </c>
      <c r="T314" s="3">
        <v>0</v>
      </c>
      <c r="U314" s="3">
        <v>25</v>
      </c>
      <c r="V314" s="3">
        <v>221</v>
      </c>
      <c r="W314" s="3">
        <v>5</v>
      </c>
      <c r="X314" s="3">
        <v>1</v>
      </c>
      <c r="Y314" s="3">
        <v>0</v>
      </c>
      <c r="Z314" s="3">
        <v>0</v>
      </c>
      <c r="AA314" s="3">
        <v>227</v>
      </c>
      <c r="AB314" s="3">
        <v>2</v>
      </c>
      <c r="AC314" s="3">
        <v>0</v>
      </c>
      <c r="AD314" s="3">
        <v>0</v>
      </c>
      <c r="AE314" s="3">
        <v>1</v>
      </c>
      <c r="AF314" s="3">
        <v>227</v>
      </c>
      <c r="AG314" s="3">
        <v>0</v>
      </c>
      <c r="AH314">
        <v>0</v>
      </c>
      <c r="AI314">
        <v>0</v>
      </c>
      <c r="AJ314">
        <v>0</v>
      </c>
      <c r="AK314">
        <v>0</v>
      </c>
      <c r="AL314" s="3">
        <v>652</v>
      </c>
      <c r="AM314" s="3">
        <v>12</v>
      </c>
      <c r="AN314" s="3">
        <v>0</v>
      </c>
      <c r="AO314" s="3">
        <v>6</v>
      </c>
      <c r="AP314">
        <v>0</v>
      </c>
      <c r="AQ314">
        <v>0</v>
      </c>
      <c r="AR314">
        <v>0</v>
      </c>
      <c r="AS314">
        <v>0</v>
      </c>
      <c r="AT314">
        <v>0</v>
      </c>
    </row>
    <row r="315" spans="1:46" x14ac:dyDescent="0.25">
      <c r="A315" s="3" t="s">
        <v>138</v>
      </c>
      <c r="B315">
        <v>17.79027</v>
      </c>
      <c r="C315">
        <v>45.875599999999999</v>
      </c>
      <c r="D315" s="3">
        <v>889</v>
      </c>
      <c r="E315" s="3">
        <v>19</v>
      </c>
      <c r="F315" s="3">
        <v>6</v>
      </c>
      <c r="G315" s="3">
        <v>1</v>
      </c>
      <c r="H315" s="3">
        <v>0</v>
      </c>
      <c r="I315" s="3">
        <v>0</v>
      </c>
      <c r="J315" s="3">
        <v>930</v>
      </c>
      <c r="K315" s="3">
        <v>17</v>
      </c>
      <c r="L315" s="3">
        <v>0</v>
      </c>
      <c r="M315" s="3">
        <v>1</v>
      </c>
      <c r="N315" s="3">
        <v>0</v>
      </c>
      <c r="O315" s="3">
        <v>0</v>
      </c>
      <c r="P315" s="3">
        <v>52</v>
      </c>
      <c r="Q315" s="3">
        <v>936</v>
      </c>
      <c r="R315" s="3">
        <v>1</v>
      </c>
      <c r="S315" s="3">
        <v>11</v>
      </c>
      <c r="T315" s="3">
        <v>1</v>
      </c>
      <c r="U315" s="3">
        <v>50</v>
      </c>
      <c r="V315" s="3">
        <v>886</v>
      </c>
      <c r="W315" s="3">
        <v>3</v>
      </c>
      <c r="X315" s="3">
        <v>5</v>
      </c>
      <c r="Y315" s="3">
        <v>1</v>
      </c>
      <c r="Z315" s="3">
        <v>0</v>
      </c>
      <c r="AA315" s="3">
        <v>741</v>
      </c>
      <c r="AB315" s="3">
        <v>9</v>
      </c>
      <c r="AC315" s="3">
        <v>6</v>
      </c>
      <c r="AD315" s="3">
        <v>2</v>
      </c>
      <c r="AE315" s="3">
        <v>20</v>
      </c>
      <c r="AF315" s="3">
        <v>715</v>
      </c>
      <c r="AG315" s="3">
        <v>0</v>
      </c>
      <c r="AH315">
        <v>1</v>
      </c>
      <c r="AI315">
        <v>0</v>
      </c>
      <c r="AJ315">
        <v>0</v>
      </c>
      <c r="AK315">
        <v>0</v>
      </c>
      <c r="AL315" s="3">
        <v>622</v>
      </c>
      <c r="AM315" s="3">
        <v>2</v>
      </c>
      <c r="AN315" s="3">
        <v>0</v>
      </c>
      <c r="AO315">
        <v>0</v>
      </c>
      <c r="AP315">
        <v>0</v>
      </c>
      <c r="AQ315">
        <v>0</v>
      </c>
      <c r="AR315">
        <v>0</v>
      </c>
      <c r="AS315">
        <v>24</v>
      </c>
      <c r="AT315">
        <v>0</v>
      </c>
    </row>
    <row r="316" spans="1:46" x14ac:dyDescent="0.25">
      <c r="A316" s="3" t="s">
        <v>279</v>
      </c>
      <c r="B316">
        <v>17.866589999999999</v>
      </c>
      <c r="C316">
        <v>46.050490000000003</v>
      </c>
      <c r="D316" s="3">
        <v>489</v>
      </c>
      <c r="E316" s="3">
        <v>3</v>
      </c>
      <c r="F316" s="3">
        <v>0</v>
      </c>
      <c r="G316" s="3">
        <v>0</v>
      </c>
      <c r="H316" s="3">
        <v>0</v>
      </c>
      <c r="I316" s="3">
        <v>0</v>
      </c>
      <c r="J316" s="3">
        <v>535</v>
      </c>
      <c r="K316" s="3">
        <v>5</v>
      </c>
      <c r="L316" s="3">
        <v>0</v>
      </c>
      <c r="M316" s="3">
        <v>1</v>
      </c>
      <c r="N316" s="3">
        <v>0</v>
      </c>
      <c r="O316" s="3">
        <v>0</v>
      </c>
      <c r="P316" s="3">
        <v>3</v>
      </c>
      <c r="Q316" s="3">
        <v>541</v>
      </c>
      <c r="R316" s="3">
        <v>0</v>
      </c>
      <c r="S316" s="3">
        <v>0</v>
      </c>
      <c r="T316" s="3">
        <v>0</v>
      </c>
      <c r="U316" s="3">
        <v>0</v>
      </c>
      <c r="V316" s="3">
        <v>490</v>
      </c>
      <c r="W316" s="3">
        <v>0</v>
      </c>
      <c r="X316" s="3">
        <v>0</v>
      </c>
      <c r="Y316" s="3">
        <v>0</v>
      </c>
      <c r="Z316" s="3">
        <v>0</v>
      </c>
      <c r="AA316" s="3">
        <v>429</v>
      </c>
      <c r="AB316" s="3">
        <v>1</v>
      </c>
      <c r="AC316" s="3">
        <v>0</v>
      </c>
      <c r="AD316" s="3">
        <v>0</v>
      </c>
      <c r="AE316" s="3">
        <v>0</v>
      </c>
      <c r="AF316" s="3">
        <v>649</v>
      </c>
      <c r="AG316" s="3">
        <v>0</v>
      </c>
      <c r="AH316">
        <v>0</v>
      </c>
      <c r="AI316">
        <v>0</v>
      </c>
      <c r="AJ316">
        <v>0</v>
      </c>
      <c r="AK316">
        <v>10</v>
      </c>
      <c r="AL316" s="3">
        <v>713</v>
      </c>
      <c r="AM316" s="3">
        <v>4</v>
      </c>
      <c r="AN316" s="3">
        <v>0</v>
      </c>
      <c r="AO316" s="3">
        <v>14</v>
      </c>
      <c r="AP316">
        <v>0</v>
      </c>
      <c r="AQ316">
        <v>0</v>
      </c>
      <c r="AR316">
        <v>0</v>
      </c>
      <c r="AS316">
        <v>0</v>
      </c>
      <c r="AT316">
        <v>0</v>
      </c>
    </row>
    <row r="317" spans="1:46" x14ac:dyDescent="0.25">
      <c r="A317" s="3" t="s">
        <v>280</v>
      </c>
      <c r="B317">
        <v>17.888380000000002</v>
      </c>
      <c r="C317">
        <v>46.021929999999998</v>
      </c>
      <c r="D317" s="3">
        <v>641</v>
      </c>
      <c r="E317" s="3">
        <v>11</v>
      </c>
      <c r="F317" s="3">
        <v>1</v>
      </c>
      <c r="G317" s="3">
        <v>0</v>
      </c>
      <c r="H317" s="3">
        <v>0</v>
      </c>
      <c r="I317" s="3">
        <v>0</v>
      </c>
      <c r="J317" s="3">
        <v>671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648</v>
      </c>
      <c r="R317" s="3">
        <v>0</v>
      </c>
      <c r="S317" s="3">
        <v>1</v>
      </c>
      <c r="T317" s="3">
        <v>0</v>
      </c>
      <c r="U317" s="3">
        <v>8</v>
      </c>
      <c r="V317" s="3">
        <v>609</v>
      </c>
      <c r="W317" s="3">
        <v>3</v>
      </c>
      <c r="X317" s="3">
        <v>0</v>
      </c>
      <c r="Y317" s="3">
        <v>0</v>
      </c>
      <c r="Z317" s="3">
        <v>0</v>
      </c>
      <c r="AA317" s="3">
        <v>591</v>
      </c>
      <c r="AB317" s="3">
        <v>5</v>
      </c>
      <c r="AC317" s="3">
        <v>0</v>
      </c>
      <c r="AD317" s="3">
        <v>0</v>
      </c>
      <c r="AE317" s="3">
        <v>0</v>
      </c>
      <c r="AF317" s="3">
        <v>571</v>
      </c>
      <c r="AG317" s="3">
        <v>0</v>
      </c>
      <c r="AH317">
        <v>1</v>
      </c>
      <c r="AI317">
        <v>0</v>
      </c>
      <c r="AJ317">
        <v>0</v>
      </c>
      <c r="AK317">
        <v>0</v>
      </c>
      <c r="AL317" s="3">
        <v>593</v>
      </c>
      <c r="AM317" s="3">
        <v>0</v>
      </c>
      <c r="AN317" s="3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</row>
    <row r="318" spans="1:46" x14ac:dyDescent="0.25">
      <c r="A318" s="3" t="s">
        <v>281</v>
      </c>
      <c r="B318">
        <v>17.988199999999999</v>
      </c>
      <c r="C318">
        <v>46.107509999999998</v>
      </c>
      <c r="D318" s="3">
        <v>364</v>
      </c>
      <c r="E318" s="3">
        <v>341</v>
      </c>
      <c r="F318" s="3">
        <v>0</v>
      </c>
      <c r="G318" s="3">
        <v>0</v>
      </c>
      <c r="H318" s="3">
        <v>0</v>
      </c>
      <c r="I318" s="3">
        <v>0</v>
      </c>
      <c r="J318" s="3">
        <v>285</v>
      </c>
      <c r="K318" s="3">
        <v>492</v>
      </c>
      <c r="L318" s="3">
        <v>1</v>
      </c>
      <c r="M318" s="3">
        <v>9</v>
      </c>
      <c r="N318" s="3">
        <v>0</v>
      </c>
      <c r="O318" s="3">
        <v>0</v>
      </c>
      <c r="P318" s="3">
        <v>10</v>
      </c>
      <c r="Q318" s="3">
        <v>314</v>
      </c>
      <c r="R318" s="3">
        <v>506</v>
      </c>
      <c r="S318" s="3">
        <v>5</v>
      </c>
      <c r="T318" s="3">
        <v>0</v>
      </c>
      <c r="U318" s="3">
        <v>0</v>
      </c>
      <c r="V318" s="3">
        <v>354</v>
      </c>
      <c r="W318" s="3">
        <v>435</v>
      </c>
      <c r="X318" s="3">
        <v>1</v>
      </c>
      <c r="Y318" s="3">
        <v>1</v>
      </c>
      <c r="Z318" s="3">
        <v>0</v>
      </c>
      <c r="AA318" s="3">
        <v>509</v>
      </c>
      <c r="AB318" s="3">
        <v>200</v>
      </c>
      <c r="AC318" s="3">
        <v>1</v>
      </c>
      <c r="AD318" s="3">
        <v>1</v>
      </c>
      <c r="AE318" s="3">
        <v>3</v>
      </c>
      <c r="AF318" s="3">
        <v>709</v>
      </c>
      <c r="AG318" s="3">
        <v>149</v>
      </c>
      <c r="AH318">
        <v>1</v>
      </c>
      <c r="AI318">
        <v>0</v>
      </c>
      <c r="AJ318">
        <v>0</v>
      </c>
      <c r="AK318">
        <v>0</v>
      </c>
      <c r="AL318" s="3">
        <v>661</v>
      </c>
      <c r="AM318" s="3">
        <v>176</v>
      </c>
      <c r="AN318" s="3">
        <v>0</v>
      </c>
      <c r="AO318">
        <v>0</v>
      </c>
      <c r="AP318">
        <v>1</v>
      </c>
      <c r="AQ318">
        <v>0</v>
      </c>
      <c r="AR318">
        <v>0</v>
      </c>
      <c r="AS318">
        <v>10</v>
      </c>
      <c r="AT318">
        <v>0</v>
      </c>
    </row>
    <row r="319" spans="1:46" x14ac:dyDescent="0.25">
      <c r="A319" s="3" t="s">
        <v>282</v>
      </c>
      <c r="B319">
        <v>17.910959999999999</v>
      </c>
      <c r="C319">
        <v>45.881410000000002</v>
      </c>
      <c r="D319" s="3">
        <v>545</v>
      </c>
      <c r="E319" s="3">
        <v>1</v>
      </c>
      <c r="F319" s="3">
        <v>6</v>
      </c>
      <c r="G319" s="3">
        <v>0</v>
      </c>
      <c r="H319" s="3">
        <v>7</v>
      </c>
      <c r="I319" s="3">
        <v>0</v>
      </c>
      <c r="J319" s="3">
        <v>527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13</v>
      </c>
      <c r="Q319" s="3">
        <v>550</v>
      </c>
      <c r="R319" s="3">
        <v>0</v>
      </c>
      <c r="S319" s="3">
        <v>0</v>
      </c>
      <c r="T319" s="3">
        <v>0</v>
      </c>
      <c r="U319" s="3">
        <v>0</v>
      </c>
      <c r="V319" s="3">
        <v>515</v>
      </c>
      <c r="W319" s="3">
        <v>2</v>
      </c>
      <c r="X319" s="3">
        <v>1</v>
      </c>
      <c r="Y319" s="3">
        <v>0</v>
      </c>
      <c r="Z319" s="3">
        <v>10</v>
      </c>
      <c r="AA319" s="3">
        <v>479</v>
      </c>
      <c r="AB319" s="3">
        <v>6</v>
      </c>
      <c r="AC319" s="3">
        <v>0</v>
      </c>
      <c r="AD319" s="3">
        <v>0</v>
      </c>
      <c r="AE319" s="3">
        <v>1</v>
      </c>
      <c r="AF319" s="3">
        <v>431</v>
      </c>
      <c r="AG319" s="3">
        <v>4</v>
      </c>
      <c r="AH319" s="3">
        <v>1</v>
      </c>
      <c r="AI319" s="3">
        <v>0</v>
      </c>
      <c r="AJ319" s="3">
        <v>0</v>
      </c>
      <c r="AK319" s="3">
        <v>8</v>
      </c>
      <c r="AL319" s="3">
        <v>994</v>
      </c>
      <c r="AM319" s="3">
        <v>0</v>
      </c>
      <c r="AN319" s="3">
        <v>0</v>
      </c>
      <c r="AO319" s="3">
        <v>3</v>
      </c>
      <c r="AP319" s="3">
        <v>6</v>
      </c>
      <c r="AQ319">
        <v>0</v>
      </c>
      <c r="AR319">
        <v>0</v>
      </c>
      <c r="AS319">
        <v>0</v>
      </c>
      <c r="AT319">
        <v>0</v>
      </c>
    </row>
    <row r="320" spans="1:46" x14ac:dyDescent="0.25">
      <c r="A320" s="3" t="s">
        <v>283</v>
      </c>
      <c r="B320">
        <v>17.944310000000002</v>
      </c>
      <c r="C320">
        <v>45.87171</v>
      </c>
      <c r="D320" s="3">
        <v>287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308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3</v>
      </c>
      <c r="Q320" s="3">
        <v>305</v>
      </c>
      <c r="R320" s="3">
        <v>0</v>
      </c>
      <c r="S320" s="3">
        <v>0</v>
      </c>
      <c r="T320" s="3">
        <v>4</v>
      </c>
      <c r="U320" s="3">
        <v>0</v>
      </c>
      <c r="V320" s="3">
        <v>244</v>
      </c>
      <c r="W320" s="3">
        <v>4</v>
      </c>
      <c r="X320" s="3">
        <v>3</v>
      </c>
      <c r="Y320" s="3">
        <v>0</v>
      </c>
      <c r="Z320" s="3">
        <v>0</v>
      </c>
      <c r="AA320" s="3">
        <v>221</v>
      </c>
      <c r="AB320" s="3">
        <v>13</v>
      </c>
      <c r="AC320" s="3">
        <v>3</v>
      </c>
      <c r="AD320" s="3">
        <v>0</v>
      </c>
      <c r="AE320" s="3">
        <v>20</v>
      </c>
      <c r="AF320" s="3">
        <v>239</v>
      </c>
      <c r="AG320" s="3">
        <v>0</v>
      </c>
      <c r="AH320">
        <v>1</v>
      </c>
      <c r="AI320">
        <v>0</v>
      </c>
      <c r="AJ320">
        <v>0</v>
      </c>
      <c r="AK320">
        <v>12</v>
      </c>
      <c r="AL320" s="3">
        <v>229</v>
      </c>
      <c r="AM320" s="3">
        <v>0</v>
      </c>
      <c r="AN320" s="3">
        <v>0</v>
      </c>
      <c r="AO320">
        <v>0</v>
      </c>
      <c r="AP320">
        <v>0</v>
      </c>
      <c r="AQ320">
        <v>0</v>
      </c>
      <c r="AR320">
        <v>0</v>
      </c>
      <c r="AS320">
        <v>10</v>
      </c>
      <c r="AT320">
        <v>0</v>
      </c>
    </row>
    <row r="321" spans="1:46" x14ac:dyDescent="0.25">
      <c r="A321" s="3" t="s">
        <v>139</v>
      </c>
      <c r="B321">
        <v>17.932400000000001</v>
      </c>
      <c r="C321">
        <v>46.189909999999998</v>
      </c>
      <c r="D321" s="3">
        <v>30</v>
      </c>
      <c r="E321" s="3">
        <v>235</v>
      </c>
      <c r="F321" s="3">
        <v>0</v>
      </c>
      <c r="G321" s="3">
        <v>0</v>
      </c>
      <c r="H321" s="3">
        <v>0</v>
      </c>
      <c r="I321" s="3">
        <v>0</v>
      </c>
      <c r="J321" s="3">
        <v>34</v>
      </c>
      <c r="K321" s="3">
        <v>273</v>
      </c>
      <c r="L321" s="3">
        <v>0</v>
      </c>
      <c r="M321" s="3">
        <v>1</v>
      </c>
      <c r="N321" s="3">
        <v>0</v>
      </c>
      <c r="O321" s="3">
        <v>0</v>
      </c>
      <c r="P321" s="3">
        <v>16</v>
      </c>
      <c r="Q321" s="3">
        <v>51</v>
      </c>
      <c r="R321" s="3">
        <v>276</v>
      </c>
      <c r="S321" s="3">
        <v>0</v>
      </c>
      <c r="T321" s="3">
        <v>0</v>
      </c>
      <c r="U321" s="3">
        <v>0</v>
      </c>
      <c r="V321" s="3">
        <v>34</v>
      </c>
      <c r="W321" s="3">
        <v>342</v>
      </c>
      <c r="X321" s="3">
        <v>0</v>
      </c>
      <c r="Y321" s="3">
        <v>0</v>
      </c>
      <c r="Z321" s="3">
        <v>0</v>
      </c>
      <c r="AA321" s="3">
        <v>30</v>
      </c>
      <c r="AB321" s="3">
        <v>342</v>
      </c>
      <c r="AC321" s="3">
        <v>1</v>
      </c>
      <c r="AD321" s="3">
        <v>0</v>
      </c>
      <c r="AE321" s="3">
        <v>11</v>
      </c>
      <c r="AF321" s="3">
        <v>159</v>
      </c>
      <c r="AG321" s="3">
        <v>230</v>
      </c>
      <c r="AH321">
        <v>0</v>
      </c>
      <c r="AI321">
        <v>0</v>
      </c>
      <c r="AJ321">
        <v>0</v>
      </c>
      <c r="AK321">
        <v>9</v>
      </c>
      <c r="AL321" s="3">
        <v>19</v>
      </c>
      <c r="AM321" s="3">
        <v>347</v>
      </c>
      <c r="AN321" s="3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</row>
    <row r="322" spans="1:46" x14ac:dyDescent="0.25">
      <c r="A322" s="3" t="s">
        <v>140</v>
      </c>
      <c r="B322">
        <v>17.99043</v>
      </c>
      <c r="C322">
        <v>46.083080000000002</v>
      </c>
      <c r="D322" s="3">
        <v>279</v>
      </c>
      <c r="E322" s="3">
        <v>2</v>
      </c>
      <c r="F322" s="3">
        <v>0</v>
      </c>
      <c r="G322" s="3">
        <v>0</v>
      </c>
      <c r="H322" s="3">
        <v>15</v>
      </c>
      <c r="I322" s="3">
        <v>0</v>
      </c>
      <c r="J322" s="3">
        <v>297</v>
      </c>
      <c r="K322" s="3">
        <v>9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316</v>
      </c>
      <c r="R322" s="3">
        <v>17</v>
      </c>
      <c r="S322" s="3">
        <v>0</v>
      </c>
      <c r="T322" s="3">
        <v>0</v>
      </c>
      <c r="U322" s="3">
        <v>2</v>
      </c>
      <c r="V322" s="3">
        <v>298</v>
      </c>
      <c r="W322" s="3">
        <v>35</v>
      </c>
      <c r="X322" s="3">
        <v>0</v>
      </c>
      <c r="Y322" s="3">
        <v>0</v>
      </c>
      <c r="Z322" s="3">
        <v>13</v>
      </c>
      <c r="AA322" s="3">
        <v>338</v>
      </c>
      <c r="AB322" s="3">
        <v>26</v>
      </c>
      <c r="AC322" s="3">
        <v>0</v>
      </c>
      <c r="AD322" s="3">
        <v>0</v>
      </c>
      <c r="AE322" s="3">
        <v>5</v>
      </c>
      <c r="AF322" s="3">
        <v>443</v>
      </c>
      <c r="AG322" s="3">
        <v>32</v>
      </c>
      <c r="AH322">
        <v>1</v>
      </c>
      <c r="AI322">
        <v>0</v>
      </c>
      <c r="AJ322">
        <v>0</v>
      </c>
      <c r="AK322">
        <v>2</v>
      </c>
      <c r="AL322" s="3">
        <v>447</v>
      </c>
      <c r="AM322" s="3">
        <v>21</v>
      </c>
      <c r="AN322" s="3">
        <v>0</v>
      </c>
      <c r="AO322">
        <v>0</v>
      </c>
      <c r="AP322">
        <v>0</v>
      </c>
      <c r="AQ322">
        <v>0</v>
      </c>
      <c r="AR322">
        <v>0</v>
      </c>
      <c r="AS322">
        <v>26</v>
      </c>
      <c r="AT322">
        <v>0</v>
      </c>
    </row>
    <row r="323" spans="1:46" x14ac:dyDescent="0.25">
      <c r="A323" s="3" t="s">
        <v>141</v>
      </c>
      <c r="B323">
        <v>17.835909999999998</v>
      </c>
      <c r="C323">
        <v>45.993000000000002</v>
      </c>
      <c r="D323" s="3">
        <v>842</v>
      </c>
      <c r="E323" s="3">
        <v>13</v>
      </c>
      <c r="F323" s="3">
        <v>1</v>
      </c>
      <c r="G323" s="3">
        <v>0</v>
      </c>
      <c r="H323" s="3">
        <v>0</v>
      </c>
      <c r="I323" s="3">
        <v>0</v>
      </c>
      <c r="J323" s="3">
        <v>1040</v>
      </c>
      <c r="K323" s="3">
        <v>7</v>
      </c>
      <c r="L323" s="3">
        <v>0</v>
      </c>
      <c r="M323" s="3">
        <v>0</v>
      </c>
      <c r="N323" s="3">
        <v>0</v>
      </c>
      <c r="O323" s="3">
        <v>0</v>
      </c>
      <c r="P323" s="3">
        <v>26</v>
      </c>
      <c r="Q323" s="3">
        <v>997</v>
      </c>
      <c r="R323" s="3">
        <v>17</v>
      </c>
      <c r="S323" s="3">
        <v>2</v>
      </c>
      <c r="T323" s="3">
        <v>0</v>
      </c>
      <c r="U323" s="3">
        <v>6</v>
      </c>
      <c r="V323" s="3">
        <v>1511</v>
      </c>
      <c r="W323" s="3">
        <v>10</v>
      </c>
      <c r="X323" s="3">
        <v>6</v>
      </c>
      <c r="Y323" s="3">
        <v>0</v>
      </c>
      <c r="Z323" s="3">
        <v>1</v>
      </c>
      <c r="AA323" s="3">
        <v>1340</v>
      </c>
      <c r="AB323" s="3">
        <v>17</v>
      </c>
      <c r="AC323" s="3">
        <v>0</v>
      </c>
      <c r="AD323" s="3">
        <v>0</v>
      </c>
      <c r="AE323" s="3">
        <v>10</v>
      </c>
      <c r="AF323" s="3">
        <v>1263</v>
      </c>
      <c r="AG323" s="3">
        <v>4</v>
      </c>
      <c r="AH323">
        <v>2</v>
      </c>
      <c r="AI323">
        <v>1</v>
      </c>
      <c r="AJ323">
        <v>0</v>
      </c>
      <c r="AK323">
        <v>71</v>
      </c>
      <c r="AL323" s="3">
        <v>1361</v>
      </c>
      <c r="AM323" s="3">
        <v>22</v>
      </c>
      <c r="AN323" s="3">
        <v>1</v>
      </c>
      <c r="AO323" s="3">
        <v>8</v>
      </c>
      <c r="AP323" s="3">
        <v>2</v>
      </c>
      <c r="AQ323">
        <v>0</v>
      </c>
      <c r="AR323">
        <v>0</v>
      </c>
      <c r="AS323" s="3">
        <v>95</v>
      </c>
      <c r="AT323" s="3">
        <v>1</v>
      </c>
    </row>
    <row r="324" spans="1:46" x14ac:dyDescent="0.25">
      <c r="A324" s="3" t="s">
        <v>142</v>
      </c>
      <c r="B324">
        <v>17.956600000000002</v>
      </c>
      <c r="C324">
        <v>46.09769</v>
      </c>
      <c r="D324" s="3">
        <v>362</v>
      </c>
      <c r="E324" s="3">
        <v>1</v>
      </c>
      <c r="F324" s="3">
        <v>0</v>
      </c>
      <c r="G324" s="3">
        <v>0</v>
      </c>
      <c r="H324" s="3">
        <v>0</v>
      </c>
      <c r="I324" s="3">
        <v>0</v>
      </c>
      <c r="J324" s="3">
        <v>380</v>
      </c>
      <c r="K324" s="3">
        <v>8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420</v>
      </c>
      <c r="R324" s="3">
        <v>1</v>
      </c>
      <c r="S324" s="3">
        <v>0</v>
      </c>
      <c r="T324" s="3">
        <v>0</v>
      </c>
      <c r="U324" s="3">
        <v>33</v>
      </c>
      <c r="V324" s="3">
        <v>354</v>
      </c>
      <c r="W324" s="3">
        <v>11</v>
      </c>
      <c r="X324" s="3">
        <v>1</v>
      </c>
      <c r="Y324" s="3">
        <v>0</v>
      </c>
      <c r="Z324" s="3">
        <v>35</v>
      </c>
      <c r="AA324" s="3">
        <v>342</v>
      </c>
      <c r="AB324" s="3">
        <v>13</v>
      </c>
      <c r="AC324" s="3">
        <v>1</v>
      </c>
      <c r="AD324" s="3">
        <v>0</v>
      </c>
      <c r="AE324" s="3">
        <v>0</v>
      </c>
      <c r="AF324" s="3">
        <v>352</v>
      </c>
      <c r="AG324" s="3">
        <v>0</v>
      </c>
      <c r="AH324">
        <v>1</v>
      </c>
      <c r="AI324">
        <v>0</v>
      </c>
      <c r="AJ324">
        <v>0</v>
      </c>
      <c r="AK324">
        <v>43</v>
      </c>
      <c r="AL324" s="3">
        <v>345</v>
      </c>
      <c r="AM324" s="3">
        <v>1</v>
      </c>
      <c r="AN324" s="3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</row>
    <row r="325" spans="1:46" x14ac:dyDescent="0.25">
      <c r="A325" s="8" t="s">
        <v>311</v>
      </c>
      <c r="B325">
        <v>18.09</v>
      </c>
      <c r="C325">
        <v>45.903889999999997</v>
      </c>
      <c r="D325" s="3">
        <v>291</v>
      </c>
      <c r="E325" s="3">
        <v>3</v>
      </c>
      <c r="F325" s="3">
        <v>0</v>
      </c>
      <c r="G325" s="3">
        <v>1</v>
      </c>
      <c r="H325" s="3">
        <v>0</v>
      </c>
      <c r="I325" s="3">
        <v>0</v>
      </c>
      <c r="J325" s="3">
        <v>291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263</v>
      </c>
      <c r="R325" s="3">
        <v>2</v>
      </c>
      <c r="S325" s="3">
        <v>0</v>
      </c>
      <c r="T325" s="3">
        <v>0</v>
      </c>
      <c r="U325" s="3">
        <v>0</v>
      </c>
      <c r="V325" s="3">
        <v>248</v>
      </c>
      <c r="W325" s="3">
        <v>0</v>
      </c>
      <c r="X325" s="3">
        <v>0</v>
      </c>
      <c r="Y325" s="3">
        <v>0</v>
      </c>
      <c r="Z325" s="3">
        <v>28</v>
      </c>
      <c r="AA325" s="3">
        <v>253</v>
      </c>
      <c r="AB325" s="3">
        <v>0</v>
      </c>
      <c r="AC325" s="3">
        <v>0</v>
      </c>
      <c r="AD325" s="3">
        <v>1</v>
      </c>
      <c r="AE325" s="3">
        <v>0</v>
      </c>
      <c r="AF325" s="3" t="s">
        <v>570</v>
      </c>
      <c r="AG325" s="3">
        <v>0</v>
      </c>
      <c r="AH325">
        <v>0</v>
      </c>
      <c r="AI325">
        <v>0</v>
      </c>
      <c r="AJ325">
        <v>0</v>
      </c>
      <c r="AK325">
        <v>0</v>
      </c>
      <c r="AL325" s="3" t="s">
        <v>570</v>
      </c>
      <c r="AM325" s="3">
        <v>0</v>
      </c>
      <c r="AN325" s="3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</row>
    <row r="326" spans="1:46" x14ac:dyDescent="0.25">
      <c r="A326" s="3" t="s">
        <v>143</v>
      </c>
      <c r="B326">
        <v>18.024170000000002</v>
      </c>
      <c r="C326">
        <v>45.989719999999998</v>
      </c>
      <c r="D326" s="3">
        <v>360</v>
      </c>
      <c r="E326" s="3">
        <v>1</v>
      </c>
      <c r="F326" s="3">
        <v>0</v>
      </c>
      <c r="G326" s="3">
        <v>0</v>
      </c>
      <c r="H326" s="3">
        <v>0</v>
      </c>
      <c r="I326" s="3">
        <v>0</v>
      </c>
      <c r="J326" s="3">
        <v>340</v>
      </c>
      <c r="K326" s="3">
        <v>9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305</v>
      </c>
      <c r="R326" s="3">
        <v>6</v>
      </c>
      <c r="S326" s="3">
        <v>0</v>
      </c>
      <c r="T326" s="3">
        <v>0</v>
      </c>
      <c r="U326" s="3">
        <v>0</v>
      </c>
      <c r="V326" s="3">
        <v>320</v>
      </c>
      <c r="W326" s="3">
        <v>0</v>
      </c>
      <c r="X326" s="3">
        <v>0</v>
      </c>
      <c r="Y326" s="3">
        <v>0</v>
      </c>
      <c r="Z326" s="3">
        <v>0</v>
      </c>
      <c r="AA326" s="3">
        <v>321</v>
      </c>
      <c r="AB326" s="3">
        <v>0</v>
      </c>
      <c r="AC326" s="3">
        <v>0</v>
      </c>
      <c r="AD326" s="3">
        <v>0</v>
      </c>
      <c r="AE326" s="3">
        <v>2</v>
      </c>
      <c r="AF326" s="3">
        <v>667</v>
      </c>
      <c r="AG326" s="3">
        <v>13</v>
      </c>
      <c r="AH326">
        <v>1</v>
      </c>
      <c r="AI326">
        <v>0</v>
      </c>
      <c r="AJ326">
        <v>0</v>
      </c>
      <c r="AK326">
        <v>2</v>
      </c>
      <c r="AL326" s="3">
        <v>625</v>
      </c>
      <c r="AM326" s="3">
        <v>9</v>
      </c>
      <c r="AN326" s="3">
        <v>2</v>
      </c>
      <c r="AO326">
        <v>0</v>
      </c>
      <c r="AP326">
        <v>0</v>
      </c>
      <c r="AQ326">
        <v>0</v>
      </c>
      <c r="AR326">
        <v>0</v>
      </c>
      <c r="AS326">
        <v>60</v>
      </c>
      <c r="AT326">
        <v>1</v>
      </c>
    </row>
    <row r="327" spans="1:46" x14ac:dyDescent="0.25">
      <c r="A327" s="3" t="s">
        <v>144</v>
      </c>
      <c r="B327" s="3">
        <v>17.962700000000002</v>
      </c>
      <c r="C327" s="3">
        <v>45.918709999999997</v>
      </c>
      <c r="D327" s="3">
        <v>311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375</v>
      </c>
      <c r="K327" s="3">
        <v>1</v>
      </c>
      <c r="L327" s="3">
        <v>0</v>
      </c>
      <c r="M327" s="3">
        <v>2</v>
      </c>
      <c r="N327" s="3">
        <v>0</v>
      </c>
      <c r="O327" s="3">
        <v>0</v>
      </c>
      <c r="P327" s="3">
        <v>0</v>
      </c>
      <c r="Q327" s="3">
        <v>323</v>
      </c>
      <c r="R327" s="3">
        <v>0</v>
      </c>
      <c r="S327" s="3">
        <v>0</v>
      </c>
      <c r="T327" s="3">
        <v>0</v>
      </c>
      <c r="U327" s="3">
        <v>26</v>
      </c>
      <c r="V327" s="3">
        <v>350</v>
      </c>
      <c r="W327" s="3">
        <v>1</v>
      </c>
      <c r="X327" s="3">
        <v>0</v>
      </c>
      <c r="Y327" s="3">
        <v>0</v>
      </c>
      <c r="Z327" s="3">
        <v>24</v>
      </c>
      <c r="AA327" s="3">
        <v>317</v>
      </c>
      <c r="AB327" s="3">
        <v>0</v>
      </c>
      <c r="AC327" s="3">
        <v>7</v>
      </c>
      <c r="AD327" s="3">
        <v>0</v>
      </c>
      <c r="AE327" s="3">
        <v>52</v>
      </c>
      <c r="AF327" s="3">
        <v>410</v>
      </c>
      <c r="AG327" s="3">
        <v>2</v>
      </c>
      <c r="AH327" s="3">
        <v>3</v>
      </c>
      <c r="AI327" s="3">
        <v>0</v>
      </c>
      <c r="AJ327" s="3">
        <v>0</v>
      </c>
      <c r="AK327" s="3">
        <v>1</v>
      </c>
      <c r="AL327" s="3">
        <v>453</v>
      </c>
      <c r="AM327" s="3">
        <v>0</v>
      </c>
      <c r="AN327" s="3">
        <v>0</v>
      </c>
      <c r="AO327">
        <v>0</v>
      </c>
      <c r="AP327">
        <v>2</v>
      </c>
      <c r="AQ327">
        <v>0</v>
      </c>
      <c r="AR327">
        <v>0</v>
      </c>
      <c r="AS327">
        <v>0</v>
      </c>
      <c r="AT327">
        <v>1</v>
      </c>
    </row>
    <row r="328" spans="1:46" x14ac:dyDescent="0.25">
      <c r="A328" s="3" t="s">
        <v>284</v>
      </c>
      <c r="B328">
        <v>17.988199999999999</v>
      </c>
      <c r="C328">
        <v>46.107509999999998</v>
      </c>
      <c r="D328" s="3">
        <v>10</v>
      </c>
      <c r="E328" s="3">
        <v>120</v>
      </c>
      <c r="F328" s="3">
        <v>1</v>
      </c>
      <c r="G328" s="3">
        <v>0</v>
      </c>
      <c r="H328" s="3">
        <v>0</v>
      </c>
      <c r="I328" s="3">
        <v>0</v>
      </c>
      <c r="J328" s="3">
        <v>10</v>
      </c>
      <c r="K328" s="3">
        <v>155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9</v>
      </c>
      <c r="R328" s="3">
        <v>133</v>
      </c>
      <c r="S328" s="3">
        <v>0</v>
      </c>
      <c r="T328" s="3">
        <v>0</v>
      </c>
      <c r="U328" s="3">
        <v>0</v>
      </c>
      <c r="V328" s="3">
        <v>48</v>
      </c>
      <c r="W328" s="3">
        <v>186</v>
      </c>
      <c r="X328" s="3">
        <v>0</v>
      </c>
      <c r="Y328" s="3">
        <v>0</v>
      </c>
      <c r="Z328" s="3">
        <v>0</v>
      </c>
      <c r="AA328" s="3">
        <v>55</v>
      </c>
      <c r="AB328" s="3">
        <v>144</v>
      </c>
      <c r="AC328" s="3">
        <v>0</v>
      </c>
      <c r="AD328" s="3">
        <v>0</v>
      </c>
      <c r="AE328" s="3">
        <v>0</v>
      </c>
      <c r="AF328" s="3">
        <v>88</v>
      </c>
      <c r="AG328" s="3">
        <v>137</v>
      </c>
      <c r="AH328">
        <v>0</v>
      </c>
      <c r="AI328">
        <v>0</v>
      </c>
      <c r="AJ328">
        <v>0</v>
      </c>
      <c r="AK328">
        <v>0</v>
      </c>
      <c r="AL328" s="3">
        <v>33</v>
      </c>
      <c r="AM328" s="3">
        <v>157</v>
      </c>
      <c r="AN328" s="3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</row>
    <row r="329" spans="1:46" x14ac:dyDescent="0.25">
      <c r="A329" s="3" t="s">
        <v>145</v>
      </c>
      <c r="B329">
        <v>17.916319999999999</v>
      </c>
      <c r="C329">
        <v>46.155200000000001</v>
      </c>
      <c r="D329" s="3">
        <v>254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173</v>
      </c>
      <c r="K329" s="3">
        <v>97</v>
      </c>
      <c r="L329" s="3">
        <v>0</v>
      </c>
      <c r="M329" s="3">
        <v>0</v>
      </c>
      <c r="N329" s="3">
        <v>0</v>
      </c>
      <c r="O329" s="3">
        <v>0</v>
      </c>
      <c r="P329" s="3">
        <v>10</v>
      </c>
      <c r="Q329" s="3">
        <v>266</v>
      </c>
      <c r="R329" s="3">
        <v>39</v>
      </c>
      <c r="S329" s="3">
        <v>0</v>
      </c>
      <c r="T329" s="3">
        <v>0</v>
      </c>
      <c r="U329" s="3">
        <v>0</v>
      </c>
      <c r="V329" s="3">
        <v>179</v>
      </c>
      <c r="W329" s="3">
        <v>99</v>
      </c>
      <c r="X329" s="3">
        <v>5</v>
      </c>
      <c r="Y329" s="3">
        <v>0</v>
      </c>
      <c r="Z329" s="3">
        <v>0</v>
      </c>
      <c r="AA329" s="3">
        <v>170</v>
      </c>
      <c r="AB329" s="3">
        <v>83</v>
      </c>
      <c r="AC329" s="3">
        <v>0</v>
      </c>
      <c r="AD329" s="3">
        <v>0</v>
      </c>
      <c r="AE329" s="3">
        <v>18</v>
      </c>
      <c r="AF329" s="3">
        <v>248</v>
      </c>
      <c r="AG329" s="3">
        <v>13</v>
      </c>
      <c r="AH329">
        <v>0</v>
      </c>
      <c r="AI329">
        <v>0</v>
      </c>
      <c r="AJ329">
        <v>0</v>
      </c>
      <c r="AK329">
        <v>0</v>
      </c>
      <c r="AL329" s="3">
        <v>231</v>
      </c>
      <c r="AM329" s="3">
        <v>21</v>
      </c>
      <c r="AN329" s="3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1</v>
      </c>
    </row>
    <row r="330" spans="1:46" x14ac:dyDescent="0.25">
      <c r="A330" s="3" t="s">
        <v>146</v>
      </c>
      <c r="B330">
        <v>17.976019999999998</v>
      </c>
      <c r="C330">
        <v>46.089779999999998</v>
      </c>
      <c r="D330" s="3">
        <v>547</v>
      </c>
      <c r="E330" s="3">
        <v>35</v>
      </c>
      <c r="F330" s="3">
        <v>1</v>
      </c>
      <c r="G330" s="3">
        <v>0</v>
      </c>
      <c r="H330" s="3">
        <v>0</v>
      </c>
      <c r="I330" s="3">
        <v>0</v>
      </c>
      <c r="J330" s="3">
        <v>563</v>
      </c>
      <c r="K330" s="3">
        <v>75</v>
      </c>
      <c r="L330" s="3">
        <v>0</v>
      </c>
      <c r="M330" s="3">
        <v>1</v>
      </c>
      <c r="N330" s="3">
        <v>0</v>
      </c>
      <c r="O330" s="3">
        <v>0</v>
      </c>
      <c r="P330" s="3">
        <v>0</v>
      </c>
      <c r="Q330" s="3">
        <v>620</v>
      </c>
      <c r="R330" s="3">
        <v>8</v>
      </c>
      <c r="S330" s="3">
        <v>1</v>
      </c>
      <c r="T330" s="3">
        <v>0</v>
      </c>
      <c r="U330" s="3">
        <v>11</v>
      </c>
      <c r="V330" s="3">
        <v>558</v>
      </c>
      <c r="W330" s="3">
        <v>29</v>
      </c>
      <c r="X330" s="3">
        <v>3</v>
      </c>
      <c r="Y330" s="3">
        <v>0</v>
      </c>
      <c r="Z330" s="3">
        <v>0</v>
      </c>
      <c r="AA330" s="3">
        <v>538</v>
      </c>
      <c r="AB330" s="3">
        <v>34</v>
      </c>
      <c r="AC330" s="3">
        <v>2</v>
      </c>
      <c r="AD330" s="3">
        <v>0</v>
      </c>
      <c r="AE330" s="3">
        <v>0</v>
      </c>
      <c r="AF330" s="3">
        <v>644</v>
      </c>
      <c r="AG330" s="3">
        <v>9</v>
      </c>
      <c r="AH330">
        <v>1</v>
      </c>
      <c r="AI330">
        <v>0</v>
      </c>
      <c r="AJ330">
        <v>0</v>
      </c>
      <c r="AK330">
        <v>0</v>
      </c>
      <c r="AL330" s="3">
        <v>596</v>
      </c>
      <c r="AM330" s="3">
        <v>4</v>
      </c>
      <c r="AN330" s="3">
        <v>0</v>
      </c>
      <c r="AO330">
        <v>0</v>
      </c>
      <c r="AP330">
        <v>0</v>
      </c>
      <c r="AQ330">
        <v>0</v>
      </c>
      <c r="AR330">
        <v>0</v>
      </c>
      <c r="AS330">
        <v>5</v>
      </c>
      <c r="AT330">
        <v>0</v>
      </c>
    </row>
    <row r="331" spans="1:46" x14ac:dyDescent="0.25">
      <c r="A331" s="3" t="s">
        <v>285</v>
      </c>
      <c r="B331">
        <v>17.95129</v>
      </c>
      <c r="C331">
        <v>45.960230000000003</v>
      </c>
      <c r="D331" s="3">
        <v>131</v>
      </c>
      <c r="E331" s="3">
        <v>1</v>
      </c>
      <c r="F331" s="3">
        <v>0</v>
      </c>
      <c r="G331" s="3">
        <v>0</v>
      </c>
      <c r="H331" s="3">
        <v>0</v>
      </c>
      <c r="I331" s="3">
        <v>0</v>
      </c>
      <c r="J331" s="3">
        <v>128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166</v>
      </c>
      <c r="R331" s="3">
        <v>0</v>
      </c>
      <c r="S331" s="3">
        <v>0</v>
      </c>
      <c r="T331" s="3">
        <v>0</v>
      </c>
      <c r="U331" s="3">
        <v>0</v>
      </c>
      <c r="V331" s="3">
        <v>187</v>
      </c>
      <c r="W331" s="3">
        <v>0</v>
      </c>
      <c r="X331" s="3">
        <v>0</v>
      </c>
      <c r="Y331" s="3">
        <v>0</v>
      </c>
      <c r="Z331" s="3">
        <v>0</v>
      </c>
      <c r="AA331" s="3">
        <v>145</v>
      </c>
      <c r="AB331" s="3">
        <v>0</v>
      </c>
      <c r="AC331" s="3">
        <v>0</v>
      </c>
      <c r="AD331" s="3">
        <v>0</v>
      </c>
      <c r="AE331" s="3">
        <v>0</v>
      </c>
      <c r="AF331" s="3">
        <v>352</v>
      </c>
      <c r="AG331" s="3">
        <v>0</v>
      </c>
      <c r="AH331">
        <v>0</v>
      </c>
      <c r="AI331">
        <v>0</v>
      </c>
      <c r="AJ331">
        <v>0</v>
      </c>
      <c r="AK331">
        <v>0</v>
      </c>
      <c r="AL331" s="3">
        <v>306</v>
      </c>
      <c r="AM331" s="3">
        <v>0</v>
      </c>
      <c r="AN331" s="3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</row>
    <row r="332" spans="1:46" x14ac:dyDescent="0.25">
      <c r="A332" s="8" t="s">
        <v>451</v>
      </c>
      <c r="B332">
        <v>17.928380000000001</v>
      </c>
      <c r="C332">
        <v>46.177210000000002</v>
      </c>
      <c r="D332" s="3">
        <v>14</v>
      </c>
      <c r="E332" s="3">
        <v>174</v>
      </c>
      <c r="F332" s="3">
        <v>58</v>
      </c>
      <c r="G332" s="3">
        <v>0</v>
      </c>
      <c r="H332" s="3">
        <v>0</v>
      </c>
      <c r="I332" s="3">
        <v>0</v>
      </c>
      <c r="J332" s="3">
        <v>26</v>
      </c>
      <c r="K332" s="3">
        <v>205</v>
      </c>
      <c r="L332" s="3">
        <v>0</v>
      </c>
      <c r="M332" s="3">
        <v>51</v>
      </c>
      <c r="N332" s="3">
        <v>0</v>
      </c>
      <c r="O332" s="3">
        <v>0</v>
      </c>
      <c r="P332" s="3">
        <v>0</v>
      </c>
      <c r="Q332" s="3">
        <v>28</v>
      </c>
      <c r="R332" s="3">
        <v>198</v>
      </c>
      <c r="S332" s="3">
        <v>47</v>
      </c>
      <c r="T332" s="3">
        <v>0</v>
      </c>
      <c r="U332" s="3">
        <v>0</v>
      </c>
      <c r="V332" s="3">
        <v>29</v>
      </c>
      <c r="W332" s="3">
        <v>200</v>
      </c>
      <c r="X332" s="3">
        <v>46</v>
      </c>
      <c r="Y332" s="3">
        <v>0</v>
      </c>
      <c r="Z332" s="3">
        <v>0</v>
      </c>
      <c r="AA332" s="3">
        <v>6</v>
      </c>
      <c r="AB332" s="3">
        <v>237</v>
      </c>
      <c r="AC332" s="3">
        <v>8</v>
      </c>
      <c r="AD332" s="3">
        <v>0</v>
      </c>
      <c r="AE332" s="3">
        <v>0</v>
      </c>
      <c r="AF332" s="3">
        <v>102</v>
      </c>
      <c r="AG332" s="3">
        <v>159</v>
      </c>
      <c r="AH332">
        <v>0</v>
      </c>
      <c r="AI332">
        <v>0</v>
      </c>
      <c r="AJ332">
        <v>0</v>
      </c>
      <c r="AK332">
        <v>0</v>
      </c>
      <c r="AL332" s="3">
        <v>63</v>
      </c>
      <c r="AM332" s="3">
        <v>189</v>
      </c>
      <c r="AN332" s="3">
        <v>0</v>
      </c>
      <c r="AO332">
        <v>0</v>
      </c>
      <c r="AP332">
        <v>2</v>
      </c>
      <c r="AQ332">
        <v>0</v>
      </c>
      <c r="AR332">
        <v>0</v>
      </c>
      <c r="AS332">
        <v>0</v>
      </c>
      <c r="AT332">
        <v>0</v>
      </c>
    </row>
    <row r="333" spans="1:46" x14ac:dyDescent="0.25">
      <c r="A333" s="3" t="s">
        <v>147</v>
      </c>
      <c r="B333">
        <v>17.916319999999999</v>
      </c>
      <c r="C333">
        <v>46.155200000000001</v>
      </c>
      <c r="D333" s="3">
        <v>180</v>
      </c>
      <c r="E333" s="3">
        <v>355</v>
      </c>
      <c r="F333" s="3">
        <v>13</v>
      </c>
      <c r="G333" s="3">
        <v>0</v>
      </c>
      <c r="H333" s="3">
        <v>0</v>
      </c>
      <c r="I333" s="3">
        <v>0</v>
      </c>
      <c r="J333" s="3">
        <v>209</v>
      </c>
      <c r="K333" s="3">
        <v>439</v>
      </c>
      <c r="L333" s="3">
        <v>0</v>
      </c>
      <c r="M333" s="3">
        <v>48</v>
      </c>
      <c r="N333" s="3">
        <v>0</v>
      </c>
      <c r="O333" s="3">
        <v>0</v>
      </c>
      <c r="P333" s="3">
        <v>0</v>
      </c>
      <c r="Q333" s="3">
        <v>201</v>
      </c>
      <c r="R333" s="3">
        <v>455</v>
      </c>
      <c r="S333" s="3">
        <v>6</v>
      </c>
      <c r="T333" s="3">
        <v>0</v>
      </c>
      <c r="U333" s="3">
        <v>12</v>
      </c>
      <c r="V333" s="3">
        <v>169</v>
      </c>
      <c r="W333" s="3">
        <v>450</v>
      </c>
      <c r="X333" s="3">
        <v>5</v>
      </c>
      <c r="Y333" s="3">
        <v>0</v>
      </c>
      <c r="Z333" s="3">
        <v>1</v>
      </c>
      <c r="AA333" s="3">
        <v>219</v>
      </c>
      <c r="AB333" s="3">
        <v>420</v>
      </c>
      <c r="AC333" s="3">
        <v>0</v>
      </c>
      <c r="AD333" s="3">
        <v>0</v>
      </c>
      <c r="AE333" s="3">
        <v>12</v>
      </c>
      <c r="AF333" s="3">
        <v>307</v>
      </c>
      <c r="AG333" s="3">
        <v>303</v>
      </c>
      <c r="AH333">
        <v>0</v>
      </c>
      <c r="AI333">
        <v>0</v>
      </c>
      <c r="AJ333">
        <v>0</v>
      </c>
      <c r="AK333">
        <v>0</v>
      </c>
      <c r="AL333" s="3">
        <v>237</v>
      </c>
      <c r="AM333" s="3">
        <v>351</v>
      </c>
      <c r="AN333" s="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</row>
    <row r="334" spans="1:46" x14ac:dyDescent="0.25">
      <c r="A334" s="3" t="s">
        <v>444</v>
      </c>
      <c r="B334">
        <v>17.816939999999999</v>
      </c>
      <c r="C334">
        <v>45.84639</v>
      </c>
      <c r="D334" s="3">
        <v>605</v>
      </c>
      <c r="E334" s="3">
        <v>17</v>
      </c>
      <c r="F334" s="3">
        <v>5</v>
      </c>
      <c r="G334" s="3">
        <v>0</v>
      </c>
      <c r="H334" s="3">
        <v>0</v>
      </c>
      <c r="I334" s="3">
        <v>0</v>
      </c>
      <c r="J334" s="3">
        <v>608</v>
      </c>
      <c r="K334" s="3">
        <v>11</v>
      </c>
      <c r="L334" s="3">
        <v>1</v>
      </c>
      <c r="M334" s="3">
        <v>1</v>
      </c>
      <c r="N334" s="3">
        <v>0</v>
      </c>
      <c r="O334" s="3">
        <v>0</v>
      </c>
      <c r="P334" s="3">
        <v>1</v>
      </c>
      <c r="Q334" s="3">
        <v>599</v>
      </c>
      <c r="R334" s="3">
        <v>0</v>
      </c>
      <c r="S334" s="3">
        <v>2</v>
      </c>
      <c r="T334" s="3">
        <v>0</v>
      </c>
      <c r="U334" s="3">
        <v>0</v>
      </c>
      <c r="V334" s="3">
        <v>487</v>
      </c>
      <c r="W334" s="3">
        <v>0</v>
      </c>
      <c r="X334" s="3">
        <v>0</v>
      </c>
      <c r="Y334" s="3">
        <v>0</v>
      </c>
      <c r="Z334" s="3">
        <v>0</v>
      </c>
      <c r="AA334" s="3">
        <v>453</v>
      </c>
      <c r="AB334" s="3">
        <v>1</v>
      </c>
      <c r="AC334" s="3">
        <v>0</v>
      </c>
      <c r="AD334" s="3">
        <v>0</v>
      </c>
      <c r="AE334" s="3">
        <v>1</v>
      </c>
      <c r="AF334" s="3">
        <v>437</v>
      </c>
      <c r="AG334" s="3">
        <v>1</v>
      </c>
      <c r="AH334">
        <v>3</v>
      </c>
      <c r="AI334">
        <v>0</v>
      </c>
      <c r="AJ334">
        <v>0</v>
      </c>
      <c r="AK334">
        <v>1</v>
      </c>
      <c r="AL334" s="3">
        <v>387</v>
      </c>
      <c r="AM334" s="3">
        <v>0</v>
      </c>
      <c r="AN334" s="3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</row>
    <row r="335" spans="1:46" x14ac:dyDescent="0.25">
      <c r="A335" s="3" t="s">
        <v>148</v>
      </c>
      <c r="B335">
        <v>17.95655</v>
      </c>
      <c r="C335">
        <v>46.038809999999998</v>
      </c>
      <c r="D335" s="3">
        <v>470</v>
      </c>
      <c r="E335" s="3">
        <v>17</v>
      </c>
      <c r="F335" s="3">
        <v>0</v>
      </c>
      <c r="G335" s="3">
        <v>0</v>
      </c>
      <c r="H335" s="3">
        <v>0</v>
      </c>
      <c r="I335" s="3">
        <v>0</v>
      </c>
      <c r="J335" s="3">
        <v>503</v>
      </c>
      <c r="K335" s="3">
        <v>0</v>
      </c>
      <c r="L335" s="3">
        <v>0</v>
      </c>
      <c r="M335" s="3">
        <v>0</v>
      </c>
      <c r="N335" s="3">
        <v>9</v>
      </c>
      <c r="O335" s="3">
        <v>0</v>
      </c>
      <c r="P335" s="3">
        <v>0</v>
      </c>
      <c r="Q335" s="3">
        <v>482</v>
      </c>
      <c r="R335" s="3">
        <v>0</v>
      </c>
      <c r="S335" s="3">
        <v>0</v>
      </c>
      <c r="T335" s="3">
        <v>0</v>
      </c>
      <c r="U335" s="3">
        <v>3</v>
      </c>
      <c r="V335" s="3">
        <v>426</v>
      </c>
      <c r="W335" s="3">
        <v>0</v>
      </c>
      <c r="X335" s="3">
        <v>0</v>
      </c>
      <c r="Y335" s="3">
        <v>0</v>
      </c>
      <c r="Z335" s="3">
        <v>0</v>
      </c>
      <c r="AA335" s="3">
        <v>431</v>
      </c>
      <c r="AB335" s="3">
        <v>0</v>
      </c>
      <c r="AC335" s="3">
        <v>0</v>
      </c>
      <c r="AD335" s="3">
        <v>0</v>
      </c>
      <c r="AE335" s="3">
        <v>2</v>
      </c>
      <c r="AF335" s="3">
        <v>508</v>
      </c>
      <c r="AG335" s="3">
        <v>1</v>
      </c>
      <c r="AH335">
        <v>0</v>
      </c>
      <c r="AI335">
        <v>0</v>
      </c>
      <c r="AJ335">
        <v>0</v>
      </c>
      <c r="AK335">
        <v>0</v>
      </c>
      <c r="AL335" s="3">
        <v>429</v>
      </c>
      <c r="AM335" s="3">
        <v>10</v>
      </c>
      <c r="AN335" s="3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</row>
    <row r="336" spans="1:46" x14ac:dyDescent="0.25">
      <c r="A336" s="3" t="s">
        <v>149</v>
      </c>
      <c r="B336">
        <v>17.85772</v>
      </c>
      <c r="C336">
        <v>45.904429999999998</v>
      </c>
      <c r="D336" s="3">
        <v>453</v>
      </c>
      <c r="E336" s="3">
        <v>2</v>
      </c>
      <c r="F336" s="3">
        <v>1</v>
      </c>
      <c r="G336" s="3">
        <v>0</v>
      </c>
      <c r="H336" s="3">
        <v>0</v>
      </c>
      <c r="I336" s="3">
        <v>0</v>
      </c>
      <c r="J336" s="3">
        <v>494</v>
      </c>
      <c r="K336" s="3">
        <v>2</v>
      </c>
      <c r="L336" s="3">
        <v>0</v>
      </c>
      <c r="M336" s="3">
        <v>0</v>
      </c>
      <c r="N336" s="3">
        <v>0</v>
      </c>
      <c r="O336" s="3">
        <v>0</v>
      </c>
      <c r="P336" s="3">
        <v>51</v>
      </c>
      <c r="Q336" s="3">
        <v>508</v>
      </c>
      <c r="R336" s="3">
        <v>0</v>
      </c>
      <c r="S336" s="3">
        <v>0</v>
      </c>
      <c r="T336" s="3">
        <v>0</v>
      </c>
      <c r="U336" s="3">
        <v>42</v>
      </c>
      <c r="V336" s="3">
        <v>588</v>
      </c>
      <c r="W336" s="3">
        <v>0</v>
      </c>
      <c r="X336" s="3">
        <v>1</v>
      </c>
      <c r="Y336" s="3">
        <v>0</v>
      </c>
      <c r="Z336" s="3">
        <v>23</v>
      </c>
      <c r="AA336" s="3">
        <v>564</v>
      </c>
      <c r="AB336" s="3">
        <v>1</v>
      </c>
      <c r="AC336" s="3">
        <v>1</v>
      </c>
      <c r="AD336" s="3">
        <v>0</v>
      </c>
      <c r="AE336" s="3">
        <v>40</v>
      </c>
      <c r="AF336" s="3">
        <v>539</v>
      </c>
      <c r="AG336" s="3">
        <v>0</v>
      </c>
      <c r="AH336">
        <v>0</v>
      </c>
      <c r="AI336">
        <v>0</v>
      </c>
      <c r="AJ336">
        <v>0</v>
      </c>
      <c r="AK336">
        <v>0</v>
      </c>
      <c r="AL336" s="3">
        <v>484</v>
      </c>
      <c r="AM336" s="3">
        <v>5</v>
      </c>
      <c r="AN336" s="3">
        <v>0</v>
      </c>
      <c r="AO336" s="3">
        <v>0</v>
      </c>
      <c r="AP336" s="3">
        <v>3</v>
      </c>
      <c r="AQ336">
        <v>0</v>
      </c>
      <c r="AR336">
        <v>0</v>
      </c>
      <c r="AS336" s="3">
        <v>25</v>
      </c>
      <c r="AT336">
        <v>0</v>
      </c>
    </row>
    <row r="337" spans="1:46" x14ac:dyDescent="0.25">
      <c r="A337" s="3" t="s">
        <v>150</v>
      </c>
      <c r="B337">
        <v>17.869969999999999</v>
      </c>
      <c r="C337">
        <v>45.997909999999997</v>
      </c>
      <c r="D337" s="3">
        <v>397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439</v>
      </c>
      <c r="K337" s="3">
        <v>1</v>
      </c>
      <c r="L337" s="3">
        <v>0</v>
      </c>
      <c r="M337" s="3">
        <v>1</v>
      </c>
      <c r="N337" s="3">
        <v>0</v>
      </c>
      <c r="O337" s="3">
        <v>0</v>
      </c>
      <c r="P337" s="3">
        <v>0</v>
      </c>
      <c r="Q337" s="3">
        <v>438</v>
      </c>
      <c r="R337" s="3">
        <v>0</v>
      </c>
      <c r="S337" s="3">
        <v>0</v>
      </c>
      <c r="T337" s="3">
        <v>0</v>
      </c>
      <c r="U337" s="3">
        <v>0</v>
      </c>
      <c r="V337" s="3">
        <v>471</v>
      </c>
      <c r="W337" s="3">
        <v>0</v>
      </c>
      <c r="X337" s="3">
        <v>1</v>
      </c>
      <c r="Y337" s="3">
        <v>0</v>
      </c>
      <c r="Z337" s="3">
        <v>0</v>
      </c>
      <c r="AA337" s="3">
        <v>384</v>
      </c>
      <c r="AB337" s="3">
        <v>0</v>
      </c>
      <c r="AC337" s="3">
        <v>1</v>
      </c>
      <c r="AD337" s="3">
        <v>0</v>
      </c>
      <c r="AE337" s="3">
        <v>0</v>
      </c>
      <c r="AF337" s="3">
        <v>376</v>
      </c>
      <c r="AG337" s="3">
        <v>0</v>
      </c>
      <c r="AH337">
        <v>0</v>
      </c>
      <c r="AI337">
        <v>0</v>
      </c>
      <c r="AJ337">
        <v>0</v>
      </c>
      <c r="AK337">
        <v>0</v>
      </c>
      <c r="AL337" s="3">
        <v>378</v>
      </c>
      <c r="AM337" s="3">
        <v>0</v>
      </c>
      <c r="AN337" s="3">
        <v>0</v>
      </c>
      <c r="AO337">
        <v>0</v>
      </c>
      <c r="AP337">
        <v>4</v>
      </c>
      <c r="AQ337">
        <v>0</v>
      </c>
      <c r="AR337">
        <v>0</v>
      </c>
      <c r="AS337">
        <v>0</v>
      </c>
      <c r="AT337">
        <v>0</v>
      </c>
    </row>
    <row r="338" spans="1:46" x14ac:dyDescent="0.25">
      <c r="A338" s="3" t="s">
        <v>151</v>
      </c>
      <c r="B338">
        <v>17.913550000000001</v>
      </c>
      <c r="C338">
        <v>45.823320000000002</v>
      </c>
      <c r="D338" s="3">
        <v>365</v>
      </c>
      <c r="E338" s="3">
        <v>2</v>
      </c>
      <c r="F338" s="3">
        <v>0</v>
      </c>
      <c r="G338" s="3">
        <v>0</v>
      </c>
      <c r="H338" s="3">
        <v>0</v>
      </c>
      <c r="I338" s="3">
        <v>0</v>
      </c>
      <c r="J338" s="3">
        <v>374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339</v>
      </c>
      <c r="R338" s="3">
        <v>0</v>
      </c>
      <c r="S338" s="3">
        <v>0</v>
      </c>
      <c r="T338" s="3">
        <v>0</v>
      </c>
      <c r="U338" s="3">
        <v>14</v>
      </c>
      <c r="V338" s="3">
        <v>392</v>
      </c>
      <c r="W338" s="3">
        <v>0</v>
      </c>
      <c r="X338" s="3">
        <v>1</v>
      </c>
      <c r="Y338" s="3">
        <v>0</v>
      </c>
      <c r="Z338" s="3">
        <v>7</v>
      </c>
      <c r="AA338" s="3">
        <v>293</v>
      </c>
      <c r="AB338" s="3">
        <v>5</v>
      </c>
      <c r="AC338" s="3">
        <v>0</v>
      </c>
      <c r="AD338" s="3">
        <v>0</v>
      </c>
      <c r="AE338" s="3">
        <v>0</v>
      </c>
      <c r="AF338" s="3">
        <v>355</v>
      </c>
      <c r="AG338" s="3">
        <v>2</v>
      </c>
      <c r="AH338" s="3">
        <v>2</v>
      </c>
      <c r="AI338" s="3">
        <v>0</v>
      </c>
      <c r="AJ338" s="3">
        <v>0</v>
      </c>
      <c r="AK338" s="3">
        <v>9</v>
      </c>
      <c r="AL338" s="3">
        <v>292</v>
      </c>
      <c r="AM338" s="3">
        <v>2</v>
      </c>
      <c r="AN338" s="3">
        <v>0</v>
      </c>
      <c r="AO338">
        <v>0</v>
      </c>
      <c r="AP338">
        <v>0</v>
      </c>
      <c r="AQ338">
        <v>0</v>
      </c>
      <c r="AR338">
        <v>0</v>
      </c>
      <c r="AS338">
        <v>47</v>
      </c>
      <c r="AT338">
        <v>0</v>
      </c>
    </row>
    <row r="339" spans="1:46" x14ac:dyDescent="0.25">
      <c r="A339" s="3" t="s">
        <v>152</v>
      </c>
      <c r="B339">
        <v>18.128060000000001</v>
      </c>
      <c r="C339">
        <v>45.940559999999998</v>
      </c>
      <c r="D339" s="3">
        <v>307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325</v>
      </c>
      <c r="K339" s="3">
        <v>1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311</v>
      </c>
      <c r="R339" s="3">
        <v>0</v>
      </c>
      <c r="S339" s="3">
        <v>1</v>
      </c>
      <c r="T339" s="3">
        <v>0</v>
      </c>
      <c r="U339" s="3">
        <v>0</v>
      </c>
      <c r="V339" s="3">
        <v>280</v>
      </c>
      <c r="W339" s="3">
        <v>0</v>
      </c>
      <c r="X339" s="3">
        <v>0</v>
      </c>
      <c r="Y339" s="3">
        <v>0</v>
      </c>
      <c r="Z339" s="3">
        <v>0</v>
      </c>
      <c r="AA339" s="3">
        <v>221</v>
      </c>
      <c r="AB339" s="3">
        <v>1</v>
      </c>
      <c r="AC339" s="3">
        <v>0</v>
      </c>
      <c r="AD339" s="3">
        <v>0</v>
      </c>
      <c r="AE339" s="3">
        <v>1</v>
      </c>
      <c r="AF339" s="3">
        <v>234</v>
      </c>
      <c r="AG339" s="3">
        <v>0</v>
      </c>
      <c r="AH339" s="3">
        <v>0</v>
      </c>
      <c r="AI339" s="3">
        <v>0</v>
      </c>
      <c r="AJ339" s="3">
        <v>0</v>
      </c>
      <c r="AK339" s="3">
        <v>1</v>
      </c>
      <c r="AL339" s="3">
        <v>229</v>
      </c>
      <c r="AM339" s="3">
        <v>3</v>
      </c>
      <c r="AN339" s="3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1</v>
      </c>
    </row>
    <row r="340" spans="1:46" x14ac:dyDescent="0.25">
      <c r="A340" s="3" t="s">
        <v>286</v>
      </c>
      <c r="B340">
        <v>18.00611</v>
      </c>
      <c r="C340">
        <v>45.946669999999997</v>
      </c>
      <c r="D340" s="3">
        <v>419</v>
      </c>
      <c r="E340" s="3">
        <v>9</v>
      </c>
      <c r="F340" s="3">
        <v>0</v>
      </c>
      <c r="G340" s="3">
        <v>1</v>
      </c>
      <c r="H340" s="3">
        <v>0</v>
      </c>
      <c r="I340" s="3">
        <v>0</v>
      </c>
      <c r="J340" s="3">
        <v>516</v>
      </c>
      <c r="K340" s="3">
        <v>6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470</v>
      </c>
      <c r="R340" s="3">
        <v>15</v>
      </c>
      <c r="S340" s="3">
        <v>2</v>
      </c>
      <c r="T340" s="3">
        <v>0</v>
      </c>
      <c r="U340" s="3">
        <v>0</v>
      </c>
      <c r="V340" s="3">
        <v>412</v>
      </c>
      <c r="W340" s="3">
        <v>4</v>
      </c>
      <c r="X340" s="3">
        <v>0</v>
      </c>
      <c r="Y340" s="3">
        <v>0</v>
      </c>
      <c r="Z340" s="3">
        <v>0</v>
      </c>
      <c r="AA340" s="3">
        <v>400</v>
      </c>
      <c r="AB340" s="3">
        <v>0</v>
      </c>
      <c r="AC340" s="3">
        <v>0</v>
      </c>
      <c r="AD340" s="3">
        <v>0</v>
      </c>
      <c r="AE340" s="3">
        <v>0</v>
      </c>
      <c r="AF340" s="3">
        <v>410</v>
      </c>
      <c r="AG340" s="3">
        <v>4</v>
      </c>
      <c r="AH340" s="3">
        <v>0</v>
      </c>
      <c r="AI340" s="3">
        <v>0</v>
      </c>
      <c r="AJ340" s="3">
        <v>0</v>
      </c>
      <c r="AK340" s="3">
        <v>0</v>
      </c>
      <c r="AL340" s="3">
        <v>416</v>
      </c>
      <c r="AM340" s="3">
        <v>0</v>
      </c>
      <c r="AN340" s="3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</row>
    <row r="341" spans="1:46" x14ac:dyDescent="0.25">
      <c r="A341" s="3" t="s">
        <v>287</v>
      </c>
      <c r="B341">
        <v>17.916319999999999</v>
      </c>
      <c r="C341">
        <v>46.155200000000001</v>
      </c>
      <c r="D341" s="3">
        <v>26</v>
      </c>
      <c r="E341" s="3">
        <v>167</v>
      </c>
      <c r="F341" s="3">
        <v>2</v>
      </c>
      <c r="G341" s="3">
        <v>0</v>
      </c>
      <c r="H341" s="3">
        <v>0</v>
      </c>
      <c r="I341" s="3">
        <v>0</v>
      </c>
      <c r="J341" s="3">
        <v>34</v>
      </c>
      <c r="K341" s="3">
        <v>188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19</v>
      </c>
      <c r="R341" s="3">
        <v>177</v>
      </c>
      <c r="S341" s="3">
        <v>0</v>
      </c>
      <c r="T341" s="3">
        <v>0</v>
      </c>
      <c r="U341" s="3">
        <v>0</v>
      </c>
      <c r="V341" s="3">
        <v>19</v>
      </c>
      <c r="W341" s="3">
        <v>185</v>
      </c>
      <c r="X341" s="3">
        <v>0</v>
      </c>
      <c r="Y341" s="3">
        <v>0</v>
      </c>
      <c r="Z341" s="3">
        <v>0</v>
      </c>
      <c r="AA341" s="3">
        <v>30</v>
      </c>
      <c r="AB341" s="3">
        <v>172</v>
      </c>
      <c r="AC341" s="3">
        <v>0</v>
      </c>
      <c r="AD341" s="3">
        <v>0</v>
      </c>
      <c r="AE341" s="3">
        <v>0</v>
      </c>
      <c r="AF341" s="3">
        <v>58</v>
      </c>
      <c r="AG341" s="3">
        <v>144</v>
      </c>
      <c r="AH341">
        <v>0</v>
      </c>
      <c r="AI341">
        <v>0</v>
      </c>
      <c r="AJ341">
        <v>0</v>
      </c>
      <c r="AK341">
        <v>15</v>
      </c>
      <c r="AL341" s="3">
        <v>67</v>
      </c>
      <c r="AM341" s="3">
        <v>153</v>
      </c>
      <c r="AN341" s="3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</row>
    <row r="342" spans="1:46" x14ac:dyDescent="0.25">
      <c r="A342" s="3" t="s">
        <v>153</v>
      </c>
      <c r="B342">
        <v>17.814489999999999</v>
      </c>
      <c r="C342">
        <v>45.91413</v>
      </c>
      <c r="D342" s="3">
        <v>321</v>
      </c>
      <c r="E342" s="3">
        <v>6</v>
      </c>
      <c r="F342" s="3">
        <v>0</v>
      </c>
      <c r="G342" s="3">
        <v>0</v>
      </c>
      <c r="H342" s="3">
        <v>0</v>
      </c>
      <c r="I342" s="3">
        <v>0</v>
      </c>
      <c r="J342" s="3">
        <v>381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421</v>
      </c>
      <c r="R342" s="3">
        <v>5</v>
      </c>
      <c r="S342" s="3">
        <v>0</v>
      </c>
      <c r="T342" s="3">
        <v>0</v>
      </c>
      <c r="U342" s="3">
        <v>3</v>
      </c>
      <c r="V342" s="3">
        <v>379</v>
      </c>
      <c r="W342" s="3">
        <v>1</v>
      </c>
      <c r="X342" s="3">
        <v>0</v>
      </c>
      <c r="Y342" s="3">
        <v>0</v>
      </c>
      <c r="Z342" s="3">
        <v>19</v>
      </c>
      <c r="AA342" s="3">
        <v>356</v>
      </c>
      <c r="AB342" s="3">
        <v>2</v>
      </c>
      <c r="AC342" s="3">
        <v>0</v>
      </c>
      <c r="AD342" s="3">
        <v>0</v>
      </c>
      <c r="AE342" s="3">
        <v>4</v>
      </c>
      <c r="AF342" s="3">
        <v>343</v>
      </c>
      <c r="AG342" s="3">
        <v>2</v>
      </c>
      <c r="AH342">
        <v>0</v>
      </c>
      <c r="AI342">
        <v>0</v>
      </c>
      <c r="AJ342">
        <v>0</v>
      </c>
      <c r="AK342">
        <v>0</v>
      </c>
      <c r="AL342" s="3">
        <v>340</v>
      </c>
      <c r="AM342" s="3">
        <v>0</v>
      </c>
      <c r="AN342" s="3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1</v>
      </c>
    </row>
    <row r="343" spans="1:46" x14ac:dyDescent="0.25">
      <c r="A343" s="3" t="s">
        <v>288</v>
      </c>
      <c r="B343">
        <v>17.963660000000001</v>
      </c>
      <c r="C343">
        <v>45.944629999999997</v>
      </c>
      <c r="D343" s="3">
        <v>568</v>
      </c>
      <c r="E343" s="3">
        <v>9</v>
      </c>
      <c r="F343" s="3">
        <v>0</v>
      </c>
      <c r="G343" s="3">
        <v>0</v>
      </c>
      <c r="H343" s="3">
        <v>0</v>
      </c>
      <c r="I343" s="3">
        <v>0</v>
      </c>
      <c r="J343" s="3">
        <v>616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563</v>
      </c>
      <c r="R343" s="3">
        <v>5</v>
      </c>
      <c r="S343" s="3">
        <v>2</v>
      </c>
      <c r="T343" s="3">
        <v>0</v>
      </c>
      <c r="U343" s="3">
        <v>0</v>
      </c>
      <c r="V343" s="3">
        <v>564</v>
      </c>
      <c r="W343" s="3">
        <v>0</v>
      </c>
      <c r="X343" s="3">
        <v>0</v>
      </c>
      <c r="Y343" s="3">
        <v>0</v>
      </c>
      <c r="Z343" s="3">
        <v>0</v>
      </c>
      <c r="AA343" s="3">
        <v>526</v>
      </c>
      <c r="AB343" s="3">
        <v>0</v>
      </c>
      <c r="AC343" s="3">
        <v>0</v>
      </c>
      <c r="AD343" s="3">
        <v>0</v>
      </c>
      <c r="AE343" s="3">
        <v>0</v>
      </c>
      <c r="AF343" s="3">
        <v>533</v>
      </c>
      <c r="AG343" s="3">
        <v>0</v>
      </c>
      <c r="AH343">
        <v>0</v>
      </c>
      <c r="AI343">
        <v>0</v>
      </c>
      <c r="AJ343">
        <v>0</v>
      </c>
      <c r="AK343">
        <v>0</v>
      </c>
      <c r="AL343" s="3">
        <v>490</v>
      </c>
      <c r="AM343" s="3">
        <v>0</v>
      </c>
      <c r="AN343" s="3">
        <v>0</v>
      </c>
      <c r="AO343">
        <v>0</v>
      </c>
      <c r="AP343">
        <v>1</v>
      </c>
      <c r="AQ343">
        <v>0</v>
      </c>
      <c r="AR343">
        <v>0</v>
      </c>
      <c r="AS343">
        <v>0</v>
      </c>
      <c r="AT343">
        <v>1</v>
      </c>
    </row>
    <row r="344" spans="1:46" x14ac:dyDescent="0.25">
      <c r="A344" s="3" t="s">
        <v>154</v>
      </c>
      <c r="B344">
        <v>18</v>
      </c>
      <c r="C344">
        <v>46.116669999999999</v>
      </c>
      <c r="D344" s="3">
        <v>486</v>
      </c>
      <c r="E344" s="3">
        <v>34</v>
      </c>
      <c r="F344" s="3">
        <v>0</v>
      </c>
      <c r="G344" s="3">
        <v>0</v>
      </c>
      <c r="H344" s="3">
        <v>0</v>
      </c>
      <c r="I344" s="3">
        <v>0</v>
      </c>
      <c r="J344" s="3">
        <v>566</v>
      </c>
      <c r="K344" s="3">
        <v>65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552</v>
      </c>
      <c r="R344" s="3">
        <v>105</v>
      </c>
      <c r="S344" s="3">
        <v>2</v>
      </c>
      <c r="T344" s="3">
        <v>2</v>
      </c>
      <c r="U344" s="3">
        <v>4</v>
      </c>
      <c r="V344" s="3">
        <v>664</v>
      </c>
      <c r="W344" s="3">
        <v>92</v>
      </c>
      <c r="X344" s="3">
        <v>14</v>
      </c>
      <c r="Y344" s="3">
        <v>0</v>
      </c>
      <c r="Z344" s="3">
        <v>6</v>
      </c>
      <c r="AA344" s="3">
        <v>550</v>
      </c>
      <c r="AB344" s="3">
        <v>40</v>
      </c>
      <c r="AC344" s="3">
        <v>2</v>
      </c>
      <c r="AD344" s="3">
        <v>0</v>
      </c>
      <c r="AE344" s="3">
        <v>0</v>
      </c>
      <c r="AF344" s="3">
        <v>705</v>
      </c>
      <c r="AG344" s="3">
        <v>60</v>
      </c>
      <c r="AH344">
        <v>2</v>
      </c>
      <c r="AI344">
        <v>0</v>
      </c>
      <c r="AJ344">
        <v>0</v>
      </c>
      <c r="AK344">
        <v>20</v>
      </c>
      <c r="AL344" s="3">
        <v>751</v>
      </c>
      <c r="AM344" s="3">
        <v>12</v>
      </c>
      <c r="AN344" s="3">
        <v>0</v>
      </c>
      <c r="AO344">
        <v>0</v>
      </c>
      <c r="AP344">
        <v>0</v>
      </c>
      <c r="AQ344">
        <v>0</v>
      </c>
      <c r="AR344">
        <v>0</v>
      </c>
      <c r="AS344">
        <v>43</v>
      </c>
      <c r="AT344">
        <v>0</v>
      </c>
    </row>
    <row r="345" spans="1:46" x14ac:dyDescent="0.25">
      <c r="A345" s="3" t="s">
        <v>289</v>
      </c>
      <c r="B345">
        <v>17.96576</v>
      </c>
      <c r="C345">
        <v>46.053049999999999</v>
      </c>
      <c r="D345" s="3">
        <v>318</v>
      </c>
      <c r="E345" s="3">
        <v>4</v>
      </c>
      <c r="F345" s="3">
        <v>0</v>
      </c>
      <c r="G345" s="3">
        <v>0</v>
      </c>
      <c r="H345" s="3">
        <v>0</v>
      </c>
      <c r="I345" s="3">
        <v>0</v>
      </c>
      <c r="J345" s="3">
        <v>335</v>
      </c>
      <c r="K345" s="3">
        <v>2</v>
      </c>
      <c r="L345" s="3">
        <v>0</v>
      </c>
      <c r="M345" s="3">
        <v>0</v>
      </c>
      <c r="N345" s="3">
        <v>0</v>
      </c>
      <c r="O345" s="3">
        <v>0</v>
      </c>
      <c r="P345" s="3">
        <v>8</v>
      </c>
      <c r="Q345" s="3">
        <v>315</v>
      </c>
      <c r="R345" s="3">
        <v>0</v>
      </c>
      <c r="S345" s="3">
        <v>0</v>
      </c>
      <c r="T345" s="3">
        <v>0</v>
      </c>
      <c r="U345" s="3">
        <v>0</v>
      </c>
      <c r="V345" s="3">
        <v>267</v>
      </c>
      <c r="W345" s="3">
        <v>0</v>
      </c>
      <c r="X345" s="3">
        <v>0</v>
      </c>
      <c r="Y345" s="3">
        <v>0</v>
      </c>
      <c r="Z345" s="3">
        <v>0</v>
      </c>
      <c r="AA345" s="3">
        <v>238</v>
      </c>
      <c r="AB345" s="3">
        <v>2</v>
      </c>
      <c r="AC345" s="3">
        <v>0</v>
      </c>
      <c r="AD345" s="3">
        <v>0</v>
      </c>
      <c r="AE345" s="3">
        <v>0</v>
      </c>
      <c r="AF345" s="3">
        <v>223</v>
      </c>
      <c r="AG345" s="3">
        <v>9</v>
      </c>
      <c r="AH345">
        <v>0</v>
      </c>
      <c r="AI345">
        <v>1</v>
      </c>
      <c r="AJ345">
        <v>0</v>
      </c>
      <c r="AK345">
        <v>0</v>
      </c>
      <c r="AL345" s="3">
        <v>257</v>
      </c>
      <c r="AM345" s="3">
        <v>0</v>
      </c>
      <c r="AN345" s="3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</row>
    <row r="346" spans="1:46" x14ac:dyDescent="0.25">
      <c r="A346" s="3" t="s">
        <v>290</v>
      </c>
      <c r="B346">
        <v>18.040559999999999</v>
      </c>
      <c r="C346">
        <v>45.906939999999999</v>
      </c>
      <c r="D346" s="3">
        <v>204</v>
      </c>
      <c r="E346" s="3">
        <v>5</v>
      </c>
      <c r="F346" s="3">
        <v>0</v>
      </c>
      <c r="G346" s="3">
        <v>3</v>
      </c>
      <c r="H346" s="3">
        <v>0</v>
      </c>
      <c r="I346" s="3">
        <v>0</v>
      </c>
      <c r="J346" s="3">
        <v>233</v>
      </c>
      <c r="K346" s="3">
        <v>0</v>
      </c>
      <c r="L346" s="3">
        <v>0</v>
      </c>
      <c r="M346" s="3">
        <v>1</v>
      </c>
      <c r="N346" s="3">
        <v>0</v>
      </c>
      <c r="O346" s="3">
        <v>0</v>
      </c>
      <c r="P346" s="3">
        <v>0</v>
      </c>
      <c r="Q346" s="3">
        <v>213</v>
      </c>
      <c r="R346" s="3">
        <v>0</v>
      </c>
      <c r="S346" s="3">
        <v>0</v>
      </c>
      <c r="T346" s="3">
        <v>0</v>
      </c>
      <c r="U346" s="3">
        <v>0</v>
      </c>
      <c r="V346" s="3">
        <v>227</v>
      </c>
      <c r="W346" s="3">
        <v>0</v>
      </c>
      <c r="X346" s="3">
        <v>0</v>
      </c>
      <c r="Y346" s="3">
        <v>0</v>
      </c>
      <c r="Z346" s="3">
        <v>0</v>
      </c>
      <c r="AA346" s="3">
        <v>189</v>
      </c>
      <c r="AB346" s="3">
        <v>1</v>
      </c>
      <c r="AC346" s="3">
        <v>0</v>
      </c>
      <c r="AD346" s="3">
        <v>0</v>
      </c>
      <c r="AE346" s="3">
        <v>0</v>
      </c>
      <c r="AF346" s="3">
        <v>398</v>
      </c>
      <c r="AG346" s="3">
        <v>0</v>
      </c>
      <c r="AH346">
        <v>0</v>
      </c>
      <c r="AI346">
        <v>0</v>
      </c>
      <c r="AJ346">
        <v>0</v>
      </c>
      <c r="AK346">
        <v>0</v>
      </c>
      <c r="AL346" s="3" t="s">
        <v>571</v>
      </c>
      <c r="AM346" s="3">
        <v>0</v>
      </c>
      <c r="AN346" s="3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</row>
    <row r="347" spans="1:46" x14ac:dyDescent="0.25">
      <c r="A347" s="3" t="s">
        <v>155</v>
      </c>
      <c r="B347">
        <v>17.875119999999999</v>
      </c>
      <c r="C347">
        <v>45.925930000000001</v>
      </c>
      <c r="D347" s="3">
        <v>262</v>
      </c>
      <c r="E347" s="3">
        <v>5</v>
      </c>
      <c r="F347" s="3">
        <v>0</v>
      </c>
      <c r="G347" s="3">
        <v>0</v>
      </c>
      <c r="H347" s="3">
        <v>0</v>
      </c>
      <c r="I347" s="3">
        <v>0</v>
      </c>
      <c r="J347" s="3">
        <v>253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21</v>
      </c>
      <c r="Q347" s="3">
        <v>317</v>
      </c>
      <c r="R347" s="3">
        <v>0</v>
      </c>
      <c r="S347" s="3">
        <v>0</v>
      </c>
      <c r="T347" s="3">
        <v>0</v>
      </c>
      <c r="U347" s="3">
        <v>0</v>
      </c>
      <c r="V347" s="3">
        <v>364</v>
      </c>
      <c r="W347" s="3">
        <v>0</v>
      </c>
      <c r="X347" s="3">
        <v>0</v>
      </c>
      <c r="Y347" s="3">
        <v>0</v>
      </c>
      <c r="Z347" s="3">
        <v>0</v>
      </c>
      <c r="AA347" s="3">
        <v>275</v>
      </c>
      <c r="AB347" s="3">
        <v>3</v>
      </c>
      <c r="AC347" s="3">
        <v>1</v>
      </c>
      <c r="AD347" s="3">
        <v>0</v>
      </c>
      <c r="AE347" s="3">
        <v>6</v>
      </c>
      <c r="AF347" s="3">
        <v>312</v>
      </c>
      <c r="AG347" s="3">
        <v>6</v>
      </c>
      <c r="AH347">
        <v>2</v>
      </c>
      <c r="AI347">
        <v>0</v>
      </c>
      <c r="AJ347">
        <v>0</v>
      </c>
      <c r="AK347">
        <v>0</v>
      </c>
      <c r="AL347" s="3">
        <v>284</v>
      </c>
      <c r="AM347" s="3">
        <v>2</v>
      </c>
      <c r="AN347" s="3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</row>
    <row r="348" spans="1:46" x14ac:dyDescent="0.25">
      <c r="A348" s="3" t="s">
        <v>463</v>
      </c>
      <c r="B348">
        <v>18.09</v>
      </c>
      <c r="C348">
        <v>45.903889999999997</v>
      </c>
      <c r="D348" s="3">
        <v>243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248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259</v>
      </c>
      <c r="R348" s="3">
        <v>3</v>
      </c>
      <c r="S348" s="3">
        <v>0</v>
      </c>
      <c r="T348" s="3">
        <v>0</v>
      </c>
      <c r="U348" s="3">
        <v>10</v>
      </c>
      <c r="V348" s="3">
        <v>232</v>
      </c>
      <c r="W348" s="3">
        <v>0</v>
      </c>
      <c r="X348" s="3">
        <v>0</v>
      </c>
      <c r="Y348" s="3">
        <v>0</v>
      </c>
      <c r="Z348" s="3">
        <v>0</v>
      </c>
      <c r="AA348" s="3">
        <v>194</v>
      </c>
      <c r="AB348" s="3">
        <v>0</v>
      </c>
      <c r="AC348" s="3">
        <v>1</v>
      </c>
      <c r="AD348" s="3">
        <v>0</v>
      </c>
      <c r="AE348" s="3">
        <v>0</v>
      </c>
      <c r="AF348" s="3" t="s">
        <v>570</v>
      </c>
      <c r="AG348" s="3">
        <v>0</v>
      </c>
      <c r="AH348">
        <v>0</v>
      </c>
      <c r="AI348">
        <v>0</v>
      </c>
      <c r="AJ348">
        <v>0</v>
      </c>
      <c r="AK348">
        <v>0</v>
      </c>
      <c r="AL348" s="3" t="s">
        <v>570</v>
      </c>
      <c r="AM348" s="3">
        <v>0</v>
      </c>
      <c r="AN348" s="3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</row>
    <row r="349" spans="1:46" x14ac:dyDescent="0.25">
      <c r="A349" s="3" t="s">
        <v>156</v>
      </c>
      <c r="B349">
        <v>17.875119999999999</v>
      </c>
      <c r="C349">
        <v>45.925930000000001</v>
      </c>
      <c r="D349" s="3">
        <v>526</v>
      </c>
      <c r="E349" s="3">
        <v>1</v>
      </c>
      <c r="F349" s="3">
        <v>0</v>
      </c>
      <c r="G349" s="3">
        <v>0</v>
      </c>
      <c r="H349" s="3">
        <v>0</v>
      </c>
      <c r="I349" s="3">
        <v>0</v>
      </c>
      <c r="J349" s="3">
        <v>911</v>
      </c>
      <c r="K349" s="3">
        <v>3</v>
      </c>
      <c r="L349" s="3">
        <v>7</v>
      </c>
      <c r="M349" s="3">
        <v>0</v>
      </c>
      <c r="N349" s="3">
        <v>0</v>
      </c>
      <c r="O349" s="3">
        <v>0</v>
      </c>
      <c r="P349" s="3">
        <v>0</v>
      </c>
      <c r="Q349" s="3">
        <v>931</v>
      </c>
      <c r="R349" s="3">
        <v>4</v>
      </c>
      <c r="S349" s="3">
        <v>1</v>
      </c>
      <c r="T349" s="3">
        <v>1</v>
      </c>
      <c r="U349" s="3">
        <v>1</v>
      </c>
      <c r="V349" s="3">
        <v>403</v>
      </c>
      <c r="W349" s="3">
        <v>0</v>
      </c>
      <c r="X349" s="3">
        <v>0</v>
      </c>
      <c r="Y349" s="3">
        <v>0</v>
      </c>
      <c r="Z349" s="3">
        <v>0</v>
      </c>
      <c r="AA349" s="3">
        <v>326</v>
      </c>
      <c r="AB349" s="3">
        <v>0</v>
      </c>
      <c r="AC349" s="3">
        <v>0</v>
      </c>
      <c r="AD349" s="3">
        <v>0</v>
      </c>
      <c r="AE349" s="3">
        <v>0</v>
      </c>
      <c r="AF349" s="3">
        <v>326</v>
      </c>
      <c r="AG349" s="3">
        <v>1</v>
      </c>
      <c r="AH349">
        <v>10</v>
      </c>
      <c r="AI349">
        <v>0</v>
      </c>
      <c r="AJ349">
        <v>0</v>
      </c>
      <c r="AK349">
        <v>0</v>
      </c>
      <c r="AL349" s="3">
        <v>325</v>
      </c>
      <c r="AM349" s="3">
        <v>0</v>
      </c>
      <c r="AN349" s="3">
        <v>0</v>
      </c>
      <c r="AO349">
        <v>0</v>
      </c>
      <c r="AP349">
        <v>0</v>
      </c>
      <c r="AQ349">
        <v>0</v>
      </c>
      <c r="AR349">
        <v>0</v>
      </c>
      <c r="AS349">
        <v>1</v>
      </c>
      <c r="AT349">
        <v>0</v>
      </c>
    </row>
    <row r="350" spans="1:46" x14ac:dyDescent="0.25">
      <c r="A350" s="3" t="s">
        <v>291</v>
      </c>
      <c r="B350">
        <v>17.910959999999999</v>
      </c>
      <c r="C350">
        <v>45.881410000000002</v>
      </c>
      <c r="D350" s="3">
        <v>553</v>
      </c>
      <c r="E350" s="3">
        <v>4</v>
      </c>
      <c r="F350" s="3">
        <v>3</v>
      </c>
      <c r="G350" s="3">
        <v>0</v>
      </c>
      <c r="H350" s="3">
        <v>0</v>
      </c>
      <c r="I350" s="3">
        <v>0</v>
      </c>
      <c r="J350" s="3">
        <v>627</v>
      </c>
      <c r="K350" s="3">
        <v>0</v>
      </c>
      <c r="L350" s="3">
        <v>0</v>
      </c>
      <c r="M350" s="3">
        <v>3</v>
      </c>
      <c r="N350" s="3">
        <v>0</v>
      </c>
      <c r="O350" s="3">
        <v>0</v>
      </c>
      <c r="P350" s="3">
        <v>0</v>
      </c>
      <c r="Q350" s="3">
        <v>633</v>
      </c>
      <c r="R350" s="3">
        <v>3</v>
      </c>
      <c r="S350" s="3">
        <v>2</v>
      </c>
      <c r="T350" s="3">
        <v>0</v>
      </c>
      <c r="U350" s="3">
        <v>9</v>
      </c>
      <c r="V350" s="3">
        <v>597</v>
      </c>
      <c r="W350" s="3">
        <v>4</v>
      </c>
      <c r="X350" s="3">
        <v>2</v>
      </c>
      <c r="Y350" s="3">
        <v>0</v>
      </c>
      <c r="Z350" s="3">
        <v>18</v>
      </c>
      <c r="AA350" s="3">
        <v>496</v>
      </c>
      <c r="AB350" s="3">
        <v>4</v>
      </c>
      <c r="AC350" s="3">
        <v>2</v>
      </c>
      <c r="AD350" s="3">
        <v>0</v>
      </c>
      <c r="AE350" s="3">
        <v>18</v>
      </c>
      <c r="AF350" s="3">
        <v>480</v>
      </c>
      <c r="AG350" s="3">
        <v>3</v>
      </c>
      <c r="AH350">
        <v>0</v>
      </c>
      <c r="AI350">
        <v>0</v>
      </c>
      <c r="AJ350">
        <v>0</v>
      </c>
      <c r="AK350">
        <v>16</v>
      </c>
      <c r="AL350" s="3" t="s">
        <v>572</v>
      </c>
      <c r="AM350" s="3">
        <v>0</v>
      </c>
      <c r="AN350" s="3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</row>
    <row r="351" spans="1:46" x14ac:dyDescent="0.25">
      <c r="A351" s="3" t="s">
        <v>292</v>
      </c>
      <c r="B351">
        <v>18.02167</v>
      </c>
      <c r="C351">
        <v>45.929169999999999</v>
      </c>
      <c r="D351" s="3">
        <v>509</v>
      </c>
      <c r="E351" s="3">
        <v>3</v>
      </c>
      <c r="F351" s="3">
        <v>0</v>
      </c>
      <c r="G351" s="3">
        <v>0</v>
      </c>
      <c r="H351" s="3">
        <v>0</v>
      </c>
      <c r="I351" s="3">
        <v>0</v>
      </c>
      <c r="J351" s="3">
        <v>539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530</v>
      </c>
      <c r="R351" s="3">
        <v>0</v>
      </c>
      <c r="S351" s="3">
        <v>0</v>
      </c>
      <c r="T351" s="3">
        <v>0</v>
      </c>
      <c r="U351" s="3">
        <v>0</v>
      </c>
      <c r="V351" s="3">
        <v>499</v>
      </c>
      <c r="W351" s="3">
        <v>4</v>
      </c>
      <c r="X351" s="3">
        <v>0</v>
      </c>
      <c r="Y351" s="3">
        <v>0</v>
      </c>
      <c r="Z351" s="3">
        <v>0</v>
      </c>
      <c r="AA351" s="3">
        <v>473</v>
      </c>
      <c r="AB351" s="3">
        <v>5</v>
      </c>
      <c r="AC351" s="3">
        <v>0</v>
      </c>
      <c r="AD351" s="3">
        <v>1</v>
      </c>
      <c r="AE351" s="3">
        <v>2</v>
      </c>
      <c r="AF351" s="3">
        <v>393</v>
      </c>
      <c r="AG351" s="3">
        <v>1</v>
      </c>
      <c r="AH351">
        <v>0</v>
      </c>
      <c r="AI351">
        <v>0</v>
      </c>
      <c r="AJ351">
        <v>0</v>
      </c>
      <c r="AK351">
        <v>1</v>
      </c>
      <c r="AL351" s="3">
        <v>350</v>
      </c>
      <c r="AM351" s="3">
        <v>1</v>
      </c>
      <c r="AN351" s="3">
        <v>1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</row>
    <row r="352" spans="1:46" x14ac:dyDescent="0.25">
      <c r="A352" s="3" t="s">
        <v>157</v>
      </c>
      <c r="B352">
        <v>18.107970000000002</v>
      </c>
      <c r="C352">
        <v>46.012160000000002</v>
      </c>
      <c r="D352" s="3">
        <v>114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113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101</v>
      </c>
      <c r="R352" s="3">
        <v>0</v>
      </c>
      <c r="S352" s="3">
        <v>0</v>
      </c>
      <c r="T352" s="3">
        <v>0</v>
      </c>
      <c r="U352" s="3">
        <v>0</v>
      </c>
      <c r="V352" s="3">
        <v>99</v>
      </c>
      <c r="W352" s="3">
        <v>0</v>
      </c>
      <c r="X352" s="3">
        <v>0</v>
      </c>
      <c r="Y352" s="3">
        <v>0</v>
      </c>
      <c r="Z352" s="3">
        <v>0</v>
      </c>
      <c r="AA352" s="3">
        <v>85</v>
      </c>
      <c r="AB352" s="3">
        <v>0</v>
      </c>
      <c r="AC352" s="3">
        <v>0</v>
      </c>
      <c r="AD352" s="3">
        <v>0</v>
      </c>
      <c r="AE352" s="3">
        <v>0</v>
      </c>
      <c r="AF352" s="3">
        <v>94</v>
      </c>
      <c r="AG352" s="3">
        <v>0</v>
      </c>
      <c r="AH352">
        <v>0</v>
      </c>
      <c r="AI352">
        <v>0</v>
      </c>
      <c r="AJ352">
        <v>0</v>
      </c>
      <c r="AK352">
        <v>1</v>
      </c>
      <c r="AL352" s="3" t="s">
        <v>573</v>
      </c>
      <c r="AM352" s="3">
        <v>0</v>
      </c>
      <c r="AN352" s="3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</row>
    <row r="353" spans="1:46" x14ac:dyDescent="0.25">
      <c r="A353" s="3" t="s">
        <v>293</v>
      </c>
      <c r="B353">
        <v>17.883330000000001</v>
      </c>
      <c r="C353">
        <v>46.066670000000002</v>
      </c>
      <c r="D353" s="3">
        <v>329</v>
      </c>
      <c r="E353" s="3">
        <v>2</v>
      </c>
      <c r="F353" s="3">
        <v>0</v>
      </c>
      <c r="G353" s="3">
        <v>0</v>
      </c>
      <c r="H353" s="3">
        <v>0</v>
      </c>
      <c r="I353" s="3">
        <v>0</v>
      </c>
      <c r="J353" s="3">
        <v>374</v>
      </c>
      <c r="K353" s="3">
        <v>2</v>
      </c>
      <c r="L353" s="3">
        <v>0</v>
      </c>
      <c r="M353" s="3">
        <v>0</v>
      </c>
      <c r="N353" s="3">
        <v>0</v>
      </c>
      <c r="O353" s="3">
        <v>0</v>
      </c>
      <c r="P353" s="3">
        <v>1</v>
      </c>
      <c r="Q353" s="3">
        <v>332</v>
      </c>
      <c r="R353" s="3">
        <v>0</v>
      </c>
      <c r="S353" s="3">
        <v>0</v>
      </c>
      <c r="T353" s="3">
        <v>0</v>
      </c>
      <c r="U353" s="3">
        <v>12</v>
      </c>
      <c r="V353" s="3">
        <v>322</v>
      </c>
      <c r="W353" s="3">
        <v>4</v>
      </c>
      <c r="X353" s="3">
        <v>0</v>
      </c>
      <c r="Y353" s="3">
        <v>0</v>
      </c>
      <c r="Z353" s="3">
        <v>18</v>
      </c>
      <c r="AA353" s="3">
        <v>275</v>
      </c>
      <c r="AB353" s="3">
        <v>1</v>
      </c>
      <c r="AC353" s="3">
        <v>1</v>
      </c>
      <c r="AD353" s="3">
        <v>0</v>
      </c>
      <c r="AE353" s="3">
        <v>0</v>
      </c>
      <c r="AF353" s="3" t="s">
        <v>574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 t="s">
        <v>574</v>
      </c>
      <c r="AM353" s="3">
        <v>0</v>
      </c>
      <c r="AN353" s="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</row>
    <row r="354" spans="1:46" x14ac:dyDescent="0.25">
      <c r="A354" s="3" t="s">
        <v>294</v>
      </c>
      <c r="B354">
        <v>17.898569999999999</v>
      </c>
      <c r="C354">
        <v>46.046469999999999</v>
      </c>
      <c r="D354" s="3">
        <v>591</v>
      </c>
      <c r="E354" s="3">
        <v>6</v>
      </c>
      <c r="F354" s="3">
        <v>0</v>
      </c>
      <c r="G354" s="3">
        <v>0</v>
      </c>
      <c r="H354" s="3">
        <v>8</v>
      </c>
      <c r="I354" s="3">
        <v>0</v>
      </c>
      <c r="J354" s="3">
        <v>628</v>
      </c>
      <c r="K354" s="3">
        <v>2</v>
      </c>
      <c r="L354" s="3">
        <v>0</v>
      </c>
      <c r="M354" s="3">
        <v>1</v>
      </c>
      <c r="N354" s="3">
        <v>0</v>
      </c>
      <c r="O354" s="3">
        <v>0</v>
      </c>
      <c r="P354" s="3">
        <v>0</v>
      </c>
      <c r="Q354" s="3">
        <v>616</v>
      </c>
      <c r="R354" s="3">
        <v>0</v>
      </c>
      <c r="S354" s="3">
        <v>0</v>
      </c>
      <c r="T354" s="3">
        <v>0</v>
      </c>
      <c r="U354" s="3">
        <v>0</v>
      </c>
      <c r="V354" s="3">
        <v>578</v>
      </c>
      <c r="W354" s="3">
        <v>10</v>
      </c>
      <c r="X354" s="3">
        <v>1</v>
      </c>
      <c r="Y354" s="3">
        <v>0</v>
      </c>
      <c r="Z354" s="3">
        <v>0</v>
      </c>
      <c r="AA354" s="3">
        <v>508</v>
      </c>
      <c r="AB354" s="3">
        <v>0</v>
      </c>
      <c r="AC354" s="3">
        <v>0</v>
      </c>
      <c r="AD354" s="3">
        <v>0</v>
      </c>
      <c r="AE354" s="3">
        <v>0</v>
      </c>
      <c r="AF354" s="3">
        <v>526</v>
      </c>
      <c r="AG354" s="3">
        <v>0</v>
      </c>
      <c r="AH354">
        <v>0</v>
      </c>
      <c r="AI354">
        <v>0</v>
      </c>
      <c r="AJ354">
        <v>0</v>
      </c>
      <c r="AK354">
        <v>0</v>
      </c>
      <c r="AL354" s="3">
        <v>504</v>
      </c>
      <c r="AM354" s="3">
        <v>0</v>
      </c>
      <c r="AN354" s="3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</row>
    <row r="355" spans="1:46" x14ac:dyDescent="0.25">
      <c r="A355" s="3" t="s">
        <v>158</v>
      </c>
      <c r="B355">
        <v>17.937010000000001</v>
      </c>
      <c r="C355">
        <v>45.813450000000003</v>
      </c>
      <c r="D355" s="3">
        <v>520</v>
      </c>
      <c r="E355" s="3">
        <v>3</v>
      </c>
      <c r="F355" s="3">
        <v>1</v>
      </c>
      <c r="G355" s="3">
        <v>0</v>
      </c>
      <c r="H355" s="3">
        <v>0</v>
      </c>
      <c r="I355" s="3">
        <v>0</v>
      </c>
      <c r="J355" s="3">
        <v>549</v>
      </c>
      <c r="K355" s="3">
        <v>0</v>
      </c>
      <c r="L355" s="3">
        <v>0</v>
      </c>
      <c r="M355" s="3">
        <v>1</v>
      </c>
      <c r="N355" s="3">
        <v>0</v>
      </c>
      <c r="O355" s="3">
        <v>0</v>
      </c>
      <c r="P355" s="3">
        <v>0</v>
      </c>
      <c r="Q355" s="3">
        <v>547</v>
      </c>
      <c r="R355" s="3">
        <v>0</v>
      </c>
      <c r="S355" s="3">
        <v>0</v>
      </c>
      <c r="T355" s="3">
        <v>0</v>
      </c>
      <c r="U355" s="3">
        <v>0</v>
      </c>
      <c r="V355" s="3">
        <v>452</v>
      </c>
      <c r="W355" s="3">
        <v>0</v>
      </c>
      <c r="X355" s="3">
        <v>1</v>
      </c>
      <c r="Y355" s="3">
        <v>0</v>
      </c>
      <c r="Z355" s="3">
        <v>14</v>
      </c>
      <c r="AA355" s="3">
        <v>408</v>
      </c>
      <c r="AB355" s="3">
        <v>0</v>
      </c>
      <c r="AC355" s="3">
        <v>0</v>
      </c>
      <c r="AD355" s="3">
        <v>0</v>
      </c>
      <c r="AE355" s="3">
        <v>3</v>
      </c>
      <c r="AF355" s="3">
        <v>400</v>
      </c>
      <c r="AG355" s="3">
        <v>6</v>
      </c>
      <c r="AH355">
        <v>0</v>
      </c>
      <c r="AI355">
        <v>0</v>
      </c>
      <c r="AJ355">
        <v>0</v>
      </c>
      <c r="AK355">
        <v>17</v>
      </c>
      <c r="AL355" s="3">
        <v>466</v>
      </c>
      <c r="AM355" s="3">
        <v>0</v>
      </c>
      <c r="AN355" s="3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</row>
    <row r="356" spans="1:46" x14ac:dyDescent="0.25">
      <c r="A356" s="3" t="s">
        <v>295</v>
      </c>
      <c r="B356">
        <v>17.95129</v>
      </c>
      <c r="C356">
        <v>45.960230000000003</v>
      </c>
      <c r="D356" s="3">
        <v>249</v>
      </c>
      <c r="E356" s="3">
        <v>2</v>
      </c>
      <c r="F356" s="3">
        <v>0</v>
      </c>
      <c r="G356" s="3">
        <v>0</v>
      </c>
      <c r="H356" s="3">
        <v>0</v>
      </c>
      <c r="I356" s="3">
        <v>0</v>
      </c>
      <c r="J356" s="3">
        <v>240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237</v>
      </c>
      <c r="R356" s="3">
        <v>0</v>
      </c>
      <c r="S356" s="3">
        <v>0</v>
      </c>
      <c r="T356" s="3">
        <v>0</v>
      </c>
      <c r="U356" s="3">
        <v>0</v>
      </c>
      <c r="V356" s="3">
        <v>225</v>
      </c>
      <c r="W356" s="3">
        <v>0</v>
      </c>
      <c r="X356" s="3">
        <v>0</v>
      </c>
      <c r="Y356" s="3">
        <v>0</v>
      </c>
      <c r="Z356" s="3">
        <v>0</v>
      </c>
      <c r="AA356" s="3">
        <v>189</v>
      </c>
      <c r="AB356" s="3">
        <v>0</v>
      </c>
      <c r="AC356" s="3">
        <v>0</v>
      </c>
      <c r="AD356" s="3">
        <v>0</v>
      </c>
      <c r="AE356" s="3">
        <v>0</v>
      </c>
      <c r="AF356" s="3" t="s">
        <v>575</v>
      </c>
      <c r="AG356" s="3">
        <v>0</v>
      </c>
      <c r="AH356">
        <v>0</v>
      </c>
      <c r="AI356">
        <v>0</v>
      </c>
      <c r="AJ356">
        <v>0</v>
      </c>
      <c r="AK356">
        <v>0</v>
      </c>
      <c r="AL356" s="3" t="s">
        <v>575</v>
      </c>
      <c r="AM356" s="3">
        <v>0</v>
      </c>
      <c r="AN356" s="3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</row>
    <row r="357" spans="1:46" x14ac:dyDescent="0.25">
      <c r="A357" s="3" t="s">
        <v>296</v>
      </c>
      <c r="B357">
        <v>18.024170000000002</v>
      </c>
      <c r="C357">
        <v>45.989719999999998</v>
      </c>
      <c r="D357" s="3">
        <v>249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235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227</v>
      </c>
      <c r="R357" s="3">
        <v>0</v>
      </c>
      <c r="S357" s="3">
        <v>0</v>
      </c>
      <c r="T357" s="3">
        <v>0</v>
      </c>
      <c r="U357" s="3">
        <v>0</v>
      </c>
      <c r="V357" s="3">
        <v>215</v>
      </c>
      <c r="W357" s="3">
        <v>0</v>
      </c>
      <c r="X357" s="3">
        <v>0</v>
      </c>
      <c r="Y357" s="3">
        <v>0</v>
      </c>
      <c r="Z357" s="3">
        <v>0</v>
      </c>
      <c r="AA357" s="3">
        <v>201</v>
      </c>
      <c r="AB357" s="3">
        <v>0</v>
      </c>
      <c r="AC357" s="3">
        <v>0</v>
      </c>
      <c r="AD357" s="3">
        <v>0</v>
      </c>
      <c r="AE357" s="3">
        <v>0</v>
      </c>
      <c r="AF357" s="3" t="s">
        <v>576</v>
      </c>
      <c r="AG357" s="3">
        <v>0</v>
      </c>
      <c r="AH357">
        <v>0</v>
      </c>
      <c r="AI357">
        <v>0</v>
      </c>
      <c r="AJ357">
        <v>0</v>
      </c>
      <c r="AK357">
        <v>0</v>
      </c>
      <c r="AL357" s="3" t="s">
        <v>576</v>
      </c>
      <c r="AM357" s="3">
        <v>0</v>
      </c>
      <c r="AN357" s="3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</row>
    <row r="358" spans="1:46" x14ac:dyDescent="0.25">
      <c r="A358" s="3" t="s">
        <v>159</v>
      </c>
      <c r="B358">
        <v>17.847110000000001</v>
      </c>
      <c r="C358">
        <v>45.87247</v>
      </c>
      <c r="D358" s="3">
        <v>1435</v>
      </c>
      <c r="E358" s="3">
        <v>74</v>
      </c>
      <c r="F358" s="3">
        <v>14</v>
      </c>
      <c r="G358" s="3">
        <v>2</v>
      </c>
      <c r="H358" s="3">
        <v>0</v>
      </c>
      <c r="I358" s="3">
        <v>0</v>
      </c>
      <c r="J358" s="3">
        <v>1611</v>
      </c>
      <c r="K358" s="3">
        <v>30</v>
      </c>
      <c r="L358" s="3">
        <v>1</v>
      </c>
      <c r="M358" s="3">
        <v>7</v>
      </c>
      <c r="N358" s="3">
        <v>1</v>
      </c>
      <c r="O358" s="3">
        <v>0</v>
      </c>
      <c r="P358" s="3">
        <v>2</v>
      </c>
      <c r="Q358" s="3">
        <v>1791</v>
      </c>
      <c r="R358" s="3">
        <v>21</v>
      </c>
      <c r="S358" s="3">
        <v>15</v>
      </c>
      <c r="T358" s="3">
        <v>7</v>
      </c>
      <c r="U358" s="3">
        <v>5</v>
      </c>
      <c r="V358" s="3">
        <v>1989</v>
      </c>
      <c r="W358" s="3">
        <v>23</v>
      </c>
      <c r="X358" s="3">
        <v>14</v>
      </c>
      <c r="Y358" s="3">
        <v>3</v>
      </c>
      <c r="Z358" s="3">
        <v>68</v>
      </c>
      <c r="AA358" s="3">
        <v>1992</v>
      </c>
      <c r="AB358" s="3">
        <v>15</v>
      </c>
      <c r="AC358" s="3">
        <v>16</v>
      </c>
      <c r="AD358" s="3">
        <v>0</v>
      </c>
      <c r="AE358" s="3">
        <v>0</v>
      </c>
      <c r="AF358" s="3">
        <v>2136</v>
      </c>
      <c r="AG358" s="3">
        <v>21</v>
      </c>
      <c r="AH358">
        <v>6</v>
      </c>
      <c r="AI358">
        <v>1</v>
      </c>
      <c r="AJ358">
        <v>0</v>
      </c>
      <c r="AK358">
        <v>0</v>
      </c>
      <c r="AL358" s="3">
        <v>2034</v>
      </c>
      <c r="AM358" s="3">
        <v>5</v>
      </c>
      <c r="AN358" s="3">
        <v>0</v>
      </c>
      <c r="AO358" s="3">
        <v>2</v>
      </c>
      <c r="AP358" s="3">
        <v>14</v>
      </c>
      <c r="AQ358">
        <v>0</v>
      </c>
      <c r="AR358" s="3">
        <v>1</v>
      </c>
      <c r="AS358">
        <v>0</v>
      </c>
      <c r="AT358" s="3">
        <v>2</v>
      </c>
    </row>
    <row r="359" spans="1:46" x14ac:dyDescent="0.25">
      <c r="A359" s="3" t="s">
        <v>160</v>
      </c>
      <c r="B359">
        <v>17.8599</v>
      </c>
      <c r="C359">
        <v>45.835369999999998</v>
      </c>
      <c r="D359" s="3">
        <v>444</v>
      </c>
      <c r="E359" s="3">
        <v>0</v>
      </c>
      <c r="F359" s="3">
        <v>1</v>
      </c>
      <c r="G359" s="3">
        <v>0</v>
      </c>
      <c r="H359" s="3">
        <v>0</v>
      </c>
      <c r="I359" s="3">
        <v>0</v>
      </c>
      <c r="J359" s="3">
        <v>448</v>
      </c>
      <c r="K359" s="3">
        <v>3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430</v>
      </c>
      <c r="R359" s="3">
        <v>0</v>
      </c>
      <c r="S359" s="3">
        <v>0</v>
      </c>
      <c r="T359" s="3">
        <v>0</v>
      </c>
      <c r="U359" s="3">
        <v>0</v>
      </c>
      <c r="V359" s="3">
        <v>439</v>
      </c>
      <c r="W359" s="3">
        <v>1</v>
      </c>
      <c r="X359" s="3">
        <v>0</v>
      </c>
      <c r="Y359" s="3">
        <v>0</v>
      </c>
      <c r="Z359" s="3">
        <v>18</v>
      </c>
      <c r="AA359" s="3">
        <v>393</v>
      </c>
      <c r="AB359" s="3">
        <v>0</v>
      </c>
      <c r="AC359" s="3">
        <v>0</v>
      </c>
      <c r="AD359" s="3">
        <v>0</v>
      </c>
      <c r="AE359" s="3">
        <v>0</v>
      </c>
      <c r="AF359" s="3">
        <v>378</v>
      </c>
      <c r="AG359" s="3">
        <v>1</v>
      </c>
      <c r="AH359">
        <v>4</v>
      </c>
      <c r="AI359">
        <v>0</v>
      </c>
      <c r="AJ359">
        <v>0</v>
      </c>
      <c r="AK359">
        <v>1</v>
      </c>
      <c r="AL359" s="3">
        <v>375</v>
      </c>
      <c r="AM359" s="3">
        <v>0</v>
      </c>
      <c r="AN359" s="3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</row>
    <row r="360" spans="1:46" x14ac:dyDescent="0.25">
      <c r="A360" s="3" t="s">
        <v>161</v>
      </c>
      <c r="B360">
        <v>17.917000000000002</v>
      </c>
      <c r="C360">
        <v>45.968600000000002</v>
      </c>
      <c r="D360" s="3">
        <v>554</v>
      </c>
      <c r="E360" s="3">
        <v>5</v>
      </c>
      <c r="F360" s="3">
        <v>0</v>
      </c>
      <c r="G360" s="3">
        <v>0</v>
      </c>
      <c r="H360" s="3">
        <v>0</v>
      </c>
      <c r="I360" s="3">
        <v>0</v>
      </c>
      <c r="J360" s="3">
        <v>634</v>
      </c>
      <c r="K360" s="3">
        <v>2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686</v>
      </c>
      <c r="R360" s="3">
        <v>1</v>
      </c>
      <c r="S360" s="3">
        <v>0</v>
      </c>
      <c r="T360" s="3">
        <v>0</v>
      </c>
      <c r="U360" s="3">
        <v>23</v>
      </c>
      <c r="V360" s="3">
        <v>701</v>
      </c>
      <c r="W360" s="3">
        <v>1</v>
      </c>
      <c r="X360" s="3">
        <v>0</v>
      </c>
      <c r="Y360" s="3">
        <v>0</v>
      </c>
      <c r="Z360" s="3">
        <v>12</v>
      </c>
      <c r="AA360" s="3">
        <v>617</v>
      </c>
      <c r="AB360" s="3">
        <v>1</v>
      </c>
      <c r="AC360" s="3">
        <v>0</v>
      </c>
      <c r="AD360" s="3">
        <v>0</v>
      </c>
      <c r="AE360" s="3">
        <v>1</v>
      </c>
      <c r="AF360" s="3">
        <v>521</v>
      </c>
      <c r="AG360" s="3">
        <v>4</v>
      </c>
      <c r="AH360">
        <v>0</v>
      </c>
      <c r="AI360">
        <v>0</v>
      </c>
      <c r="AJ360">
        <v>0</v>
      </c>
      <c r="AK360">
        <v>0</v>
      </c>
      <c r="AL360" s="3">
        <v>546</v>
      </c>
      <c r="AM360" s="3">
        <v>0</v>
      </c>
      <c r="AN360" s="3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</row>
    <row r="361" spans="1:46" x14ac:dyDescent="0.25">
      <c r="A361" s="3" t="s">
        <v>297</v>
      </c>
      <c r="B361">
        <v>17.927109999999999</v>
      </c>
      <c r="C361">
        <v>46.007089999999998</v>
      </c>
      <c r="D361" s="3">
        <v>953</v>
      </c>
      <c r="E361" s="3">
        <v>84</v>
      </c>
      <c r="F361" s="3">
        <v>7</v>
      </c>
      <c r="G361" s="3">
        <v>2</v>
      </c>
      <c r="H361" s="3">
        <v>2</v>
      </c>
      <c r="I361" s="3">
        <v>0</v>
      </c>
      <c r="J361" s="3">
        <v>1048</v>
      </c>
      <c r="K361" s="3">
        <v>33</v>
      </c>
      <c r="L361" s="3">
        <v>0</v>
      </c>
      <c r="M361" s="3">
        <v>1</v>
      </c>
      <c r="N361" s="3">
        <v>0</v>
      </c>
      <c r="O361" s="3">
        <v>0</v>
      </c>
      <c r="P361" s="3">
        <v>1</v>
      </c>
      <c r="Q361" s="3">
        <v>1078</v>
      </c>
      <c r="R361" s="3">
        <v>0</v>
      </c>
      <c r="S361" s="3">
        <v>0</v>
      </c>
      <c r="T361" s="3">
        <v>0</v>
      </c>
      <c r="U361" s="3">
        <v>0</v>
      </c>
      <c r="V361" s="3">
        <v>1005</v>
      </c>
      <c r="W361" s="3">
        <v>0</v>
      </c>
      <c r="X361" s="3">
        <v>0</v>
      </c>
      <c r="Y361" s="3">
        <v>0</v>
      </c>
      <c r="Z361" s="3">
        <v>38</v>
      </c>
      <c r="AA361" s="3">
        <v>854</v>
      </c>
      <c r="AB361" s="3">
        <v>1</v>
      </c>
      <c r="AC361" s="3">
        <v>0</v>
      </c>
      <c r="AD361" s="3">
        <v>0</v>
      </c>
      <c r="AE361" s="3">
        <v>0</v>
      </c>
      <c r="AF361" s="3">
        <v>842</v>
      </c>
      <c r="AG361" s="3">
        <v>0</v>
      </c>
      <c r="AH361">
        <v>0</v>
      </c>
      <c r="AI361">
        <v>0</v>
      </c>
      <c r="AJ361">
        <v>0</v>
      </c>
      <c r="AK361">
        <v>0</v>
      </c>
      <c r="AL361" s="3">
        <v>737</v>
      </c>
      <c r="AM361" s="3">
        <v>8</v>
      </c>
      <c r="AN361" s="3">
        <v>0</v>
      </c>
      <c r="AO361">
        <v>0</v>
      </c>
      <c r="AP361">
        <v>1</v>
      </c>
      <c r="AQ361">
        <v>0</v>
      </c>
      <c r="AR361">
        <v>0</v>
      </c>
      <c r="AS361">
        <v>0</v>
      </c>
      <c r="AT361">
        <v>0</v>
      </c>
    </row>
    <row r="362" spans="1:46" x14ac:dyDescent="0.25">
      <c r="A362" s="3" t="s">
        <v>298</v>
      </c>
      <c r="B362">
        <v>17.91122</v>
      </c>
      <c r="C362">
        <v>46.076729999999998</v>
      </c>
      <c r="D362" s="3">
        <v>356</v>
      </c>
      <c r="E362" s="3">
        <v>3</v>
      </c>
      <c r="F362" s="3">
        <v>0</v>
      </c>
      <c r="G362" s="3">
        <v>0</v>
      </c>
      <c r="H362" s="3">
        <v>0</v>
      </c>
      <c r="I362" s="3">
        <v>0</v>
      </c>
      <c r="J362" s="3">
        <v>389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440</v>
      </c>
      <c r="R362" s="3">
        <v>1</v>
      </c>
      <c r="S362" s="3">
        <v>0</v>
      </c>
      <c r="T362" s="3">
        <v>0</v>
      </c>
      <c r="U362" s="3">
        <v>0</v>
      </c>
      <c r="V362" s="3">
        <v>440</v>
      </c>
      <c r="W362" s="3">
        <v>0</v>
      </c>
      <c r="X362" s="3">
        <v>0</v>
      </c>
      <c r="Y362" s="3">
        <v>0</v>
      </c>
      <c r="Z362" s="3">
        <v>0</v>
      </c>
      <c r="AA362" s="3">
        <v>410</v>
      </c>
      <c r="AB362" s="3">
        <v>5</v>
      </c>
      <c r="AC362" s="3">
        <v>0</v>
      </c>
      <c r="AD362" s="3">
        <v>0</v>
      </c>
      <c r="AE362" s="3">
        <v>0</v>
      </c>
      <c r="AF362" s="3">
        <v>428</v>
      </c>
      <c r="AG362" s="3">
        <v>0</v>
      </c>
      <c r="AH362">
        <v>0</v>
      </c>
      <c r="AI362">
        <v>0</v>
      </c>
      <c r="AJ362">
        <v>0</v>
      </c>
      <c r="AK362">
        <v>2</v>
      </c>
      <c r="AL362" s="3">
        <v>422</v>
      </c>
      <c r="AM362" s="3">
        <v>0</v>
      </c>
      <c r="AN362" s="3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</row>
    <row r="363" spans="1:46" x14ac:dyDescent="0.25">
      <c r="A363" s="3" t="s">
        <v>299</v>
      </c>
      <c r="B363">
        <v>17.969139999999999</v>
      </c>
      <c r="C363">
        <v>45.999250000000004</v>
      </c>
      <c r="D363" s="3">
        <v>648</v>
      </c>
      <c r="E363" s="3">
        <v>4</v>
      </c>
      <c r="F363" s="3">
        <v>0</v>
      </c>
      <c r="G363" s="3">
        <v>1</v>
      </c>
      <c r="H363" s="3">
        <v>0</v>
      </c>
      <c r="I363" s="3">
        <v>0</v>
      </c>
      <c r="J363" s="3">
        <v>677</v>
      </c>
      <c r="K363" s="3">
        <v>0</v>
      </c>
      <c r="L363" s="3">
        <v>1</v>
      </c>
      <c r="M363" s="3">
        <v>0</v>
      </c>
      <c r="N363" s="3">
        <v>0</v>
      </c>
      <c r="O363" s="3">
        <v>0</v>
      </c>
      <c r="P363" s="3">
        <v>0</v>
      </c>
      <c r="Q363" s="3">
        <v>633</v>
      </c>
      <c r="R363" s="3">
        <v>0</v>
      </c>
      <c r="S363" s="3">
        <v>1</v>
      </c>
      <c r="T363" s="3">
        <v>0</v>
      </c>
      <c r="U363" s="3">
        <v>0</v>
      </c>
      <c r="V363" s="3">
        <v>509</v>
      </c>
      <c r="W363" s="3">
        <v>0</v>
      </c>
      <c r="X363" s="3">
        <v>0</v>
      </c>
      <c r="Y363" s="3">
        <v>0</v>
      </c>
      <c r="Z363" s="3">
        <v>0</v>
      </c>
      <c r="AA363" s="3">
        <v>555</v>
      </c>
      <c r="AB363" s="3">
        <v>0</v>
      </c>
      <c r="AC363" s="3">
        <v>0</v>
      </c>
      <c r="AD363" s="3">
        <v>0</v>
      </c>
      <c r="AE363" s="3">
        <v>0</v>
      </c>
      <c r="AF363" s="3">
        <v>588</v>
      </c>
      <c r="AG363" s="3">
        <v>0</v>
      </c>
      <c r="AH363">
        <v>0</v>
      </c>
      <c r="AI363">
        <v>0</v>
      </c>
      <c r="AJ363">
        <v>0</v>
      </c>
      <c r="AK363">
        <v>0</v>
      </c>
      <c r="AL363" s="3">
        <v>1133</v>
      </c>
      <c r="AM363" s="3">
        <v>61</v>
      </c>
      <c r="AN363" s="3">
        <v>0</v>
      </c>
      <c r="AO363">
        <v>0</v>
      </c>
      <c r="AP363">
        <v>1</v>
      </c>
      <c r="AQ363">
        <v>0</v>
      </c>
      <c r="AR363">
        <v>0</v>
      </c>
      <c r="AS363">
        <v>0</v>
      </c>
      <c r="AT363">
        <v>0</v>
      </c>
    </row>
    <row r="364" spans="1:46" x14ac:dyDescent="0.25">
      <c r="A364" s="3" t="s">
        <v>300</v>
      </c>
      <c r="B364">
        <v>17.969139999999999</v>
      </c>
      <c r="C364">
        <v>45.999250000000004</v>
      </c>
      <c r="D364" s="3">
        <v>568</v>
      </c>
      <c r="E364" s="3">
        <v>21</v>
      </c>
      <c r="F364" s="3">
        <v>0</v>
      </c>
      <c r="G364" s="3">
        <v>0</v>
      </c>
      <c r="H364" s="3">
        <v>0</v>
      </c>
      <c r="I364" s="3">
        <v>0</v>
      </c>
      <c r="J364" s="3">
        <v>674</v>
      </c>
      <c r="K364" s="3">
        <v>4</v>
      </c>
      <c r="L364" s="3">
        <v>0</v>
      </c>
      <c r="M364" s="3">
        <v>1</v>
      </c>
      <c r="N364" s="3">
        <v>0</v>
      </c>
      <c r="O364" s="3">
        <v>0</v>
      </c>
      <c r="P364" s="3">
        <v>0</v>
      </c>
      <c r="Q364" s="3">
        <v>738</v>
      </c>
      <c r="R364" s="3">
        <v>8</v>
      </c>
      <c r="S364" s="3">
        <v>0</v>
      </c>
      <c r="T364" s="3">
        <v>0</v>
      </c>
      <c r="U364" s="3">
        <v>0</v>
      </c>
      <c r="V364" s="3">
        <v>709</v>
      </c>
      <c r="W364" s="3">
        <v>6</v>
      </c>
      <c r="X364" s="3">
        <v>3</v>
      </c>
      <c r="Y364" s="3">
        <v>1</v>
      </c>
      <c r="Z364" s="3">
        <v>29</v>
      </c>
      <c r="AA364" s="3">
        <v>626</v>
      </c>
      <c r="AB364" s="3">
        <v>6</v>
      </c>
      <c r="AC364" s="3">
        <v>1</v>
      </c>
      <c r="AD364" s="3">
        <v>1</v>
      </c>
      <c r="AE364" s="3">
        <v>1</v>
      </c>
      <c r="AF364" s="3">
        <v>662</v>
      </c>
      <c r="AG364" s="3">
        <v>1</v>
      </c>
      <c r="AH364">
        <v>3</v>
      </c>
      <c r="AI364">
        <v>0</v>
      </c>
      <c r="AJ364">
        <v>0</v>
      </c>
      <c r="AK364">
        <v>0</v>
      </c>
      <c r="AL364" s="3" t="s">
        <v>577</v>
      </c>
      <c r="AM364" s="3">
        <v>0</v>
      </c>
      <c r="AN364" s="3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</row>
    <row r="365" spans="1:46" x14ac:dyDescent="0.25">
      <c r="A365" s="3" t="s">
        <v>301</v>
      </c>
      <c r="B365">
        <v>18.044709999999998</v>
      </c>
      <c r="C365">
        <v>46.005719999999997</v>
      </c>
      <c r="D365" s="3">
        <v>778</v>
      </c>
      <c r="E365" s="3">
        <v>6</v>
      </c>
      <c r="F365" s="3">
        <v>0</v>
      </c>
      <c r="G365" s="3">
        <v>0</v>
      </c>
      <c r="H365" s="3">
        <v>5</v>
      </c>
      <c r="I365" s="3">
        <v>0</v>
      </c>
      <c r="J365" s="3">
        <v>758</v>
      </c>
      <c r="K365" s="3">
        <v>1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847</v>
      </c>
      <c r="R365" s="3">
        <v>3</v>
      </c>
      <c r="S365" s="3">
        <v>0</v>
      </c>
      <c r="T365" s="3">
        <v>0</v>
      </c>
      <c r="U365" s="3">
        <v>1</v>
      </c>
      <c r="V365" s="3">
        <v>833</v>
      </c>
      <c r="W365" s="3">
        <v>8</v>
      </c>
      <c r="X365" s="3">
        <v>1</v>
      </c>
      <c r="Y365" s="3">
        <v>6</v>
      </c>
      <c r="Z365" s="3">
        <v>1</v>
      </c>
      <c r="AA365" s="3">
        <v>826</v>
      </c>
      <c r="AB365" s="3">
        <v>0</v>
      </c>
      <c r="AC365" s="3">
        <v>0</v>
      </c>
      <c r="AD365" s="3">
        <v>0</v>
      </c>
      <c r="AE365" s="3">
        <v>1</v>
      </c>
      <c r="AF365" s="3">
        <v>975</v>
      </c>
      <c r="AG365" s="3">
        <v>0</v>
      </c>
      <c r="AH365">
        <v>0</v>
      </c>
      <c r="AI365">
        <v>0</v>
      </c>
      <c r="AJ365">
        <v>0</v>
      </c>
      <c r="AK365">
        <v>1</v>
      </c>
      <c r="AL365" s="3">
        <v>868</v>
      </c>
      <c r="AM365" s="3">
        <v>0</v>
      </c>
      <c r="AN365" s="3">
        <v>0</v>
      </c>
      <c r="AO365">
        <v>0</v>
      </c>
      <c r="AP365">
        <v>1</v>
      </c>
      <c r="AQ365">
        <v>0</v>
      </c>
      <c r="AR365">
        <v>0</v>
      </c>
      <c r="AS365">
        <v>0</v>
      </c>
      <c r="AT365">
        <v>1</v>
      </c>
    </row>
    <row r="366" spans="1:46" x14ac:dyDescent="0.25">
      <c r="A366" s="3" t="s">
        <v>302</v>
      </c>
      <c r="B366">
        <v>17.987189999999998</v>
      </c>
      <c r="C366">
        <v>46.04016</v>
      </c>
      <c r="D366" s="3">
        <v>1493</v>
      </c>
      <c r="E366" s="3">
        <v>61</v>
      </c>
      <c r="F366" s="3">
        <v>7</v>
      </c>
      <c r="G366" s="3">
        <v>16</v>
      </c>
      <c r="H366" s="3">
        <v>0</v>
      </c>
      <c r="I366" s="3">
        <v>0</v>
      </c>
      <c r="J366" s="3">
        <v>1774</v>
      </c>
      <c r="K366" s="3">
        <v>14</v>
      </c>
      <c r="L366" s="3">
        <v>30</v>
      </c>
      <c r="M366" s="3">
        <v>2</v>
      </c>
      <c r="N366" s="3">
        <v>0</v>
      </c>
      <c r="O366" s="3">
        <v>0</v>
      </c>
      <c r="P366" s="3">
        <v>0</v>
      </c>
      <c r="Q366" s="3">
        <v>2269</v>
      </c>
      <c r="R366" s="3">
        <v>43</v>
      </c>
      <c r="S366" s="3">
        <v>9</v>
      </c>
      <c r="T366" s="3">
        <v>28</v>
      </c>
      <c r="U366" s="3">
        <v>5</v>
      </c>
      <c r="V366" s="3">
        <v>2691</v>
      </c>
      <c r="W366" s="3">
        <v>22</v>
      </c>
      <c r="X366" s="3">
        <v>4</v>
      </c>
      <c r="Y366" s="3">
        <v>5</v>
      </c>
      <c r="Z366" s="3">
        <v>2</v>
      </c>
      <c r="AA366" s="3">
        <v>2473</v>
      </c>
      <c r="AB366" s="3">
        <v>47</v>
      </c>
      <c r="AC366" s="3">
        <v>5</v>
      </c>
      <c r="AD366" s="3">
        <v>5</v>
      </c>
      <c r="AE366" s="3">
        <v>38</v>
      </c>
      <c r="AF366" s="3">
        <v>2729</v>
      </c>
      <c r="AG366" s="3">
        <v>25</v>
      </c>
      <c r="AH366">
        <v>1</v>
      </c>
      <c r="AI366">
        <v>1</v>
      </c>
      <c r="AJ366">
        <v>0</v>
      </c>
      <c r="AK366">
        <v>0</v>
      </c>
      <c r="AL366" s="3">
        <v>2772</v>
      </c>
      <c r="AM366" s="3">
        <v>72</v>
      </c>
      <c r="AN366" s="3">
        <v>1</v>
      </c>
      <c r="AO366">
        <v>0</v>
      </c>
      <c r="AP366" s="3">
        <v>1</v>
      </c>
      <c r="AQ366">
        <v>0</v>
      </c>
      <c r="AR366">
        <v>0</v>
      </c>
      <c r="AS366">
        <v>55</v>
      </c>
      <c r="AT366">
        <v>5</v>
      </c>
    </row>
    <row r="367" spans="1:46" x14ac:dyDescent="0.25">
      <c r="A367" s="3" t="s">
        <v>303</v>
      </c>
      <c r="B367">
        <v>18.09</v>
      </c>
      <c r="C367">
        <v>45.903889999999997</v>
      </c>
      <c r="D367" s="3">
        <v>265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287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294</v>
      </c>
      <c r="R367" s="3">
        <v>0</v>
      </c>
      <c r="S367" s="3">
        <v>0</v>
      </c>
      <c r="T367" s="3">
        <v>0</v>
      </c>
      <c r="U367" s="3">
        <v>1</v>
      </c>
      <c r="V367" s="3">
        <v>275</v>
      </c>
      <c r="W367" s="3">
        <v>0</v>
      </c>
      <c r="X367" s="3">
        <v>0</v>
      </c>
      <c r="Y367" s="3">
        <v>0</v>
      </c>
      <c r="Z367" s="3">
        <v>0</v>
      </c>
      <c r="AA367" s="3">
        <v>235</v>
      </c>
      <c r="AB367" s="3">
        <v>0</v>
      </c>
      <c r="AC367" s="3">
        <v>0</v>
      </c>
      <c r="AD367" s="3">
        <v>0</v>
      </c>
      <c r="AE367" s="3">
        <v>0</v>
      </c>
      <c r="AF367" s="3">
        <v>728</v>
      </c>
      <c r="AG367" s="3">
        <v>0</v>
      </c>
      <c r="AH367">
        <v>0</v>
      </c>
      <c r="AI367">
        <v>0</v>
      </c>
      <c r="AJ367">
        <v>0</v>
      </c>
      <c r="AK367">
        <v>0</v>
      </c>
      <c r="AL367" s="3">
        <v>864</v>
      </c>
      <c r="AM367" s="3">
        <v>2</v>
      </c>
      <c r="AN367" s="3">
        <v>0</v>
      </c>
      <c r="AO367">
        <v>0</v>
      </c>
      <c r="AP367">
        <v>0</v>
      </c>
      <c r="AQ367">
        <v>0</v>
      </c>
      <c r="AR367">
        <v>0</v>
      </c>
      <c r="AS367">
        <v>5</v>
      </c>
      <c r="AT367">
        <v>0</v>
      </c>
    </row>
    <row r="368" spans="1:46" x14ac:dyDescent="0.25">
      <c r="A368" s="3" t="s">
        <v>304</v>
      </c>
      <c r="B368">
        <v>17.9847</v>
      </c>
      <c r="C368">
        <v>45.942270000000001</v>
      </c>
      <c r="D368" s="3">
        <v>410</v>
      </c>
      <c r="E368" s="3">
        <v>1</v>
      </c>
      <c r="F368" s="3">
        <v>0</v>
      </c>
      <c r="G368" s="3">
        <v>0</v>
      </c>
      <c r="H368" s="3">
        <v>0</v>
      </c>
      <c r="I368" s="3">
        <v>0</v>
      </c>
      <c r="J368" s="3">
        <v>418</v>
      </c>
      <c r="K368" s="3">
        <v>9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407</v>
      </c>
      <c r="R368" s="3">
        <v>1</v>
      </c>
      <c r="S368" s="3">
        <v>3</v>
      </c>
      <c r="T368" s="3">
        <v>1</v>
      </c>
      <c r="U368" s="3">
        <v>0</v>
      </c>
      <c r="V368" s="3">
        <v>383</v>
      </c>
      <c r="W368" s="3">
        <v>0</v>
      </c>
      <c r="X368" s="3">
        <v>0</v>
      </c>
      <c r="Y368" s="3">
        <v>0</v>
      </c>
      <c r="Z368" s="3">
        <v>11</v>
      </c>
      <c r="AA368" s="3">
        <v>338</v>
      </c>
      <c r="AB368" s="3">
        <v>0</v>
      </c>
      <c r="AC368" s="3">
        <v>0</v>
      </c>
      <c r="AD368" s="3">
        <v>0</v>
      </c>
      <c r="AE368" s="3">
        <v>1</v>
      </c>
      <c r="AF368" s="3">
        <v>344</v>
      </c>
      <c r="AG368" s="3">
        <v>0</v>
      </c>
      <c r="AH368" s="3">
        <v>0</v>
      </c>
      <c r="AI368" s="3">
        <v>0</v>
      </c>
      <c r="AJ368" s="3">
        <v>0</v>
      </c>
      <c r="AK368" s="3">
        <v>1</v>
      </c>
      <c r="AL368" s="3">
        <v>297</v>
      </c>
      <c r="AM368" s="3">
        <v>1</v>
      </c>
      <c r="AN368" s="3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</row>
    <row r="369" spans="1:46" x14ac:dyDescent="0.25">
      <c r="A369" s="3" t="s">
        <v>305</v>
      </c>
      <c r="B369">
        <v>18.088059999999999</v>
      </c>
      <c r="C369">
        <v>45.926110000000001</v>
      </c>
      <c r="D369" s="3">
        <v>234</v>
      </c>
      <c r="E369" s="3">
        <v>6</v>
      </c>
      <c r="F369" s="3">
        <v>0</v>
      </c>
      <c r="G369" s="3">
        <v>0</v>
      </c>
      <c r="H369" s="3">
        <v>0</v>
      </c>
      <c r="I369" s="3">
        <v>0</v>
      </c>
      <c r="J369" s="3">
        <v>232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220</v>
      </c>
      <c r="R369" s="3">
        <v>0</v>
      </c>
      <c r="S369" s="3">
        <v>0</v>
      </c>
      <c r="T369" s="3">
        <v>0</v>
      </c>
      <c r="U369" s="3">
        <v>12</v>
      </c>
      <c r="V369" s="3">
        <v>290</v>
      </c>
      <c r="W369" s="3">
        <v>2</v>
      </c>
      <c r="X369" s="3">
        <v>0</v>
      </c>
      <c r="Y369" s="3">
        <v>0</v>
      </c>
      <c r="Z369" s="3">
        <v>26</v>
      </c>
      <c r="AA369" s="3">
        <v>190</v>
      </c>
      <c r="AB369" s="3">
        <v>0</v>
      </c>
      <c r="AC369" s="3">
        <v>1</v>
      </c>
      <c r="AD369" s="3">
        <v>0</v>
      </c>
      <c r="AE369" s="3">
        <v>0</v>
      </c>
      <c r="AF369" s="3">
        <v>190</v>
      </c>
      <c r="AG369" s="3">
        <v>0</v>
      </c>
      <c r="AH369">
        <v>0</v>
      </c>
      <c r="AI369">
        <v>0</v>
      </c>
      <c r="AJ369">
        <v>0</v>
      </c>
      <c r="AK369">
        <v>6</v>
      </c>
      <c r="AL369" s="3">
        <v>184</v>
      </c>
      <c r="AM369" s="3">
        <v>4</v>
      </c>
      <c r="AN369" s="3">
        <v>1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</row>
    <row r="370" spans="1:46" x14ac:dyDescent="0.25">
      <c r="A370" s="3" t="s">
        <v>162</v>
      </c>
      <c r="B370">
        <v>18.04889</v>
      </c>
      <c r="C370">
        <v>45.948889999999999</v>
      </c>
      <c r="D370" s="3">
        <v>611</v>
      </c>
      <c r="E370" s="3">
        <v>3</v>
      </c>
      <c r="F370" s="3">
        <v>0</v>
      </c>
      <c r="G370" s="3">
        <v>0</v>
      </c>
      <c r="H370" s="3">
        <v>0</v>
      </c>
      <c r="I370" s="3">
        <v>0</v>
      </c>
      <c r="J370" s="3">
        <v>658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652</v>
      </c>
      <c r="R370" s="3">
        <v>3</v>
      </c>
      <c r="S370" s="3">
        <v>0</v>
      </c>
      <c r="T370" s="3">
        <v>0</v>
      </c>
      <c r="U370" s="3">
        <v>18</v>
      </c>
      <c r="V370" s="3">
        <v>635</v>
      </c>
      <c r="W370" s="3">
        <v>0</v>
      </c>
      <c r="X370" s="3">
        <v>0</v>
      </c>
      <c r="Y370" s="3">
        <v>1</v>
      </c>
      <c r="Z370" s="3">
        <v>0</v>
      </c>
      <c r="AA370" s="3">
        <v>544</v>
      </c>
      <c r="AB370" s="3">
        <v>4</v>
      </c>
      <c r="AC370" s="3">
        <v>0</v>
      </c>
      <c r="AD370" s="3">
        <v>0</v>
      </c>
      <c r="AE370" s="3">
        <v>0</v>
      </c>
      <c r="AF370" s="3">
        <v>529</v>
      </c>
      <c r="AG370" s="3">
        <v>0</v>
      </c>
      <c r="AH370">
        <v>0</v>
      </c>
      <c r="AI370">
        <v>0</v>
      </c>
      <c r="AJ370">
        <v>0</v>
      </c>
      <c r="AK370">
        <v>3</v>
      </c>
      <c r="AL370" s="3">
        <v>558</v>
      </c>
      <c r="AM370" s="3">
        <v>6</v>
      </c>
      <c r="AN370" s="3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</row>
    <row r="371" spans="1:46" x14ac:dyDescent="0.25">
      <c r="A371" s="3" t="s">
        <v>306</v>
      </c>
      <c r="B371">
        <v>18.024170000000002</v>
      </c>
      <c r="C371">
        <v>45.989719999999998</v>
      </c>
      <c r="D371" s="3">
        <v>155</v>
      </c>
      <c r="E371" s="3">
        <v>7</v>
      </c>
      <c r="F371" s="3">
        <v>0</v>
      </c>
      <c r="G371" s="3">
        <v>0</v>
      </c>
      <c r="H371" s="3">
        <v>0</v>
      </c>
      <c r="I371" s="3">
        <v>0</v>
      </c>
      <c r="J371" s="3">
        <v>135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1</v>
      </c>
      <c r="Q371" s="3">
        <v>136</v>
      </c>
      <c r="R371" s="3">
        <v>0</v>
      </c>
      <c r="S371" s="3">
        <v>0</v>
      </c>
      <c r="T371" s="3">
        <v>0</v>
      </c>
      <c r="U371" s="3">
        <v>0</v>
      </c>
      <c r="V371" s="3">
        <v>133</v>
      </c>
      <c r="W371" s="3">
        <v>0</v>
      </c>
      <c r="X371" s="3">
        <v>0</v>
      </c>
      <c r="Y371" s="3">
        <v>0</v>
      </c>
      <c r="Z371" s="3">
        <v>6</v>
      </c>
      <c r="AA371" s="3">
        <v>125</v>
      </c>
      <c r="AB371" s="3">
        <v>0</v>
      </c>
      <c r="AC371" s="3">
        <v>0</v>
      </c>
      <c r="AD371" s="3">
        <v>0</v>
      </c>
      <c r="AE371" s="3">
        <v>0</v>
      </c>
      <c r="AF371" s="8" t="s">
        <v>576</v>
      </c>
      <c r="AG371" s="8">
        <v>0</v>
      </c>
      <c r="AH371">
        <v>0</v>
      </c>
      <c r="AI371">
        <v>0</v>
      </c>
      <c r="AJ371">
        <v>0</v>
      </c>
      <c r="AK371">
        <v>0</v>
      </c>
      <c r="AL371" s="8" t="s">
        <v>576</v>
      </c>
      <c r="AM371" s="8">
        <v>0</v>
      </c>
      <c r="AN371" s="3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</row>
    <row r="372" spans="1:46" x14ac:dyDescent="0.25">
      <c r="A372" s="3" t="s">
        <v>307</v>
      </c>
      <c r="B372">
        <v>17.932839999999999</v>
      </c>
      <c r="C372">
        <v>46.061140000000002</v>
      </c>
      <c r="D372" s="3">
        <v>444</v>
      </c>
      <c r="E372" s="3">
        <v>9</v>
      </c>
      <c r="F372" s="3">
        <v>1</v>
      </c>
      <c r="G372" s="3">
        <v>0</v>
      </c>
      <c r="H372" s="3">
        <v>0</v>
      </c>
      <c r="I372" s="3">
        <v>0</v>
      </c>
      <c r="J372" s="3">
        <v>504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465</v>
      </c>
      <c r="R372" s="3">
        <v>12</v>
      </c>
      <c r="S372" s="3">
        <v>0</v>
      </c>
      <c r="T372" s="3">
        <v>0</v>
      </c>
      <c r="U372" s="3">
        <v>0</v>
      </c>
      <c r="V372" s="3">
        <v>470</v>
      </c>
      <c r="W372" s="3">
        <v>7</v>
      </c>
      <c r="X372" s="3">
        <v>0</v>
      </c>
      <c r="Y372" s="3">
        <v>1</v>
      </c>
      <c r="Z372" s="3">
        <v>0</v>
      </c>
      <c r="AA372" s="3">
        <v>443</v>
      </c>
      <c r="AB372" s="3">
        <v>5</v>
      </c>
      <c r="AC372" s="3">
        <v>0</v>
      </c>
      <c r="AD372" s="3">
        <v>0</v>
      </c>
      <c r="AE372" s="3">
        <v>3</v>
      </c>
      <c r="AF372" s="3">
        <v>509</v>
      </c>
      <c r="AG372" s="3">
        <v>0</v>
      </c>
      <c r="AH372">
        <v>0</v>
      </c>
      <c r="AI372">
        <v>0</v>
      </c>
      <c r="AJ372">
        <v>0</v>
      </c>
      <c r="AK372">
        <v>2</v>
      </c>
      <c r="AL372" s="3">
        <v>475</v>
      </c>
      <c r="AM372" s="3">
        <v>28</v>
      </c>
      <c r="AN372" s="3">
        <v>0</v>
      </c>
      <c r="AO372">
        <v>0</v>
      </c>
      <c r="AP372">
        <v>0</v>
      </c>
      <c r="AQ372">
        <v>0</v>
      </c>
      <c r="AR372">
        <v>0</v>
      </c>
      <c r="AS372">
        <v>1</v>
      </c>
      <c r="AT372">
        <v>1</v>
      </c>
    </row>
    <row r="373" spans="1:46" x14ac:dyDescent="0.25">
      <c r="A373" s="3" t="s">
        <v>308</v>
      </c>
      <c r="B373">
        <v>18.053329999999999</v>
      </c>
      <c r="C373">
        <v>45.98028</v>
      </c>
      <c r="D373" s="3">
        <v>257</v>
      </c>
      <c r="E373" s="3">
        <v>23</v>
      </c>
      <c r="F373" s="3">
        <v>0</v>
      </c>
      <c r="G373" s="3">
        <v>0</v>
      </c>
      <c r="H373" s="3">
        <v>3</v>
      </c>
      <c r="I373" s="3">
        <v>0</v>
      </c>
      <c r="J373" s="3">
        <v>269</v>
      </c>
      <c r="K373" s="3">
        <v>24</v>
      </c>
      <c r="L373" s="3">
        <v>0</v>
      </c>
      <c r="M373" s="3">
        <v>0</v>
      </c>
      <c r="N373" s="3">
        <v>16</v>
      </c>
      <c r="O373" s="3">
        <v>0</v>
      </c>
      <c r="P373" s="3">
        <v>1</v>
      </c>
      <c r="Q373" s="3">
        <v>333</v>
      </c>
      <c r="R373" s="3">
        <v>0</v>
      </c>
      <c r="S373" s="3">
        <v>0</v>
      </c>
      <c r="T373" s="3">
        <v>0</v>
      </c>
      <c r="U373" s="3">
        <v>0</v>
      </c>
      <c r="V373" s="3">
        <v>309</v>
      </c>
      <c r="W373" s="3">
        <v>1</v>
      </c>
      <c r="X373" s="3">
        <v>0</v>
      </c>
      <c r="Y373" s="3">
        <v>0</v>
      </c>
      <c r="Z373" s="3">
        <v>9</v>
      </c>
      <c r="AA373" s="3">
        <v>308</v>
      </c>
      <c r="AB373" s="3">
        <v>0</v>
      </c>
      <c r="AC373" s="3">
        <v>0</v>
      </c>
      <c r="AD373" s="3">
        <v>0</v>
      </c>
      <c r="AE373" s="3">
        <v>10</v>
      </c>
      <c r="AF373" s="3">
        <v>285</v>
      </c>
      <c r="AG373" s="3">
        <v>4</v>
      </c>
      <c r="AH373">
        <v>0</v>
      </c>
      <c r="AI373">
        <v>0</v>
      </c>
      <c r="AJ373">
        <v>0</v>
      </c>
      <c r="AK373">
        <v>0</v>
      </c>
      <c r="AL373" s="3">
        <v>277</v>
      </c>
      <c r="AM373" s="3">
        <v>5</v>
      </c>
      <c r="AN373" s="3">
        <v>1</v>
      </c>
      <c r="AO373">
        <v>0</v>
      </c>
      <c r="AP373" s="3">
        <v>1</v>
      </c>
      <c r="AQ373">
        <v>0</v>
      </c>
      <c r="AR373">
        <v>0</v>
      </c>
      <c r="AS373">
        <v>0</v>
      </c>
      <c r="AT373">
        <v>0</v>
      </c>
    </row>
    <row r="374" spans="1:46" x14ac:dyDescent="0.25">
      <c r="A374" s="3" t="s">
        <v>163</v>
      </c>
      <c r="B374">
        <v>17.891179999999999</v>
      </c>
      <c r="C374">
        <v>45.809220000000003</v>
      </c>
      <c r="D374" s="3">
        <v>819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847</v>
      </c>
      <c r="K374" s="3">
        <v>846</v>
      </c>
      <c r="L374" s="3">
        <v>0</v>
      </c>
      <c r="M374" s="3">
        <v>1</v>
      </c>
      <c r="N374" s="3">
        <v>0</v>
      </c>
      <c r="O374" s="3">
        <v>0</v>
      </c>
      <c r="P374" s="3">
        <v>0</v>
      </c>
      <c r="Q374" s="3">
        <v>857</v>
      </c>
      <c r="R374" s="3">
        <v>2</v>
      </c>
      <c r="S374" s="3">
        <v>2</v>
      </c>
      <c r="T374" s="3">
        <v>0</v>
      </c>
      <c r="U374" s="3">
        <v>1</v>
      </c>
      <c r="V374" s="3">
        <v>821</v>
      </c>
      <c r="W374" s="3">
        <v>3</v>
      </c>
      <c r="X374" s="3">
        <v>0</v>
      </c>
      <c r="Y374" s="3">
        <v>0</v>
      </c>
      <c r="Z374" s="3">
        <v>34</v>
      </c>
      <c r="AA374" s="3">
        <v>693</v>
      </c>
      <c r="AB374" s="3">
        <v>28</v>
      </c>
      <c r="AC374" s="3">
        <v>2</v>
      </c>
      <c r="AD374" s="3">
        <v>0</v>
      </c>
      <c r="AE374" s="3">
        <v>45</v>
      </c>
      <c r="AF374" s="3">
        <v>695</v>
      </c>
      <c r="AG374" s="3">
        <v>3</v>
      </c>
      <c r="AH374">
        <v>5</v>
      </c>
      <c r="AI374">
        <v>2</v>
      </c>
      <c r="AJ374">
        <v>0</v>
      </c>
      <c r="AK374">
        <v>62</v>
      </c>
      <c r="AL374" s="3">
        <v>764</v>
      </c>
      <c r="AM374" s="3">
        <v>1</v>
      </c>
      <c r="AN374" s="3">
        <v>0</v>
      </c>
      <c r="AO374">
        <v>0</v>
      </c>
      <c r="AP374">
        <v>3</v>
      </c>
      <c r="AQ374">
        <v>0</v>
      </c>
      <c r="AR374">
        <v>0</v>
      </c>
      <c r="AS374">
        <v>0</v>
      </c>
      <c r="AT374">
        <v>0</v>
      </c>
    </row>
    <row r="375" spans="1:46" x14ac:dyDescent="0.25">
      <c r="A375" s="3" t="s">
        <v>164</v>
      </c>
      <c r="B375">
        <v>18.096889999999998</v>
      </c>
      <c r="C375">
        <v>46.009340000000002</v>
      </c>
      <c r="D375" s="3">
        <v>418</v>
      </c>
      <c r="E375" s="3">
        <v>2</v>
      </c>
      <c r="F375" s="3">
        <v>0</v>
      </c>
      <c r="G375" s="3">
        <v>0</v>
      </c>
      <c r="H375" s="3">
        <v>0</v>
      </c>
      <c r="I375" s="3">
        <v>0</v>
      </c>
      <c r="J375" s="3">
        <v>398</v>
      </c>
      <c r="K375" s="3">
        <v>5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374</v>
      </c>
      <c r="R375" s="3">
        <v>0</v>
      </c>
      <c r="S375" s="3">
        <v>0</v>
      </c>
      <c r="T375" s="3">
        <v>0</v>
      </c>
      <c r="U375" s="3">
        <v>0</v>
      </c>
      <c r="V375" s="3">
        <v>346</v>
      </c>
      <c r="W375" s="3">
        <v>3</v>
      </c>
      <c r="X375" s="3">
        <v>0</v>
      </c>
      <c r="Y375" s="3">
        <v>0</v>
      </c>
      <c r="Z375" s="3">
        <v>0</v>
      </c>
      <c r="AA375" s="3">
        <v>318</v>
      </c>
      <c r="AB375" s="3">
        <v>0</v>
      </c>
      <c r="AC375" s="3">
        <v>0</v>
      </c>
      <c r="AD375" s="3">
        <v>0</v>
      </c>
      <c r="AE375" s="3">
        <v>0</v>
      </c>
      <c r="AF375" s="3">
        <v>323</v>
      </c>
      <c r="AG375" s="3">
        <v>0</v>
      </c>
      <c r="AH375">
        <v>0</v>
      </c>
      <c r="AI375">
        <v>0</v>
      </c>
      <c r="AJ375">
        <v>0</v>
      </c>
      <c r="AK375">
        <v>0</v>
      </c>
      <c r="AL375" s="3">
        <v>393</v>
      </c>
      <c r="AM375" s="3">
        <v>5</v>
      </c>
      <c r="AN375" s="3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</row>
    <row r="377" spans="1:46" x14ac:dyDescent="0.25">
      <c r="A377" s="9" t="s">
        <v>578</v>
      </c>
      <c r="B377">
        <v>18.081320000000002</v>
      </c>
      <c r="C377">
        <v>46.022950000000002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682</v>
      </c>
      <c r="K377" s="3">
        <v>13</v>
      </c>
      <c r="L377" s="3">
        <v>1</v>
      </c>
      <c r="M377" s="3">
        <v>1</v>
      </c>
      <c r="N377" s="3">
        <v>0</v>
      </c>
      <c r="O377" s="3">
        <v>1</v>
      </c>
      <c r="P377" s="3">
        <v>0</v>
      </c>
      <c r="Q377" s="3">
        <v>638</v>
      </c>
      <c r="R377" s="3">
        <v>11</v>
      </c>
      <c r="S377" s="3">
        <v>0</v>
      </c>
      <c r="T377" s="3">
        <v>0</v>
      </c>
      <c r="U377" s="3">
        <v>0</v>
      </c>
      <c r="V377" s="3">
        <v>626</v>
      </c>
      <c r="W377" s="3">
        <v>2</v>
      </c>
      <c r="X377" s="3">
        <v>0</v>
      </c>
      <c r="Y377" s="3">
        <v>0</v>
      </c>
      <c r="Z377" s="3">
        <v>0</v>
      </c>
      <c r="AA377" s="3">
        <v>570</v>
      </c>
      <c r="AB377" s="3">
        <v>0</v>
      </c>
      <c r="AC377" s="3">
        <v>0</v>
      </c>
      <c r="AD377" s="3">
        <v>0</v>
      </c>
      <c r="AE377" s="3">
        <v>1</v>
      </c>
      <c r="AF377" s="3">
        <v>599</v>
      </c>
      <c r="AG377" s="3">
        <v>0</v>
      </c>
      <c r="AH377">
        <v>0</v>
      </c>
      <c r="AI377">
        <v>0</v>
      </c>
      <c r="AJ377">
        <v>0</v>
      </c>
      <c r="AK377">
        <v>0</v>
      </c>
      <c r="AL377" s="3">
        <v>621</v>
      </c>
      <c r="AM377" s="3">
        <v>8</v>
      </c>
      <c r="AN377" s="3">
        <v>0</v>
      </c>
      <c r="AO377">
        <v>0</v>
      </c>
      <c r="AP377">
        <v>1</v>
      </c>
      <c r="AQ377">
        <v>0</v>
      </c>
      <c r="AR377">
        <v>0</v>
      </c>
      <c r="AS377">
        <v>0</v>
      </c>
      <c r="AT377">
        <v>0</v>
      </c>
    </row>
    <row r="378" spans="1:46" x14ac:dyDescent="0.25">
      <c r="A378" s="3" t="s">
        <v>313</v>
      </c>
      <c r="B378">
        <v>18.009450000000001</v>
      </c>
      <c r="C378">
        <v>46.270829999999997</v>
      </c>
      <c r="D378" s="3" t="s">
        <v>580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469</v>
      </c>
      <c r="W378" s="3">
        <v>28</v>
      </c>
      <c r="X378" s="3">
        <v>0</v>
      </c>
      <c r="Y378" s="3">
        <v>0</v>
      </c>
      <c r="Z378" s="3">
        <v>0</v>
      </c>
      <c r="AA378" s="3">
        <v>463</v>
      </c>
      <c r="AB378" s="3">
        <v>43</v>
      </c>
      <c r="AC378" s="3">
        <v>0</v>
      </c>
      <c r="AD378" s="3">
        <v>0</v>
      </c>
      <c r="AE378" s="3">
        <v>0</v>
      </c>
      <c r="AF378" s="3">
        <v>531</v>
      </c>
      <c r="AG378" s="3">
        <v>49</v>
      </c>
      <c r="AH378" s="3">
        <v>0</v>
      </c>
      <c r="AI378" s="3">
        <v>0</v>
      </c>
      <c r="AJ378" s="3">
        <v>0</v>
      </c>
      <c r="AK378" s="3">
        <v>0</v>
      </c>
      <c r="AL378" s="3">
        <v>531</v>
      </c>
      <c r="AM378" s="3">
        <v>69</v>
      </c>
      <c r="AN378" s="3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</row>
    <row r="380" spans="1:46" x14ac:dyDescent="0.25">
      <c r="A380" s="3" t="s">
        <v>579</v>
      </c>
      <c r="B380">
        <f>18+9/60+5/3600</f>
        <v>18.151388888888889</v>
      </c>
      <c r="C380">
        <f>46+3/60+37/3600</f>
        <v>46.060277777777777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v>1852</v>
      </c>
      <c r="AG380" s="3">
        <v>152</v>
      </c>
      <c r="AH380">
        <v>6</v>
      </c>
      <c r="AI380">
        <v>1</v>
      </c>
      <c r="AJ380">
        <v>2</v>
      </c>
      <c r="AK380">
        <v>6</v>
      </c>
      <c r="AL380" s="3">
        <v>2723</v>
      </c>
      <c r="AM380" s="3">
        <v>55</v>
      </c>
      <c r="AN380" s="3">
        <v>0</v>
      </c>
      <c r="AO380">
        <v>0</v>
      </c>
      <c r="AP380">
        <v>4</v>
      </c>
      <c r="AQ380">
        <v>0</v>
      </c>
      <c r="AR380">
        <v>0</v>
      </c>
      <c r="AS380">
        <v>78</v>
      </c>
      <c r="AT380">
        <v>35</v>
      </c>
    </row>
    <row r="382" spans="1:46" x14ac:dyDescent="0.25">
      <c r="A382" s="13" t="s">
        <v>315</v>
      </c>
      <c r="B382">
        <v>18.233329999999999</v>
      </c>
      <c r="C382">
        <v>46.083329999999997</v>
      </c>
      <c r="D382" s="3">
        <v>20437</v>
      </c>
      <c r="E382" s="3">
        <v>5121</v>
      </c>
      <c r="F382" s="3">
        <v>348</v>
      </c>
      <c r="G382" s="3">
        <v>431</v>
      </c>
      <c r="H382" s="3">
        <v>280</v>
      </c>
      <c r="I382" s="3">
        <v>1236</v>
      </c>
      <c r="J382" s="3">
        <v>25268</v>
      </c>
      <c r="K382" s="3">
        <v>6508</v>
      </c>
      <c r="L382" s="3">
        <v>316</v>
      </c>
      <c r="M382" s="3">
        <v>397</v>
      </c>
      <c r="N382" s="3">
        <v>37</v>
      </c>
      <c r="O382" s="3">
        <v>215</v>
      </c>
      <c r="P382" s="3">
        <v>1324</v>
      </c>
      <c r="Q382" s="3">
        <v>33959</v>
      </c>
      <c r="R382" s="3">
        <v>7717</v>
      </c>
      <c r="S382" s="3">
        <v>882</v>
      </c>
      <c r="T382" s="3">
        <v>215</v>
      </c>
      <c r="U382" s="3">
        <v>1159</v>
      </c>
      <c r="V382" s="3">
        <v>41628</v>
      </c>
      <c r="W382" s="3">
        <v>6356</v>
      </c>
      <c r="X382" s="3">
        <v>813</v>
      </c>
      <c r="Y382" s="3">
        <v>162</v>
      </c>
      <c r="Z382" s="3">
        <v>828</v>
      </c>
      <c r="AA382" s="3">
        <v>40655</v>
      </c>
      <c r="AB382" s="3">
        <v>5034</v>
      </c>
      <c r="AC382" s="3">
        <v>371</v>
      </c>
      <c r="AD382" s="3">
        <v>115</v>
      </c>
      <c r="AE382" s="3">
        <v>1351</v>
      </c>
      <c r="AF382" s="3">
        <v>57083</v>
      </c>
      <c r="AG382" s="3">
        <v>3893</v>
      </c>
      <c r="AH382">
        <v>245</v>
      </c>
      <c r="AI382">
        <v>90</v>
      </c>
      <c r="AJ382">
        <v>20</v>
      </c>
      <c r="AK382">
        <v>307</v>
      </c>
      <c r="AL382" s="3">
        <v>68538</v>
      </c>
      <c r="AM382" s="3">
        <v>3611</v>
      </c>
      <c r="AN382" s="3">
        <v>56</v>
      </c>
      <c r="AO382" s="3">
        <v>9</v>
      </c>
      <c r="AP382" s="3">
        <v>171</v>
      </c>
      <c r="AQ382" s="3">
        <v>20</v>
      </c>
      <c r="AR382" s="3">
        <v>11</v>
      </c>
      <c r="AS382" s="3">
        <v>141</v>
      </c>
      <c r="AT382" s="3">
        <v>443</v>
      </c>
    </row>
  </sheetData>
  <mergeCells count="7">
    <mergeCell ref="AL1:AT1"/>
    <mergeCell ref="D1:I1"/>
    <mergeCell ref="Q1:U1"/>
    <mergeCell ref="V1:Z1"/>
    <mergeCell ref="AA1:AE1"/>
    <mergeCell ref="AF1:AK1"/>
    <mergeCell ref="J1:P1"/>
  </mergeCells>
  <phoneticPr fontId="3" type="noConversion"/>
  <conditionalFormatting sqref="AP73:AQ73 AS73 AQ11 AO17:AP17 AQ30 AP35:AP36 AO61 AP233 AR233:AS233 AQ44 AO46 AO153:AP153 AO67:AP67 AS67:AT67 AO72:AP72 AO325:AP325 AO74:AT74 AO88 AL95:AN158 AL8:AN76 AP93 AP102 AQ122 AO134:AP134 AS134 AO37 AP158 AO163:AP163 AO175 AQ160 AO168:AQ168 AS168 AQ177 AQ182 AQ184 AQ190 AP200 AP97 AQ222 AP228 AQ241 AQ246 AO248 AQ347 AP287 AR287:AT287 AO288:AP288 AR288 AT288 AP290:AR290 AT290 AP292:AQ292 AT292 AP323 AO336 AP278:AQ278 AP346 AP352 AP363 AO364 AQ364 AQ366 AP169 AO24 AO213:AQ213 AS213:AT213 AO255:AT255 AP297:AT297 AP293 AR293:AT293 AP358 AR358 AL78:AN93 AN77 AL163:AN194 AN162 AL160:AN161 AN159 AL239:AN252 AN237:AN238 AL196:AN210 AN195 AL212:AN217 AN211 AL219:AN236 AN218 AL254:AN281 AN253 AL284:AN320 AN282:AN283 AL322:AN354 AN321 AL356:AN382 AN355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80"/>
  <sheetViews>
    <sheetView zoomScaleNormal="100" workbookViewId="0">
      <pane ySplit="3" topLeftCell="A57" activePane="bottomLeft" state="frozen"/>
      <selection pane="bottomLeft" activeCell="M76" sqref="M76"/>
    </sheetView>
  </sheetViews>
  <sheetFormatPr baseColWidth="10" defaultColWidth="8.7109375" defaultRowHeight="15" x14ac:dyDescent="0.25"/>
  <cols>
    <col min="1" max="1" width="25.140625" style="7" customWidth="1"/>
    <col min="2" max="2" width="15.85546875" style="7" customWidth="1"/>
    <col min="3" max="3" width="13.140625" style="7" customWidth="1"/>
    <col min="4" max="5" width="8.7109375" style="7" customWidth="1"/>
    <col min="6" max="6" width="15.85546875" style="7" customWidth="1"/>
    <col min="7" max="7" width="8.7109375" style="7" customWidth="1"/>
    <col min="8" max="8" width="10.7109375" style="7" customWidth="1"/>
    <col min="9" max="9" width="11" style="7" customWidth="1"/>
    <col min="10" max="21" width="8.7109375" style="7" customWidth="1"/>
    <col min="22" max="23" width="8.85546875" style="7" customWidth="1"/>
    <col min="24" max="24" width="10.42578125" style="7" customWidth="1"/>
    <col min="25" max="26" width="8.7109375" style="7" customWidth="1"/>
    <col min="27" max="27" width="9.140625" style="7" customWidth="1"/>
    <col min="28" max="28" width="10.28515625" style="7" customWidth="1"/>
    <col min="29" max="31" width="8.7109375" style="7" customWidth="1"/>
    <col min="32" max="32" width="8.85546875" style="7" customWidth="1"/>
    <col min="33" max="33" width="9.140625" style="7" customWidth="1"/>
    <col min="34" max="39" width="8.7109375" style="7" customWidth="1"/>
    <col min="40" max="41" width="8.7109375" style="3"/>
    <col min="42" max="43" width="8.7109375" style="3" customWidth="1"/>
    <col min="44" max="48" width="8.7109375" style="7" customWidth="1"/>
    <col min="49" max="16384" width="8.7109375" style="7"/>
  </cols>
  <sheetData>
    <row r="1" spans="1:48" x14ac:dyDescent="0.25">
      <c r="B1" s="20" t="s">
        <v>477</v>
      </c>
      <c r="C1" s="20" t="s">
        <v>478</v>
      </c>
      <c r="D1" s="25">
        <v>1880</v>
      </c>
      <c r="E1" s="25"/>
      <c r="F1" s="25"/>
      <c r="G1" s="25"/>
      <c r="H1" s="25"/>
      <c r="I1" s="25"/>
      <c r="J1" s="25">
        <v>1890</v>
      </c>
      <c r="K1" s="25"/>
      <c r="L1" s="25"/>
      <c r="M1" s="25"/>
      <c r="N1" s="25"/>
      <c r="O1" s="25"/>
      <c r="P1" s="25"/>
      <c r="Q1" s="25"/>
      <c r="R1" s="25"/>
      <c r="S1" s="25">
        <v>1900</v>
      </c>
      <c r="T1" s="25"/>
      <c r="U1" s="25"/>
      <c r="V1" s="25"/>
      <c r="W1" s="25"/>
      <c r="X1" s="25">
        <v>1910</v>
      </c>
      <c r="Y1" s="25"/>
      <c r="Z1" s="25"/>
      <c r="AA1" s="25"/>
      <c r="AB1" s="25"/>
      <c r="AC1" s="25">
        <v>1920</v>
      </c>
      <c r="AD1" s="25"/>
      <c r="AE1" s="25"/>
      <c r="AF1" s="25"/>
      <c r="AG1" s="25"/>
      <c r="AH1" s="25">
        <v>1930</v>
      </c>
      <c r="AI1" s="25"/>
      <c r="AJ1" s="25"/>
      <c r="AK1" s="25"/>
      <c r="AL1" s="25"/>
      <c r="AM1" s="25"/>
      <c r="AN1" s="22">
        <v>1941</v>
      </c>
      <c r="AO1" s="22"/>
      <c r="AP1" s="22"/>
      <c r="AQ1" s="22"/>
      <c r="AR1" s="22"/>
      <c r="AS1" s="22"/>
      <c r="AT1" s="22"/>
      <c r="AU1" s="22"/>
      <c r="AV1" s="22"/>
    </row>
    <row r="2" spans="1:48" x14ac:dyDescent="0.25">
      <c r="D2" s="17" t="s">
        <v>479</v>
      </c>
      <c r="E2" s="17" t="s">
        <v>480</v>
      </c>
      <c r="F2" s="17" t="s">
        <v>481</v>
      </c>
      <c r="G2" s="4" t="s">
        <v>4</v>
      </c>
      <c r="H2" s="17" t="s">
        <v>482</v>
      </c>
      <c r="I2" s="17" t="s">
        <v>488</v>
      </c>
      <c r="J2" s="17" t="s">
        <v>479</v>
      </c>
      <c r="K2" s="17" t="s">
        <v>480</v>
      </c>
      <c r="L2" s="21" t="s">
        <v>4</v>
      </c>
      <c r="M2" s="21" t="s">
        <v>540</v>
      </c>
      <c r="N2" s="21" t="s">
        <v>541</v>
      </c>
      <c r="O2" s="17" t="s">
        <v>459</v>
      </c>
      <c r="P2" s="17" t="s">
        <v>455</v>
      </c>
      <c r="Q2" s="17" t="s">
        <v>456</v>
      </c>
      <c r="R2" s="17" t="s">
        <v>491</v>
      </c>
      <c r="S2" s="17" t="s">
        <v>479</v>
      </c>
      <c r="T2" s="17" t="s">
        <v>480</v>
      </c>
      <c r="U2" s="17" t="s">
        <v>493</v>
      </c>
      <c r="V2" s="17" t="s">
        <v>4</v>
      </c>
      <c r="W2" s="17" t="s">
        <v>497</v>
      </c>
      <c r="X2" s="17" t="s">
        <v>479</v>
      </c>
      <c r="Y2" s="17" t="s">
        <v>480</v>
      </c>
      <c r="Z2" s="17" t="s">
        <v>493</v>
      </c>
      <c r="AA2" s="17" t="s">
        <v>4</v>
      </c>
      <c r="AB2" s="17" t="s">
        <v>497</v>
      </c>
      <c r="AC2" s="17" t="s">
        <v>479</v>
      </c>
      <c r="AD2" s="17" t="s">
        <v>480</v>
      </c>
      <c r="AE2" s="17" t="s">
        <v>493</v>
      </c>
      <c r="AF2" s="17" t="s">
        <v>4</v>
      </c>
      <c r="AG2" s="17" t="s">
        <v>497</v>
      </c>
      <c r="AH2" s="18" t="s">
        <v>479</v>
      </c>
      <c r="AI2" s="18" t="s">
        <v>480</v>
      </c>
      <c r="AJ2" s="18" t="s">
        <v>493</v>
      </c>
      <c r="AK2" s="18" t="s">
        <v>4</v>
      </c>
      <c r="AL2" s="18" t="s">
        <v>499</v>
      </c>
      <c r="AM2" s="18" t="s">
        <v>497</v>
      </c>
      <c r="AN2" s="19" t="s">
        <v>479</v>
      </c>
      <c r="AO2" s="19" t="s">
        <v>480</v>
      </c>
      <c r="AP2" s="19" t="s">
        <v>457</v>
      </c>
      <c r="AQ2" s="19" t="s">
        <v>458</v>
      </c>
      <c r="AR2" s="19" t="s">
        <v>459</v>
      </c>
      <c r="AS2" s="19" t="s">
        <v>455</v>
      </c>
      <c r="AT2" s="7" t="s">
        <v>501</v>
      </c>
      <c r="AU2" s="7" t="s">
        <v>502</v>
      </c>
      <c r="AV2" s="7" t="s">
        <v>497</v>
      </c>
    </row>
    <row r="3" spans="1:48" x14ac:dyDescent="0.25">
      <c r="D3" s="3" t="s">
        <v>483</v>
      </c>
      <c r="E3" s="3" t="s">
        <v>484</v>
      </c>
      <c r="F3" s="3" t="s">
        <v>498</v>
      </c>
      <c r="G3" s="3" t="s">
        <v>485</v>
      </c>
      <c r="H3" s="3" t="s">
        <v>486</v>
      </c>
      <c r="I3" s="3" t="s">
        <v>487</v>
      </c>
      <c r="J3" s="3" t="s">
        <v>483</v>
      </c>
      <c r="K3" s="3" t="s">
        <v>484</v>
      </c>
      <c r="L3" s="7" t="s">
        <v>485</v>
      </c>
      <c r="M3" s="7" t="s">
        <v>542</v>
      </c>
      <c r="N3" s="7" t="s">
        <v>543</v>
      </c>
      <c r="O3" s="3" t="s">
        <v>496</v>
      </c>
      <c r="P3" s="3" t="s">
        <v>495</v>
      </c>
      <c r="Q3" s="3" t="s">
        <v>489</v>
      </c>
      <c r="R3" s="3" t="s">
        <v>490</v>
      </c>
      <c r="S3" s="3" t="s">
        <v>483</v>
      </c>
      <c r="T3" s="3" t="s">
        <v>484</v>
      </c>
      <c r="U3" s="3" t="s">
        <v>494</v>
      </c>
      <c r="V3" s="3" t="s">
        <v>485</v>
      </c>
      <c r="W3" s="3" t="s">
        <v>490</v>
      </c>
      <c r="X3" s="3" t="s">
        <v>483</v>
      </c>
      <c r="Y3" s="3" t="s">
        <v>484</v>
      </c>
      <c r="Z3" s="3" t="s">
        <v>494</v>
      </c>
      <c r="AA3" s="3" t="s">
        <v>485</v>
      </c>
      <c r="AB3" s="3" t="s">
        <v>490</v>
      </c>
      <c r="AC3" s="3" t="s">
        <v>483</v>
      </c>
      <c r="AD3" s="3" t="s">
        <v>484</v>
      </c>
      <c r="AE3" s="3" t="s">
        <v>494</v>
      </c>
      <c r="AF3" s="3" t="s">
        <v>485</v>
      </c>
      <c r="AG3" s="3" t="s">
        <v>490</v>
      </c>
      <c r="AH3" s="3" t="s">
        <v>483</v>
      </c>
      <c r="AI3" s="3" t="s">
        <v>484</v>
      </c>
      <c r="AJ3" t="s">
        <v>494</v>
      </c>
      <c r="AK3" t="s">
        <v>485</v>
      </c>
      <c r="AL3" t="s">
        <v>500</v>
      </c>
      <c r="AM3" t="s">
        <v>490</v>
      </c>
      <c r="AN3" s="4" t="s">
        <v>483</v>
      </c>
      <c r="AO3" s="4" t="s">
        <v>484</v>
      </c>
      <c r="AP3" s="4" t="s">
        <v>485</v>
      </c>
      <c r="AQ3" s="4" t="s">
        <v>503</v>
      </c>
      <c r="AR3" s="7" t="s">
        <v>496</v>
      </c>
      <c r="AS3" s="7" t="s">
        <v>495</v>
      </c>
      <c r="AT3" s="4" t="s">
        <v>504</v>
      </c>
      <c r="AU3" s="4" t="s">
        <v>505</v>
      </c>
      <c r="AV3" s="4" t="s">
        <v>490</v>
      </c>
    </row>
    <row r="4" spans="1:48" x14ac:dyDescent="0.25">
      <c r="F4" s="11"/>
      <c r="G4" s="11"/>
      <c r="H4" s="11"/>
      <c r="I4" s="11"/>
      <c r="AE4" s="7">
        <v>168</v>
      </c>
      <c r="AF4" s="7">
        <v>0</v>
      </c>
      <c r="AJ4" s="7">
        <v>209</v>
      </c>
      <c r="AK4" s="7">
        <v>0</v>
      </c>
      <c r="AN4" s="12"/>
      <c r="AO4" s="12"/>
      <c r="AP4" s="12"/>
    </row>
    <row r="6" spans="1:48" x14ac:dyDescent="0.25">
      <c r="A6" s="10" t="s">
        <v>3</v>
      </c>
      <c r="B6" s="10"/>
      <c r="C6" s="10"/>
      <c r="X6" s="5"/>
      <c r="Y6" s="5"/>
      <c r="Z6" s="5"/>
      <c r="AA6" s="5"/>
      <c r="AB6" s="5"/>
    </row>
    <row r="7" spans="1:48" x14ac:dyDescent="0.25">
      <c r="A7" s="10" t="s">
        <v>428</v>
      </c>
      <c r="B7" s="10"/>
      <c r="C7" s="10"/>
      <c r="X7" s="5"/>
      <c r="Y7" s="5"/>
      <c r="Z7" s="5"/>
      <c r="AA7" s="5"/>
      <c r="AB7" s="5"/>
    </row>
    <row r="8" spans="1:48" x14ac:dyDescent="0.25">
      <c r="A8" s="5" t="s">
        <v>421</v>
      </c>
      <c r="B8" s="7">
        <v>18.653359999999999</v>
      </c>
      <c r="C8" s="7">
        <v>46.392719999999997</v>
      </c>
      <c r="D8" s="7">
        <v>1871</v>
      </c>
      <c r="E8" s="7">
        <v>36</v>
      </c>
      <c r="F8" s="7">
        <v>0</v>
      </c>
      <c r="G8" s="7">
        <v>2</v>
      </c>
      <c r="H8" s="7">
        <v>0</v>
      </c>
      <c r="I8" s="7">
        <v>0</v>
      </c>
      <c r="J8" s="7">
        <v>2069</v>
      </c>
      <c r="K8" s="7">
        <v>39</v>
      </c>
      <c r="L8" s="7">
        <v>1</v>
      </c>
      <c r="M8" s="7">
        <v>0</v>
      </c>
      <c r="N8" s="7">
        <v>0</v>
      </c>
      <c r="O8" s="7">
        <v>0</v>
      </c>
      <c r="P8" s="7">
        <v>6</v>
      </c>
      <c r="Q8" s="7">
        <v>0</v>
      </c>
      <c r="R8" s="7">
        <v>0</v>
      </c>
      <c r="S8" s="7">
        <v>2092</v>
      </c>
      <c r="T8" s="7">
        <v>25</v>
      </c>
      <c r="U8" s="7">
        <v>0</v>
      </c>
      <c r="V8" s="7">
        <v>0</v>
      </c>
      <c r="W8" s="7">
        <v>25</v>
      </c>
      <c r="X8" s="5">
        <v>2102</v>
      </c>
      <c r="Y8" s="5">
        <v>9</v>
      </c>
      <c r="Z8" s="5">
        <v>0</v>
      </c>
      <c r="AA8" s="5">
        <v>1</v>
      </c>
      <c r="AB8" s="5">
        <v>0</v>
      </c>
      <c r="AC8" s="7">
        <v>1897</v>
      </c>
      <c r="AD8" s="7">
        <v>26</v>
      </c>
      <c r="AE8" s="7">
        <v>0</v>
      </c>
      <c r="AF8" s="7">
        <v>2</v>
      </c>
      <c r="AG8" s="7">
        <v>0</v>
      </c>
      <c r="AH8" s="7">
        <v>1920</v>
      </c>
      <c r="AI8" s="7">
        <v>14</v>
      </c>
      <c r="AJ8" s="7">
        <v>0</v>
      </c>
      <c r="AK8" s="7">
        <v>0</v>
      </c>
      <c r="AL8" s="7">
        <v>0</v>
      </c>
      <c r="AM8" s="7">
        <v>0</v>
      </c>
      <c r="AN8" s="8">
        <v>1771</v>
      </c>
      <c r="AO8" s="8">
        <v>34</v>
      </c>
      <c r="AP8" s="3">
        <v>0</v>
      </c>
      <c r="AQ8" s="3">
        <v>0</v>
      </c>
      <c r="AR8" s="7">
        <v>0</v>
      </c>
      <c r="AS8" s="7">
        <v>0</v>
      </c>
      <c r="AT8" s="7">
        <v>0</v>
      </c>
      <c r="AU8" s="7">
        <v>2</v>
      </c>
      <c r="AV8" s="7">
        <v>2</v>
      </c>
    </row>
    <row r="9" spans="1:48" x14ac:dyDescent="0.25">
      <c r="A9" s="5" t="s">
        <v>318</v>
      </c>
      <c r="B9" s="7">
        <v>18.77027</v>
      </c>
      <c r="C9" s="7">
        <v>46.128639999999997</v>
      </c>
      <c r="D9" s="7">
        <v>3274</v>
      </c>
      <c r="E9" s="7">
        <v>55</v>
      </c>
      <c r="F9" s="7">
        <v>0</v>
      </c>
      <c r="G9" s="7">
        <v>1</v>
      </c>
      <c r="H9" s="7">
        <v>0</v>
      </c>
      <c r="I9" s="7">
        <v>0</v>
      </c>
      <c r="J9" s="7">
        <v>3818</v>
      </c>
      <c r="K9" s="7">
        <v>80</v>
      </c>
      <c r="L9" s="7">
        <v>8</v>
      </c>
      <c r="M9" s="7">
        <v>74</v>
      </c>
      <c r="N9" s="7">
        <v>0</v>
      </c>
      <c r="O9" s="7">
        <v>0</v>
      </c>
      <c r="P9" s="7">
        <v>2</v>
      </c>
      <c r="Q9" s="7">
        <v>0</v>
      </c>
      <c r="R9" s="7">
        <v>0</v>
      </c>
      <c r="S9" s="7">
        <v>3953</v>
      </c>
      <c r="T9" s="7">
        <v>78</v>
      </c>
      <c r="U9" s="8">
        <v>7</v>
      </c>
      <c r="V9" s="7">
        <v>16</v>
      </c>
      <c r="W9" s="7">
        <v>26</v>
      </c>
      <c r="X9" s="5">
        <v>4055</v>
      </c>
      <c r="Y9" s="5">
        <v>97</v>
      </c>
      <c r="Z9" s="5">
        <v>1</v>
      </c>
      <c r="AA9" s="5">
        <v>0</v>
      </c>
      <c r="AB9" s="5">
        <v>59</v>
      </c>
      <c r="AC9" s="7">
        <v>3659</v>
      </c>
      <c r="AD9" s="7">
        <v>52</v>
      </c>
      <c r="AE9" s="7">
        <v>0</v>
      </c>
      <c r="AF9" s="7">
        <v>2</v>
      </c>
      <c r="AG9" s="7">
        <v>4</v>
      </c>
      <c r="AH9" s="7">
        <v>3659</v>
      </c>
      <c r="AI9" s="7">
        <v>18</v>
      </c>
      <c r="AJ9" s="7">
        <v>1</v>
      </c>
      <c r="AK9" s="7">
        <v>1</v>
      </c>
      <c r="AL9" s="7">
        <v>1</v>
      </c>
      <c r="AM9" s="7">
        <v>8</v>
      </c>
      <c r="AN9" s="8">
        <v>3591</v>
      </c>
      <c r="AO9" s="8">
        <v>66</v>
      </c>
      <c r="AP9" s="3">
        <v>0</v>
      </c>
      <c r="AQ9" s="8">
        <v>1</v>
      </c>
      <c r="AR9" s="7">
        <v>1</v>
      </c>
      <c r="AS9" s="7">
        <v>0</v>
      </c>
      <c r="AT9" s="7">
        <v>0</v>
      </c>
      <c r="AU9" s="7">
        <v>11</v>
      </c>
      <c r="AV9" s="7">
        <v>4</v>
      </c>
    </row>
    <row r="10" spans="1:48" x14ac:dyDescent="0.25">
      <c r="A10" s="5" t="s">
        <v>431</v>
      </c>
      <c r="B10" s="7">
        <v>18.72307</v>
      </c>
      <c r="C10" s="7">
        <v>46.193730000000002</v>
      </c>
      <c r="D10" s="7">
        <v>1333</v>
      </c>
      <c r="E10" s="7">
        <v>5198</v>
      </c>
      <c r="F10" s="7">
        <v>215</v>
      </c>
      <c r="G10" s="7">
        <v>5</v>
      </c>
      <c r="H10" s="7">
        <v>0</v>
      </c>
      <c r="I10" s="7">
        <v>0</v>
      </c>
      <c r="J10" s="7">
        <v>1649</v>
      </c>
      <c r="K10" s="7">
        <v>6189</v>
      </c>
      <c r="L10" s="7">
        <v>1</v>
      </c>
      <c r="M10" s="7">
        <v>0</v>
      </c>
      <c r="N10" s="7">
        <v>0</v>
      </c>
      <c r="O10" s="7">
        <v>1</v>
      </c>
      <c r="P10" s="7">
        <v>266</v>
      </c>
      <c r="Q10" s="7">
        <v>0</v>
      </c>
      <c r="R10" s="7">
        <v>47</v>
      </c>
      <c r="S10" s="7">
        <v>1968</v>
      </c>
      <c r="T10" s="7">
        <v>5287</v>
      </c>
      <c r="U10" s="7">
        <v>205</v>
      </c>
      <c r="V10" s="7">
        <v>0</v>
      </c>
      <c r="W10" s="7">
        <v>61</v>
      </c>
      <c r="X10" s="5">
        <v>2119</v>
      </c>
      <c r="Y10" s="5">
        <v>5605</v>
      </c>
      <c r="Z10" s="5">
        <v>240</v>
      </c>
      <c r="AA10" s="5">
        <v>2</v>
      </c>
      <c r="AB10" s="5">
        <v>73</v>
      </c>
      <c r="AC10" s="7">
        <v>1882</v>
      </c>
      <c r="AD10" s="7">
        <v>5418</v>
      </c>
      <c r="AE10" s="7">
        <v>158</v>
      </c>
      <c r="AF10" s="7">
        <v>1</v>
      </c>
      <c r="AG10" s="7">
        <v>38</v>
      </c>
      <c r="AH10" s="7">
        <v>2756</v>
      </c>
      <c r="AI10" s="7">
        <v>4555</v>
      </c>
      <c r="AJ10" s="7">
        <v>19</v>
      </c>
      <c r="AK10" s="7">
        <v>2</v>
      </c>
      <c r="AL10" s="7">
        <v>1</v>
      </c>
      <c r="AM10" s="7">
        <v>3</v>
      </c>
      <c r="AN10" s="8">
        <v>2399</v>
      </c>
      <c r="AO10" s="8">
        <v>4665</v>
      </c>
      <c r="AP10" s="3">
        <v>0</v>
      </c>
      <c r="AQ10" s="3">
        <v>0</v>
      </c>
      <c r="AR10" s="7">
        <v>3</v>
      </c>
      <c r="AS10" s="7">
        <v>11</v>
      </c>
      <c r="AT10" s="7">
        <v>0</v>
      </c>
      <c r="AU10" s="7">
        <v>69</v>
      </c>
      <c r="AV10" s="7">
        <v>6</v>
      </c>
    </row>
    <row r="11" spans="1:48" x14ac:dyDescent="0.25">
      <c r="A11" s="5" t="s">
        <v>415</v>
      </c>
      <c r="B11" s="7">
        <v>18.760000000000002</v>
      </c>
      <c r="C11" s="7">
        <v>46.284280000000003</v>
      </c>
      <c r="D11" s="7">
        <v>2534</v>
      </c>
      <c r="E11" s="7">
        <v>51</v>
      </c>
      <c r="F11" s="7">
        <v>32</v>
      </c>
      <c r="G11" s="7">
        <v>1</v>
      </c>
      <c r="H11" s="7">
        <v>1</v>
      </c>
      <c r="I11" s="7">
        <v>0</v>
      </c>
      <c r="J11" s="7">
        <v>3125</v>
      </c>
      <c r="K11" s="7">
        <v>60</v>
      </c>
      <c r="L11" s="7">
        <v>1</v>
      </c>
      <c r="M11" s="7">
        <v>0</v>
      </c>
      <c r="N11" s="7">
        <v>0</v>
      </c>
      <c r="O11" s="7">
        <v>0</v>
      </c>
      <c r="P11" s="7">
        <v>14</v>
      </c>
      <c r="Q11" s="7">
        <v>0</v>
      </c>
      <c r="R11" s="7">
        <v>2</v>
      </c>
      <c r="S11" s="7">
        <v>3083</v>
      </c>
      <c r="T11" s="7">
        <v>133</v>
      </c>
      <c r="U11" s="7">
        <v>34</v>
      </c>
      <c r="V11" s="7">
        <v>0</v>
      </c>
      <c r="W11" s="7">
        <v>1</v>
      </c>
      <c r="X11" s="5">
        <v>3427</v>
      </c>
      <c r="Y11" s="5">
        <v>225</v>
      </c>
      <c r="Z11" s="5">
        <v>14</v>
      </c>
      <c r="AA11" s="5">
        <v>4</v>
      </c>
      <c r="AB11" s="5">
        <v>29</v>
      </c>
      <c r="AC11" s="7">
        <v>3818</v>
      </c>
      <c r="AD11" s="7">
        <v>407</v>
      </c>
      <c r="AE11" s="7">
        <v>21</v>
      </c>
      <c r="AF11" s="7">
        <v>1</v>
      </c>
      <c r="AG11" s="7">
        <v>73</v>
      </c>
      <c r="AH11" s="7">
        <v>4349</v>
      </c>
      <c r="AI11" s="7">
        <v>354</v>
      </c>
      <c r="AJ11" s="7">
        <v>5</v>
      </c>
      <c r="AK11" s="7">
        <v>2</v>
      </c>
      <c r="AL11" s="7">
        <v>4</v>
      </c>
      <c r="AM11" s="7">
        <v>95</v>
      </c>
      <c r="AN11" s="8">
        <v>4773</v>
      </c>
      <c r="AO11" s="8">
        <v>222</v>
      </c>
      <c r="AP11" s="3">
        <v>0</v>
      </c>
      <c r="AQ11" s="8">
        <v>1</v>
      </c>
      <c r="AR11" s="7">
        <v>2</v>
      </c>
      <c r="AS11" s="7">
        <v>4</v>
      </c>
      <c r="AT11" s="7">
        <v>0</v>
      </c>
      <c r="AU11" s="7">
        <v>134</v>
      </c>
      <c r="AV11" s="7">
        <v>5</v>
      </c>
    </row>
    <row r="12" spans="1:48" x14ac:dyDescent="0.25">
      <c r="A12" s="5" t="s">
        <v>435</v>
      </c>
      <c r="B12" s="7">
        <v>18.61778</v>
      </c>
      <c r="C12" s="7">
        <v>46.403329999999997</v>
      </c>
      <c r="D12" s="7">
        <v>647</v>
      </c>
      <c r="E12" s="7">
        <v>14</v>
      </c>
      <c r="F12" s="7">
        <v>6</v>
      </c>
      <c r="G12" s="7">
        <v>0</v>
      </c>
      <c r="H12" s="7">
        <v>0</v>
      </c>
      <c r="I12" s="7">
        <v>0</v>
      </c>
      <c r="J12" s="7">
        <v>889</v>
      </c>
      <c r="K12" s="7">
        <v>22</v>
      </c>
      <c r="L12" s="7">
        <v>0</v>
      </c>
      <c r="M12" s="7">
        <v>0</v>
      </c>
      <c r="N12" s="7">
        <v>0</v>
      </c>
      <c r="O12" s="7">
        <v>0</v>
      </c>
      <c r="P12" s="7">
        <v>6</v>
      </c>
      <c r="Q12" s="7">
        <v>0</v>
      </c>
      <c r="R12" s="7">
        <v>0</v>
      </c>
      <c r="S12" s="7">
        <v>913</v>
      </c>
      <c r="T12" s="7">
        <v>20</v>
      </c>
      <c r="U12" s="7">
        <v>4</v>
      </c>
      <c r="V12" s="7">
        <v>1</v>
      </c>
      <c r="W12" s="7">
        <v>0</v>
      </c>
      <c r="X12" s="5">
        <v>982</v>
      </c>
      <c r="Y12" s="5">
        <v>40</v>
      </c>
      <c r="Z12" s="5">
        <v>0</v>
      </c>
      <c r="AA12" s="5">
        <v>0</v>
      </c>
      <c r="AB12" s="5">
        <v>0</v>
      </c>
      <c r="AC12" s="7">
        <v>952</v>
      </c>
      <c r="AD12" s="7">
        <v>9</v>
      </c>
      <c r="AE12" s="7">
        <v>0</v>
      </c>
      <c r="AF12" s="7">
        <v>0</v>
      </c>
      <c r="AG12" s="7">
        <v>1</v>
      </c>
      <c r="AH12" s="7">
        <v>932</v>
      </c>
      <c r="AI12" s="7">
        <v>10</v>
      </c>
      <c r="AJ12" s="7">
        <v>0</v>
      </c>
      <c r="AK12" s="7">
        <v>0</v>
      </c>
      <c r="AL12" s="7">
        <v>0</v>
      </c>
      <c r="AM12" s="7">
        <v>0</v>
      </c>
      <c r="AN12" s="8">
        <v>864</v>
      </c>
      <c r="AO12" s="8">
        <v>6</v>
      </c>
      <c r="AP12" s="3">
        <v>0</v>
      </c>
      <c r="AQ12" s="3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</row>
    <row r="13" spans="1:48" x14ac:dyDescent="0.25">
      <c r="A13" s="5" t="s">
        <v>319</v>
      </c>
      <c r="B13" s="7">
        <v>18.756309999999999</v>
      </c>
      <c r="C13" s="7">
        <v>46.411960000000001</v>
      </c>
      <c r="D13" s="7">
        <v>112</v>
      </c>
      <c r="E13" s="7">
        <v>1054</v>
      </c>
      <c r="F13" s="7">
        <v>0</v>
      </c>
      <c r="G13" s="7">
        <v>512</v>
      </c>
      <c r="H13" s="7">
        <v>13</v>
      </c>
      <c r="I13" s="7">
        <v>0</v>
      </c>
      <c r="J13" s="7">
        <v>214</v>
      </c>
      <c r="K13" s="7">
        <v>1146</v>
      </c>
      <c r="L13" s="7">
        <v>517</v>
      </c>
      <c r="M13" s="7">
        <v>0</v>
      </c>
      <c r="N13" s="7">
        <v>0</v>
      </c>
      <c r="O13" s="7">
        <v>2</v>
      </c>
      <c r="P13" s="7">
        <v>0</v>
      </c>
      <c r="Q13" s="7">
        <v>0</v>
      </c>
      <c r="R13" s="7">
        <v>0</v>
      </c>
      <c r="S13" s="7">
        <v>222</v>
      </c>
      <c r="T13" s="7">
        <v>1273</v>
      </c>
      <c r="U13" s="7">
        <v>0</v>
      </c>
      <c r="V13" s="7">
        <v>506</v>
      </c>
      <c r="W13" s="7">
        <v>3</v>
      </c>
      <c r="X13" s="5">
        <v>293</v>
      </c>
      <c r="Y13" s="5">
        <v>1384</v>
      </c>
      <c r="Z13" s="5">
        <v>1</v>
      </c>
      <c r="AA13" s="5">
        <v>653</v>
      </c>
      <c r="AB13" s="5">
        <v>0</v>
      </c>
      <c r="AC13" s="7">
        <v>794</v>
      </c>
      <c r="AD13" s="7">
        <v>1306</v>
      </c>
      <c r="AE13" s="7">
        <v>0</v>
      </c>
      <c r="AF13" s="7">
        <v>21</v>
      </c>
      <c r="AG13" s="7">
        <v>0</v>
      </c>
      <c r="AH13" s="7">
        <v>1385</v>
      </c>
      <c r="AI13" s="7">
        <v>1029</v>
      </c>
      <c r="AJ13" s="7">
        <v>1</v>
      </c>
      <c r="AK13" s="7">
        <v>1</v>
      </c>
      <c r="AL13" s="7">
        <v>0</v>
      </c>
      <c r="AM13" s="7">
        <v>0</v>
      </c>
      <c r="AN13" s="8">
        <v>947</v>
      </c>
      <c r="AO13" s="8">
        <v>1372</v>
      </c>
      <c r="AP13" s="8">
        <v>22</v>
      </c>
      <c r="AQ13" s="3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</row>
    <row r="14" spans="1:48" x14ac:dyDescent="0.25">
      <c r="A14" s="5" t="s">
        <v>320</v>
      </c>
      <c r="B14" s="7">
        <v>18.734470000000002</v>
      </c>
      <c r="C14" s="7">
        <v>46.201900000000002</v>
      </c>
      <c r="D14" s="7">
        <v>1068</v>
      </c>
      <c r="E14" s="7">
        <v>18</v>
      </c>
      <c r="F14" s="7">
        <v>19</v>
      </c>
      <c r="G14" s="7">
        <v>0</v>
      </c>
      <c r="H14" s="7">
        <v>1</v>
      </c>
      <c r="I14" s="7">
        <v>0</v>
      </c>
      <c r="J14" s="7">
        <v>1291</v>
      </c>
      <c r="K14" s="7">
        <v>51</v>
      </c>
      <c r="L14" s="7">
        <v>0</v>
      </c>
      <c r="M14" s="7">
        <v>0</v>
      </c>
      <c r="N14" s="7">
        <v>0</v>
      </c>
      <c r="O14" s="7">
        <v>0</v>
      </c>
      <c r="P14" s="7">
        <v>20</v>
      </c>
      <c r="Q14" s="7">
        <v>0</v>
      </c>
      <c r="R14" s="7">
        <v>28</v>
      </c>
      <c r="S14" s="7">
        <v>1227</v>
      </c>
      <c r="T14" s="7">
        <v>59</v>
      </c>
      <c r="U14" s="7">
        <v>15</v>
      </c>
      <c r="V14" s="7">
        <v>1</v>
      </c>
      <c r="W14" s="7">
        <v>16</v>
      </c>
      <c r="X14" s="5">
        <v>1457</v>
      </c>
      <c r="Y14" s="5">
        <v>63</v>
      </c>
      <c r="Z14" s="5">
        <v>11</v>
      </c>
      <c r="AA14" s="5">
        <v>3</v>
      </c>
      <c r="AB14" s="5">
        <v>9</v>
      </c>
      <c r="AC14" s="7">
        <v>1389</v>
      </c>
      <c r="AD14" s="7">
        <v>39</v>
      </c>
      <c r="AE14" s="7">
        <v>5</v>
      </c>
      <c r="AF14" s="7">
        <v>0</v>
      </c>
      <c r="AG14" s="7">
        <v>19</v>
      </c>
      <c r="AH14" s="7">
        <v>1599</v>
      </c>
      <c r="AI14" s="7">
        <v>74</v>
      </c>
      <c r="AJ14" s="7">
        <v>0</v>
      </c>
      <c r="AK14" s="7">
        <v>1</v>
      </c>
      <c r="AL14" s="7">
        <v>2</v>
      </c>
      <c r="AM14" s="7">
        <v>14</v>
      </c>
      <c r="AN14" s="8">
        <v>1829</v>
      </c>
      <c r="AO14" s="8">
        <v>144</v>
      </c>
      <c r="AP14" s="8">
        <v>4</v>
      </c>
      <c r="AQ14" s="3">
        <v>0</v>
      </c>
      <c r="AR14" s="7">
        <v>9</v>
      </c>
      <c r="AS14" s="7">
        <v>0</v>
      </c>
      <c r="AT14" s="7">
        <v>0</v>
      </c>
      <c r="AU14" s="7">
        <v>0</v>
      </c>
      <c r="AV14" s="7">
        <v>5</v>
      </c>
    </row>
    <row r="15" spans="1:48" x14ac:dyDescent="0.25">
      <c r="A15" s="5" t="s">
        <v>321</v>
      </c>
      <c r="B15" s="7">
        <v>18.757490000000001</v>
      </c>
      <c r="C15" s="7">
        <v>46.313699999999997</v>
      </c>
      <c r="D15" s="7">
        <v>2446</v>
      </c>
      <c r="E15" s="7">
        <v>77</v>
      </c>
      <c r="F15" s="7">
        <v>39</v>
      </c>
      <c r="G15" s="7">
        <v>1</v>
      </c>
      <c r="H15" s="7">
        <v>7</v>
      </c>
      <c r="I15" s="7">
        <v>0</v>
      </c>
      <c r="J15" s="7">
        <v>3232</v>
      </c>
      <c r="K15" s="7">
        <v>276</v>
      </c>
      <c r="L15" s="7">
        <v>2</v>
      </c>
      <c r="M15" s="7">
        <v>176</v>
      </c>
      <c r="N15" s="7">
        <v>0</v>
      </c>
      <c r="O15" s="7">
        <v>1</v>
      </c>
      <c r="P15" s="7">
        <v>33</v>
      </c>
      <c r="Q15" s="7">
        <v>0</v>
      </c>
      <c r="R15" s="7">
        <v>14</v>
      </c>
      <c r="S15" s="7">
        <v>3079</v>
      </c>
      <c r="T15" s="7">
        <v>240</v>
      </c>
      <c r="U15" s="7">
        <v>14</v>
      </c>
      <c r="V15" s="7">
        <v>5</v>
      </c>
      <c r="W15" s="7">
        <v>176</v>
      </c>
      <c r="X15" s="5">
        <v>3341</v>
      </c>
      <c r="Y15" s="5">
        <v>74</v>
      </c>
      <c r="Z15" s="5">
        <v>1</v>
      </c>
      <c r="AA15" s="5">
        <v>4</v>
      </c>
      <c r="AB15" s="5">
        <v>34</v>
      </c>
      <c r="AC15" s="7">
        <v>3315</v>
      </c>
      <c r="AD15" s="7">
        <v>101</v>
      </c>
      <c r="AE15" s="7">
        <v>10</v>
      </c>
      <c r="AF15" s="7">
        <v>1</v>
      </c>
      <c r="AG15" s="7">
        <v>25</v>
      </c>
      <c r="AH15" s="7">
        <v>3280</v>
      </c>
      <c r="AI15" s="7">
        <v>102</v>
      </c>
      <c r="AJ15" s="7">
        <v>2</v>
      </c>
      <c r="AK15" s="7">
        <v>1</v>
      </c>
      <c r="AL15" s="7">
        <v>1</v>
      </c>
      <c r="AM15" s="7">
        <v>52</v>
      </c>
      <c r="AN15" s="8">
        <v>3760</v>
      </c>
      <c r="AO15" s="8">
        <v>86</v>
      </c>
      <c r="AP15" s="8">
        <v>3</v>
      </c>
      <c r="AQ15" s="3">
        <v>0</v>
      </c>
      <c r="AR15" s="7">
        <v>0</v>
      </c>
      <c r="AS15" s="7">
        <v>0</v>
      </c>
      <c r="AT15" s="7">
        <v>0</v>
      </c>
      <c r="AU15" s="7">
        <v>75</v>
      </c>
      <c r="AV15" s="7">
        <v>3</v>
      </c>
    </row>
    <row r="16" spans="1:48" x14ac:dyDescent="0.25">
      <c r="A16" s="5" t="s">
        <v>322</v>
      </c>
      <c r="B16" s="7">
        <v>18.74239</v>
      </c>
      <c r="C16" s="7">
        <v>46.248570000000001</v>
      </c>
      <c r="D16" s="7">
        <v>634</v>
      </c>
      <c r="E16" s="7">
        <v>3</v>
      </c>
      <c r="F16" s="7">
        <v>0</v>
      </c>
      <c r="G16" s="7">
        <v>12</v>
      </c>
      <c r="H16" s="7">
        <v>0</v>
      </c>
      <c r="I16" s="7">
        <v>0</v>
      </c>
      <c r="J16" s="7">
        <v>708</v>
      </c>
      <c r="K16" s="7">
        <v>0</v>
      </c>
      <c r="L16" s="7">
        <v>2</v>
      </c>
      <c r="M16" s="7">
        <v>0</v>
      </c>
      <c r="N16" s="7">
        <v>0</v>
      </c>
      <c r="O16" s="7">
        <v>0</v>
      </c>
      <c r="P16" s="7">
        <v>17</v>
      </c>
      <c r="Q16" s="7">
        <v>0</v>
      </c>
      <c r="R16" s="7">
        <v>1</v>
      </c>
      <c r="S16" s="7">
        <v>752</v>
      </c>
      <c r="T16" s="7">
        <v>22</v>
      </c>
      <c r="U16" s="7">
        <v>9</v>
      </c>
      <c r="V16" s="7">
        <v>1</v>
      </c>
      <c r="W16" s="7">
        <v>7</v>
      </c>
      <c r="X16" s="5">
        <v>822</v>
      </c>
      <c r="Y16" s="5">
        <v>25</v>
      </c>
      <c r="Z16" s="5">
        <v>7</v>
      </c>
      <c r="AA16" s="5">
        <v>1</v>
      </c>
      <c r="AB16" s="5">
        <v>22</v>
      </c>
      <c r="AC16" s="7">
        <v>830</v>
      </c>
      <c r="AD16" s="7">
        <v>79</v>
      </c>
      <c r="AE16" s="7">
        <v>9</v>
      </c>
      <c r="AF16" s="7">
        <v>6</v>
      </c>
      <c r="AG16" s="7">
        <v>0</v>
      </c>
      <c r="AH16" s="7">
        <v>924</v>
      </c>
      <c r="AI16" s="7">
        <v>7</v>
      </c>
      <c r="AJ16" s="7">
        <v>0</v>
      </c>
      <c r="AK16" s="7">
        <v>0</v>
      </c>
      <c r="AL16" s="7">
        <v>0</v>
      </c>
      <c r="AM16" s="7">
        <v>0</v>
      </c>
      <c r="AN16" s="8">
        <v>854</v>
      </c>
      <c r="AO16" s="8">
        <v>59</v>
      </c>
      <c r="AP16" s="3">
        <v>0</v>
      </c>
      <c r="AQ16" s="3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</row>
    <row r="17" spans="1:48" x14ac:dyDescent="0.25">
      <c r="A17" s="5" t="s">
        <v>447</v>
      </c>
      <c r="B17" s="7">
        <v>18.73667</v>
      </c>
      <c r="C17" s="7">
        <v>46.448889999999999</v>
      </c>
      <c r="D17" s="7">
        <v>707</v>
      </c>
      <c r="E17" s="7">
        <v>18</v>
      </c>
      <c r="F17" s="7">
        <v>0</v>
      </c>
      <c r="G17" s="7">
        <v>0</v>
      </c>
      <c r="H17" s="7">
        <v>0</v>
      </c>
      <c r="I17" s="7">
        <v>0</v>
      </c>
      <c r="J17" s="7">
        <v>975</v>
      </c>
      <c r="K17" s="7">
        <v>22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1037</v>
      </c>
      <c r="T17" s="7">
        <v>50</v>
      </c>
      <c r="U17" s="7">
        <v>0</v>
      </c>
      <c r="V17" s="7">
        <v>2</v>
      </c>
      <c r="W17" s="7">
        <v>0</v>
      </c>
      <c r="X17" s="5">
        <v>1292</v>
      </c>
      <c r="Y17" s="5">
        <v>30</v>
      </c>
      <c r="Z17" s="5">
        <v>0</v>
      </c>
      <c r="AA17" s="5">
        <v>0</v>
      </c>
      <c r="AB17" s="5">
        <v>0</v>
      </c>
      <c r="AC17" s="7">
        <v>1303</v>
      </c>
      <c r="AD17" s="7">
        <v>56</v>
      </c>
      <c r="AE17" s="7">
        <v>0</v>
      </c>
      <c r="AF17" s="7">
        <v>0</v>
      </c>
      <c r="AG17" s="7">
        <v>4</v>
      </c>
      <c r="AH17" s="7">
        <v>1448</v>
      </c>
      <c r="AI17" s="7">
        <v>12</v>
      </c>
      <c r="AJ17" s="7">
        <v>0</v>
      </c>
      <c r="AK17" s="7">
        <v>0</v>
      </c>
      <c r="AL17" s="7">
        <v>0</v>
      </c>
      <c r="AM17" s="7">
        <v>1</v>
      </c>
      <c r="AN17" s="8">
        <v>1484</v>
      </c>
      <c r="AO17" s="8">
        <v>17</v>
      </c>
      <c r="AP17" s="3">
        <v>0</v>
      </c>
      <c r="AQ17" s="3">
        <v>0</v>
      </c>
      <c r="AR17" s="7">
        <v>0</v>
      </c>
      <c r="AS17" s="7">
        <v>0</v>
      </c>
      <c r="AT17" s="7">
        <v>0</v>
      </c>
      <c r="AU17" s="7">
        <v>0</v>
      </c>
      <c r="AV17" s="7">
        <v>3</v>
      </c>
    </row>
    <row r="18" spans="1:48" x14ac:dyDescent="0.25">
      <c r="A18" s="5" t="s">
        <v>323</v>
      </c>
      <c r="B18" s="7">
        <v>18.683050000000001</v>
      </c>
      <c r="C18" s="7">
        <v>46.47551</v>
      </c>
      <c r="D18" s="7">
        <v>714</v>
      </c>
      <c r="E18" s="7">
        <v>15</v>
      </c>
      <c r="F18" s="7">
        <v>0</v>
      </c>
      <c r="G18" s="7">
        <v>0</v>
      </c>
      <c r="H18" s="7">
        <v>0</v>
      </c>
      <c r="I18" s="7">
        <v>0</v>
      </c>
      <c r="J18" s="7">
        <v>889</v>
      </c>
      <c r="K18" s="7">
        <v>3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860</v>
      </c>
      <c r="T18" s="7">
        <v>5</v>
      </c>
      <c r="U18" s="7">
        <v>16</v>
      </c>
      <c r="V18" s="7">
        <v>0</v>
      </c>
      <c r="W18" s="7">
        <v>0</v>
      </c>
      <c r="X18" s="5">
        <v>1005</v>
      </c>
      <c r="Y18" s="5">
        <v>0</v>
      </c>
      <c r="Z18" s="5">
        <v>0</v>
      </c>
      <c r="AA18" s="5">
        <v>0</v>
      </c>
      <c r="AB18" s="5">
        <v>0</v>
      </c>
      <c r="AC18" s="7">
        <v>1023</v>
      </c>
      <c r="AD18" s="7">
        <v>0</v>
      </c>
      <c r="AE18" s="7">
        <v>0</v>
      </c>
      <c r="AF18" s="7">
        <v>0</v>
      </c>
      <c r="AG18" s="7">
        <v>0</v>
      </c>
      <c r="AH18" s="7">
        <v>1349</v>
      </c>
      <c r="AI18" s="7">
        <v>7</v>
      </c>
      <c r="AJ18" s="7">
        <v>1</v>
      </c>
      <c r="AK18" s="7">
        <v>1</v>
      </c>
      <c r="AL18" s="7">
        <v>0</v>
      </c>
      <c r="AM18" s="7">
        <v>0</v>
      </c>
      <c r="AN18" s="8">
        <v>1870</v>
      </c>
      <c r="AO18" s="8">
        <v>13</v>
      </c>
      <c r="AP18" s="3">
        <v>0</v>
      </c>
      <c r="AQ18" s="3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</row>
    <row r="19" spans="1:48" x14ac:dyDescent="0.25">
      <c r="A19" s="5" t="s">
        <v>324</v>
      </c>
      <c r="B19" s="7">
        <v>18.709050000000001</v>
      </c>
      <c r="C19" s="7">
        <v>46.350140000000003</v>
      </c>
      <c r="D19" s="7">
        <v>10897</v>
      </c>
      <c r="E19" s="7">
        <v>484</v>
      </c>
      <c r="F19" s="7">
        <v>11</v>
      </c>
      <c r="G19" s="7">
        <v>19</v>
      </c>
      <c r="H19" s="7">
        <v>16</v>
      </c>
      <c r="I19" s="7">
        <v>30</v>
      </c>
      <c r="J19" s="7">
        <v>13764</v>
      </c>
      <c r="K19" s="7">
        <v>476</v>
      </c>
      <c r="L19" s="7">
        <v>21</v>
      </c>
      <c r="M19" s="7">
        <v>2</v>
      </c>
      <c r="N19" s="7">
        <v>1</v>
      </c>
      <c r="O19" s="7">
        <v>9</v>
      </c>
      <c r="P19" s="7">
        <v>6</v>
      </c>
      <c r="Q19" s="7">
        <v>0</v>
      </c>
      <c r="R19" s="7">
        <v>46</v>
      </c>
      <c r="S19" s="7">
        <v>13417</v>
      </c>
      <c r="T19" s="7">
        <v>400</v>
      </c>
      <c r="U19" s="7">
        <v>12</v>
      </c>
      <c r="V19" s="7">
        <v>25</v>
      </c>
      <c r="W19" s="7">
        <v>40</v>
      </c>
      <c r="X19" s="5">
        <v>14452</v>
      </c>
      <c r="Y19" s="5">
        <v>412</v>
      </c>
      <c r="Z19" s="5">
        <v>31</v>
      </c>
      <c r="AA19" s="5">
        <v>16</v>
      </c>
      <c r="AB19" s="5">
        <v>0</v>
      </c>
      <c r="AC19" s="7">
        <v>13631</v>
      </c>
      <c r="AD19" s="7">
        <v>299</v>
      </c>
      <c r="AE19" s="7">
        <v>13</v>
      </c>
      <c r="AF19" s="7">
        <v>18</v>
      </c>
      <c r="AG19" s="7">
        <v>0</v>
      </c>
      <c r="AH19" s="7">
        <v>13933</v>
      </c>
      <c r="AI19" s="7">
        <v>299</v>
      </c>
      <c r="AJ19" s="7">
        <v>10</v>
      </c>
      <c r="AK19" s="7">
        <v>9</v>
      </c>
      <c r="AL19" s="7">
        <v>0</v>
      </c>
      <c r="AM19" s="7">
        <v>0</v>
      </c>
      <c r="AN19" s="8">
        <v>14145</v>
      </c>
      <c r="AO19" s="8">
        <v>394</v>
      </c>
      <c r="AP19" s="8">
        <v>7</v>
      </c>
      <c r="AQ19" s="8">
        <v>3</v>
      </c>
      <c r="AR19" s="7">
        <v>7</v>
      </c>
      <c r="AS19" s="7">
        <v>6</v>
      </c>
      <c r="AT19" s="7">
        <v>1</v>
      </c>
      <c r="AU19" s="7">
        <v>40</v>
      </c>
      <c r="AV19" s="7">
        <v>80</v>
      </c>
    </row>
    <row r="20" spans="1:48" x14ac:dyDescent="0.25">
      <c r="A20" s="5" t="s">
        <v>5</v>
      </c>
      <c r="B20" s="7">
        <v>18.79025</v>
      </c>
      <c r="C20" s="7">
        <v>46.423630000000003</v>
      </c>
      <c r="D20" s="7">
        <v>2953</v>
      </c>
      <c r="E20" s="7">
        <v>4364</v>
      </c>
      <c r="F20" s="7">
        <v>2</v>
      </c>
      <c r="G20" s="7">
        <v>64</v>
      </c>
      <c r="H20" s="7">
        <v>2</v>
      </c>
      <c r="I20" s="7">
        <v>32</v>
      </c>
      <c r="J20" s="7">
        <v>4390</v>
      </c>
      <c r="K20" s="7">
        <v>3493</v>
      </c>
      <c r="L20" s="7">
        <v>35</v>
      </c>
      <c r="M20" s="7">
        <v>0</v>
      </c>
      <c r="N20" s="7">
        <v>0</v>
      </c>
      <c r="O20" s="7">
        <v>0</v>
      </c>
      <c r="P20" s="7">
        <v>3</v>
      </c>
      <c r="Q20" s="7">
        <v>6</v>
      </c>
      <c r="R20" s="7">
        <v>27</v>
      </c>
      <c r="S20" s="7">
        <v>4075</v>
      </c>
      <c r="T20" s="7">
        <v>3997</v>
      </c>
      <c r="U20" s="7">
        <v>362</v>
      </c>
      <c r="V20" s="7">
        <v>54</v>
      </c>
      <c r="W20" s="7">
        <v>22</v>
      </c>
      <c r="X20" s="5">
        <v>6636</v>
      </c>
      <c r="Y20" s="5">
        <v>1952</v>
      </c>
      <c r="Z20" s="5">
        <v>238</v>
      </c>
      <c r="AA20" s="5">
        <v>6</v>
      </c>
      <c r="AB20" s="5">
        <v>18</v>
      </c>
      <c r="AC20" s="7">
        <v>5132</v>
      </c>
      <c r="AD20" s="7">
        <v>3084</v>
      </c>
      <c r="AE20" s="7">
        <v>6</v>
      </c>
      <c r="AF20" s="7">
        <v>9</v>
      </c>
      <c r="AG20" s="7">
        <v>5</v>
      </c>
      <c r="AH20" s="7">
        <v>6995</v>
      </c>
      <c r="AI20" s="7">
        <v>1002</v>
      </c>
      <c r="AJ20" s="7">
        <v>18</v>
      </c>
      <c r="AK20" s="7">
        <v>1</v>
      </c>
      <c r="AL20" s="7">
        <v>0</v>
      </c>
      <c r="AM20" s="7">
        <v>1</v>
      </c>
      <c r="AN20" s="8">
        <v>7318</v>
      </c>
      <c r="AO20" s="8">
        <v>905</v>
      </c>
      <c r="AP20" s="8">
        <v>1</v>
      </c>
      <c r="AQ20" s="3">
        <v>0</v>
      </c>
      <c r="AR20" s="7">
        <v>1</v>
      </c>
      <c r="AS20" s="7">
        <v>1</v>
      </c>
      <c r="AT20" s="7">
        <v>0</v>
      </c>
      <c r="AU20" s="7">
        <v>1</v>
      </c>
      <c r="AV20" s="7">
        <v>87</v>
      </c>
    </row>
    <row r="21" spans="1:48" x14ac:dyDescent="0.25">
      <c r="A21" s="5" t="s">
        <v>325</v>
      </c>
      <c r="B21" s="7">
        <v>18.685020000000002</v>
      </c>
      <c r="C21" s="7">
        <v>46.252009999999999</v>
      </c>
      <c r="D21" s="7">
        <v>40</v>
      </c>
      <c r="E21" s="7">
        <v>755</v>
      </c>
      <c r="F21" s="7">
        <v>6</v>
      </c>
      <c r="G21" s="7">
        <v>1</v>
      </c>
      <c r="H21" s="7">
        <v>0</v>
      </c>
      <c r="I21" s="7">
        <v>0</v>
      </c>
      <c r="J21" s="7">
        <v>78</v>
      </c>
      <c r="K21" s="7">
        <v>869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53</v>
      </c>
      <c r="T21" s="7">
        <v>714</v>
      </c>
      <c r="U21" s="7">
        <v>0</v>
      </c>
      <c r="V21" s="7">
        <v>0</v>
      </c>
      <c r="W21" s="7">
        <v>1</v>
      </c>
      <c r="X21" s="5">
        <v>42</v>
      </c>
      <c r="Y21" s="5">
        <v>815</v>
      </c>
      <c r="Z21" s="5">
        <v>0</v>
      </c>
      <c r="AA21" s="5">
        <v>0</v>
      </c>
      <c r="AB21" s="5">
        <v>0</v>
      </c>
      <c r="AC21" s="7">
        <v>312</v>
      </c>
      <c r="AD21" s="7">
        <v>555</v>
      </c>
      <c r="AE21" s="7">
        <v>0</v>
      </c>
      <c r="AF21" s="7">
        <v>0</v>
      </c>
      <c r="AG21" s="7">
        <v>0</v>
      </c>
      <c r="AH21" s="7">
        <v>50</v>
      </c>
      <c r="AI21" s="7">
        <v>673</v>
      </c>
      <c r="AJ21" s="7">
        <v>0</v>
      </c>
      <c r="AK21" s="7">
        <v>0</v>
      </c>
      <c r="AL21" s="7">
        <v>0</v>
      </c>
      <c r="AM21" s="7">
        <v>0</v>
      </c>
      <c r="AN21" s="8">
        <v>232</v>
      </c>
      <c r="AO21" s="8">
        <v>742</v>
      </c>
      <c r="AP21" s="3">
        <v>0</v>
      </c>
      <c r="AQ21" s="3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</row>
    <row r="22" spans="1:48" x14ac:dyDescent="0.25">
      <c r="A22" s="5" t="s">
        <v>326</v>
      </c>
      <c r="B22" s="7">
        <v>18.829619999999998</v>
      </c>
      <c r="C22" s="7">
        <v>46.386380000000003</v>
      </c>
      <c r="D22" s="7">
        <v>2208</v>
      </c>
      <c r="E22" s="7">
        <v>7</v>
      </c>
      <c r="F22" s="7">
        <v>4</v>
      </c>
      <c r="G22" s="7">
        <v>0</v>
      </c>
      <c r="H22" s="7">
        <v>10</v>
      </c>
      <c r="I22" s="7">
        <v>0</v>
      </c>
      <c r="J22" s="8">
        <v>2510</v>
      </c>
      <c r="K22" s="8">
        <v>14</v>
      </c>
      <c r="L22" s="8">
        <v>23</v>
      </c>
      <c r="M22" s="8">
        <v>56</v>
      </c>
      <c r="N22" s="8">
        <v>0</v>
      </c>
      <c r="O22" s="8">
        <v>0</v>
      </c>
      <c r="P22" s="8">
        <v>30</v>
      </c>
      <c r="Q22" s="8">
        <v>0</v>
      </c>
      <c r="R22" s="8">
        <v>0</v>
      </c>
      <c r="S22" s="8">
        <v>2502</v>
      </c>
      <c r="T22" s="8">
        <v>18</v>
      </c>
      <c r="U22" s="8">
        <v>0</v>
      </c>
      <c r="V22" s="8">
        <v>15</v>
      </c>
      <c r="W22" s="8">
        <v>128</v>
      </c>
      <c r="X22" s="9">
        <v>2802</v>
      </c>
      <c r="Y22" s="9">
        <v>8</v>
      </c>
      <c r="Z22" s="9">
        <v>6</v>
      </c>
      <c r="AA22" s="9">
        <v>6</v>
      </c>
      <c r="AB22" s="9">
        <v>110</v>
      </c>
      <c r="AC22" s="8">
        <v>2878</v>
      </c>
      <c r="AD22" s="8">
        <v>1</v>
      </c>
      <c r="AE22" s="8">
        <v>1</v>
      </c>
      <c r="AF22" s="8">
        <v>0</v>
      </c>
      <c r="AG22" s="8">
        <v>6</v>
      </c>
      <c r="AH22" s="7">
        <v>2783</v>
      </c>
      <c r="AI22" s="7">
        <v>0</v>
      </c>
      <c r="AJ22" s="7">
        <v>0</v>
      </c>
      <c r="AK22" s="7">
        <v>2</v>
      </c>
      <c r="AL22" s="7">
        <v>1</v>
      </c>
      <c r="AM22" s="7">
        <v>15</v>
      </c>
      <c r="AN22" s="8">
        <v>2924</v>
      </c>
      <c r="AO22" s="8">
        <v>0</v>
      </c>
      <c r="AP22" s="3">
        <v>0</v>
      </c>
      <c r="AQ22" s="3">
        <v>0</v>
      </c>
      <c r="AR22" s="7">
        <v>0</v>
      </c>
      <c r="AS22" s="7">
        <v>0</v>
      </c>
      <c r="AT22" s="7">
        <v>0</v>
      </c>
      <c r="AU22" s="7">
        <v>0</v>
      </c>
      <c r="AV22" s="7">
        <v>6</v>
      </c>
    </row>
    <row r="23" spans="1:48" x14ac:dyDescent="0.25">
      <c r="A23" s="5"/>
      <c r="B23" s="5"/>
      <c r="C23" s="5"/>
      <c r="X23" s="5"/>
      <c r="Y23" s="5"/>
      <c r="Z23" s="5"/>
      <c r="AA23" s="5"/>
      <c r="AB23" s="5"/>
    </row>
    <row r="24" spans="1:48" x14ac:dyDescent="0.25">
      <c r="A24" s="10" t="s">
        <v>327</v>
      </c>
      <c r="B24" s="10"/>
      <c r="C24" s="10"/>
      <c r="X24" s="5"/>
      <c r="Y24" s="5"/>
      <c r="Z24" s="5"/>
      <c r="AA24" s="5"/>
      <c r="AB24" s="5"/>
      <c r="AJ24" s="7">
        <v>0</v>
      </c>
      <c r="AK24" s="7">
        <v>0</v>
      </c>
      <c r="AL24" s="7">
        <v>0</v>
      </c>
      <c r="AM24" s="7">
        <v>0</v>
      </c>
    </row>
    <row r="25" spans="1:48" x14ac:dyDescent="0.25">
      <c r="A25" s="5" t="s">
        <v>436</v>
      </c>
      <c r="B25" s="7">
        <v>18.448889999999999</v>
      </c>
      <c r="C25" s="7">
        <v>46.328609999999998</v>
      </c>
      <c r="D25" s="7">
        <v>20</v>
      </c>
      <c r="E25" s="7">
        <v>761</v>
      </c>
      <c r="F25" s="7">
        <v>0</v>
      </c>
      <c r="G25" s="7">
        <v>0</v>
      </c>
      <c r="H25" s="7">
        <v>7</v>
      </c>
      <c r="I25" s="7">
        <v>0</v>
      </c>
      <c r="J25" s="7">
        <v>20</v>
      </c>
      <c r="K25" s="7">
        <v>743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8</v>
      </c>
      <c r="S25" s="7">
        <v>23</v>
      </c>
      <c r="T25" s="7">
        <v>756</v>
      </c>
      <c r="U25" s="7">
        <v>0</v>
      </c>
      <c r="V25" s="7">
        <v>0</v>
      </c>
      <c r="W25" s="7">
        <v>6</v>
      </c>
      <c r="X25" s="5">
        <v>32</v>
      </c>
      <c r="Y25" s="5">
        <v>739</v>
      </c>
      <c r="Z25" s="5">
        <v>0</v>
      </c>
      <c r="AA25" s="5">
        <v>0</v>
      </c>
      <c r="AB25" s="5">
        <v>0</v>
      </c>
      <c r="AC25" s="7">
        <v>19</v>
      </c>
      <c r="AD25" s="7">
        <v>749</v>
      </c>
      <c r="AE25" s="7">
        <v>3</v>
      </c>
      <c r="AF25" s="7">
        <v>0</v>
      </c>
      <c r="AG25" s="7">
        <v>6</v>
      </c>
      <c r="AH25" s="7">
        <v>58</v>
      </c>
      <c r="AI25" s="7">
        <v>768</v>
      </c>
      <c r="AJ25" s="7">
        <v>1</v>
      </c>
      <c r="AK25" s="7">
        <v>0</v>
      </c>
      <c r="AL25" s="7">
        <v>0</v>
      </c>
      <c r="AM25" s="7">
        <v>0</v>
      </c>
      <c r="AN25" s="8">
        <v>68</v>
      </c>
      <c r="AO25" s="8">
        <v>1213</v>
      </c>
      <c r="AP25" s="3">
        <v>0</v>
      </c>
      <c r="AQ25" s="3">
        <v>0</v>
      </c>
      <c r="AR25" s="7">
        <v>0</v>
      </c>
      <c r="AS25" s="7">
        <v>1</v>
      </c>
      <c r="AT25" s="7">
        <v>0</v>
      </c>
      <c r="AU25" s="7">
        <v>0</v>
      </c>
      <c r="AV25" s="7">
        <v>1</v>
      </c>
    </row>
    <row r="26" spans="1:48" x14ac:dyDescent="0.25">
      <c r="A26" s="5" t="s">
        <v>420</v>
      </c>
      <c r="B26" s="7">
        <v>18.6007</v>
      </c>
      <c r="C26" s="7">
        <v>46.221989999999998</v>
      </c>
      <c r="D26" s="7">
        <v>40</v>
      </c>
      <c r="E26" s="7">
        <v>1414</v>
      </c>
      <c r="F26" s="7">
        <v>7</v>
      </c>
      <c r="G26" s="7">
        <v>0</v>
      </c>
      <c r="H26" s="7">
        <v>0</v>
      </c>
      <c r="I26" s="7">
        <v>0</v>
      </c>
      <c r="J26" s="7">
        <v>78</v>
      </c>
      <c r="K26" s="7">
        <v>1524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  <c r="Q26" s="7">
        <v>0</v>
      </c>
      <c r="R26" s="7">
        <v>3</v>
      </c>
      <c r="S26" s="7">
        <v>60</v>
      </c>
      <c r="T26" s="7">
        <v>1252</v>
      </c>
      <c r="U26" s="7">
        <v>0</v>
      </c>
      <c r="V26" s="7">
        <v>0</v>
      </c>
      <c r="W26" s="7">
        <v>0</v>
      </c>
      <c r="X26" s="5">
        <v>107</v>
      </c>
      <c r="Y26" s="5">
        <v>1180</v>
      </c>
      <c r="Z26" s="5">
        <v>4</v>
      </c>
      <c r="AA26" s="5">
        <v>0</v>
      </c>
      <c r="AB26" s="5">
        <v>19</v>
      </c>
      <c r="AC26" s="7">
        <v>55</v>
      </c>
      <c r="AD26" s="7">
        <v>1116</v>
      </c>
      <c r="AE26" s="7">
        <v>4</v>
      </c>
      <c r="AF26" s="7">
        <v>0</v>
      </c>
      <c r="AG26" s="7">
        <v>2</v>
      </c>
      <c r="AH26" s="7">
        <v>58</v>
      </c>
      <c r="AI26" s="7">
        <v>1126</v>
      </c>
      <c r="AJ26" s="7">
        <v>0</v>
      </c>
      <c r="AK26" s="7">
        <v>0</v>
      </c>
      <c r="AL26" s="7">
        <v>0</v>
      </c>
      <c r="AM26" s="7">
        <v>0</v>
      </c>
      <c r="AN26" s="8">
        <v>32</v>
      </c>
      <c r="AO26" s="8">
        <v>1066</v>
      </c>
      <c r="AP26" s="3">
        <v>0</v>
      </c>
      <c r="AQ26" s="3">
        <v>0</v>
      </c>
      <c r="AR26" s="7">
        <v>1</v>
      </c>
      <c r="AS26" s="7">
        <v>0</v>
      </c>
      <c r="AT26" s="7">
        <v>0</v>
      </c>
      <c r="AU26" s="7">
        <v>0</v>
      </c>
      <c r="AV26" s="7">
        <v>0</v>
      </c>
    </row>
    <row r="27" spans="1:48" x14ac:dyDescent="0.25">
      <c r="A27" s="5" t="s">
        <v>442</v>
      </c>
      <c r="B27" s="7">
        <v>18.59648</v>
      </c>
      <c r="C27" s="7">
        <v>46.342939999999999</v>
      </c>
      <c r="D27" s="7">
        <v>25</v>
      </c>
      <c r="E27" s="7">
        <v>465</v>
      </c>
      <c r="F27" s="7">
        <v>0</v>
      </c>
      <c r="G27" s="7">
        <v>1</v>
      </c>
      <c r="H27" s="7">
        <v>0</v>
      </c>
      <c r="I27" s="7">
        <v>0</v>
      </c>
      <c r="J27" s="7">
        <v>12</v>
      </c>
      <c r="K27" s="7">
        <v>525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3</v>
      </c>
      <c r="T27" s="7">
        <v>500</v>
      </c>
      <c r="U27" s="7">
        <v>0</v>
      </c>
      <c r="V27" s="7">
        <v>0</v>
      </c>
      <c r="W27" s="7">
        <v>0</v>
      </c>
      <c r="X27" s="5">
        <v>7</v>
      </c>
      <c r="Y27" s="5">
        <v>544</v>
      </c>
      <c r="Z27" s="5">
        <v>0</v>
      </c>
      <c r="AA27" s="5">
        <v>0</v>
      </c>
      <c r="AB27" s="5">
        <v>1</v>
      </c>
      <c r="AC27" s="7">
        <v>15</v>
      </c>
      <c r="AD27" s="7">
        <v>521</v>
      </c>
      <c r="AE27" s="7">
        <v>0</v>
      </c>
      <c r="AF27" s="7">
        <v>0</v>
      </c>
      <c r="AG27" s="7">
        <v>0</v>
      </c>
      <c r="AH27" s="7">
        <v>81</v>
      </c>
      <c r="AI27" s="7">
        <v>557</v>
      </c>
      <c r="AJ27" s="7">
        <v>0</v>
      </c>
      <c r="AK27" s="7">
        <v>0</v>
      </c>
      <c r="AL27" s="7">
        <v>0</v>
      </c>
      <c r="AM27" s="7">
        <v>0</v>
      </c>
      <c r="AN27" s="3" t="s">
        <v>544</v>
      </c>
      <c r="AO27" s="8">
        <v>0</v>
      </c>
      <c r="AP27" s="3">
        <v>0</v>
      </c>
      <c r="AQ27" s="3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</row>
    <row r="28" spans="1:48" x14ac:dyDescent="0.25">
      <c r="A28" s="5" t="s">
        <v>328</v>
      </c>
      <c r="B28" s="7">
        <v>18.530239999999999</v>
      </c>
      <c r="C28" s="7">
        <v>46.299210000000002</v>
      </c>
      <c r="D28" s="5">
        <v>1263</v>
      </c>
      <c r="E28" s="7">
        <v>4468</v>
      </c>
      <c r="F28" s="7">
        <v>4</v>
      </c>
      <c r="G28" s="7">
        <v>2</v>
      </c>
      <c r="H28" s="7">
        <v>0</v>
      </c>
      <c r="I28" s="7">
        <v>0</v>
      </c>
      <c r="J28" s="7">
        <v>1742</v>
      </c>
      <c r="K28" s="7">
        <v>4518</v>
      </c>
      <c r="L28" s="7">
        <v>21</v>
      </c>
      <c r="M28" s="7">
        <v>1</v>
      </c>
      <c r="N28" s="7">
        <v>0</v>
      </c>
      <c r="O28" s="7">
        <v>0</v>
      </c>
      <c r="P28" s="7">
        <v>0</v>
      </c>
      <c r="Q28" s="7">
        <v>3</v>
      </c>
      <c r="R28" s="7">
        <v>10</v>
      </c>
      <c r="S28" s="7">
        <v>1366</v>
      </c>
      <c r="T28" s="7">
        <v>4360</v>
      </c>
      <c r="U28" s="7">
        <v>2</v>
      </c>
      <c r="V28" s="7">
        <v>10</v>
      </c>
      <c r="W28" s="7">
        <v>6</v>
      </c>
      <c r="X28" s="5">
        <v>2009</v>
      </c>
      <c r="Y28" s="5">
        <v>4415</v>
      </c>
      <c r="Z28" s="5">
        <v>5</v>
      </c>
      <c r="AA28" s="5">
        <v>7</v>
      </c>
      <c r="AB28" s="5">
        <v>14</v>
      </c>
      <c r="AC28" s="7">
        <v>2118</v>
      </c>
      <c r="AD28" s="7">
        <v>4244</v>
      </c>
      <c r="AE28" s="7">
        <v>4</v>
      </c>
      <c r="AF28" s="7">
        <v>1</v>
      </c>
      <c r="AG28" s="7">
        <v>9</v>
      </c>
      <c r="AH28" s="7">
        <v>3842</v>
      </c>
      <c r="AI28" s="7">
        <v>2993</v>
      </c>
      <c r="AJ28" s="7">
        <v>2</v>
      </c>
      <c r="AK28" s="7">
        <v>2</v>
      </c>
      <c r="AL28" s="7">
        <v>0</v>
      </c>
      <c r="AM28" s="7">
        <v>7</v>
      </c>
      <c r="AN28" s="8">
        <v>3928</v>
      </c>
      <c r="AO28" s="8">
        <v>4391</v>
      </c>
      <c r="AP28" s="3">
        <v>0</v>
      </c>
      <c r="AQ28" s="3">
        <v>0</v>
      </c>
      <c r="AR28" s="7">
        <v>0</v>
      </c>
      <c r="AS28" s="7">
        <v>0</v>
      </c>
      <c r="AT28" s="7">
        <v>0</v>
      </c>
      <c r="AU28" s="7">
        <v>0</v>
      </c>
      <c r="AV28" s="7">
        <v>15</v>
      </c>
    </row>
    <row r="29" spans="1:48" x14ac:dyDescent="0.25">
      <c r="A29" s="5" t="s">
        <v>329</v>
      </c>
      <c r="B29" s="7">
        <v>18.55894</v>
      </c>
      <c r="C29" s="7">
        <v>46.286749999999998</v>
      </c>
      <c r="D29" s="5">
        <v>102</v>
      </c>
      <c r="E29" s="7">
        <v>280</v>
      </c>
      <c r="F29" s="7">
        <v>0</v>
      </c>
      <c r="G29" s="7">
        <v>0</v>
      </c>
      <c r="H29" s="7">
        <v>0</v>
      </c>
      <c r="I29" s="7">
        <v>0</v>
      </c>
      <c r="J29" s="7">
        <v>58</v>
      </c>
      <c r="K29" s="7">
        <v>349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93</v>
      </c>
      <c r="T29" s="7">
        <v>250</v>
      </c>
      <c r="U29" s="7">
        <v>0</v>
      </c>
      <c r="V29" s="7">
        <v>0</v>
      </c>
      <c r="W29" s="7">
        <v>0</v>
      </c>
      <c r="X29" s="5">
        <v>103</v>
      </c>
      <c r="Y29" s="5">
        <v>323</v>
      </c>
      <c r="Z29" s="5">
        <v>9</v>
      </c>
      <c r="AA29" s="5">
        <v>0</v>
      </c>
      <c r="AB29" s="5">
        <v>4</v>
      </c>
      <c r="AC29" s="7">
        <v>115</v>
      </c>
      <c r="AD29" s="7">
        <v>324</v>
      </c>
      <c r="AE29" s="7">
        <v>0</v>
      </c>
      <c r="AF29" s="7">
        <v>0</v>
      </c>
      <c r="AG29" s="7">
        <v>0</v>
      </c>
      <c r="AH29" s="7" t="s">
        <v>545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3" t="s">
        <v>546</v>
      </c>
      <c r="AO29" s="8">
        <v>0</v>
      </c>
      <c r="AP29" s="3">
        <v>0</v>
      </c>
      <c r="AQ29" s="3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</row>
    <row r="30" spans="1:48" x14ac:dyDescent="0.25">
      <c r="A30" s="5" t="s">
        <v>438</v>
      </c>
      <c r="B30" s="7">
        <v>18.56194</v>
      </c>
      <c r="C30" s="7">
        <v>46.258609999999997</v>
      </c>
      <c r="D30" s="5">
        <v>29</v>
      </c>
      <c r="E30" s="7">
        <v>1366</v>
      </c>
      <c r="F30" s="7">
        <v>0</v>
      </c>
      <c r="G30" s="7">
        <v>0</v>
      </c>
      <c r="H30" s="7">
        <v>9</v>
      </c>
      <c r="I30" s="7">
        <v>0</v>
      </c>
      <c r="J30" s="7">
        <v>22</v>
      </c>
      <c r="K30" s="7">
        <v>1689</v>
      </c>
      <c r="L30" s="7">
        <v>2</v>
      </c>
      <c r="M30" s="7">
        <v>1</v>
      </c>
      <c r="N30" s="7">
        <v>0</v>
      </c>
      <c r="O30" s="7">
        <v>0</v>
      </c>
      <c r="P30" s="7">
        <v>10</v>
      </c>
      <c r="Q30" s="7">
        <v>0</v>
      </c>
      <c r="R30" s="7">
        <v>20</v>
      </c>
      <c r="S30" s="7">
        <v>31</v>
      </c>
      <c r="T30" s="7">
        <v>1629</v>
      </c>
      <c r="U30" s="7">
        <v>5</v>
      </c>
      <c r="V30" s="7">
        <v>0</v>
      </c>
      <c r="W30" s="7">
        <v>13</v>
      </c>
      <c r="X30" s="5">
        <v>55</v>
      </c>
      <c r="Y30" s="5">
        <v>1723</v>
      </c>
      <c r="Z30" s="5">
        <v>6</v>
      </c>
      <c r="AA30" s="5">
        <v>0</v>
      </c>
      <c r="AB30" s="5">
        <v>0</v>
      </c>
      <c r="AC30" s="7">
        <v>82</v>
      </c>
      <c r="AD30" s="7">
        <v>1652</v>
      </c>
      <c r="AE30" s="7">
        <v>0</v>
      </c>
      <c r="AF30" s="7">
        <v>0</v>
      </c>
      <c r="AG30" s="7">
        <v>1</v>
      </c>
      <c r="AH30" s="7">
        <v>67</v>
      </c>
      <c r="AI30" s="7">
        <v>1751</v>
      </c>
      <c r="AJ30" s="7">
        <v>0</v>
      </c>
      <c r="AK30" s="7">
        <v>0</v>
      </c>
      <c r="AL30" s="7">
        <v>0</v>
      </c>
      <c r="AM30" s="7">
        <v>2</v>
      </c>
      <c r="AN30" s="8">
        <v>92</v>
      </c>
      <c r="AO30" s="8">
        <v>1744</v>
      </c>
      <c r="AP30" s="3">
        <v>0</v>
      </c>
      <c r="AQ30" s="3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</row>
    <row r="31" spans="1:48" x14ac:dyDescent="0.25">
      <c r="A31" s="5" t="s">
        <v>330</v>
      </c>
      <c r="B31" s="7">
        <v>18.496849999999998</v>
      </c>
      <c r="C31" s="7">
        <v>46.386629999999997</v>
      </c>
      <c r="D31" s="5">
        <v>29</v>
      </c>
      <c r="E31" s="7">
        <v>1044</v>
      </c>
      <c r="F31" s="7">
        <v>0</v>
      </c>
      <c r="G31" s="5">
        <v>0</v>
      </c>
      <c r="H31" s="5">
        <v>0</v>
      </c>
      <c r="I31" s="5">
        <v>0</v>
      </c>
      <c r="J31" s="7">
        <v>24</v>
      </c>
      <c r="K31" s="7">
        <v>1144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55</v>
      </c>
      <c r="T31" s="7">
        <v>903</v>
      </c>
      <c r="U31" s="7">
        <v>0</v>
      </c>
      <c r="V31" s="7">
        <v>0</v>
      </c>
      <c r="W31" s="7">
        <v>0</v>
      </c>
      <c r="X31" s="5">
        <v>55</v>
      </c>
      <c r="Y31" s="5">
        <v>1110</v>
      </c>
      <c r="Z31" s="5">
        <v>0</v>
      </c>
      <c r="AA31" s="5">
        <v>0</v>
      </c>
      <c r="AB31" s="5">
        <v>21</v>
      </c>
      <c r="AC31" s="7">
        <v>34</v>
      </c>
      <c r="AD31" s="7">
        <v>1113</v>
      </c>
      <c r="AE31" s="7">
        <v>0</v>
      </c>
      <c r="AF31" s="7">
        <v>0</v>
      </c>
      <c r="AG31" s="7">
        <v>0</v>
      </c>
      <c r="AH31" s="7">
        <v>85</v>
      </c>
      <c r="AI31" s="7">
        <v>1177</v>
      </c>
      <c r="AJ31" s="7">
        <v>0</v>
      </c>
      <c r="AK31" s="7">
        <v>0</v>
      </c>
      <c r="AL31" s="7">
        <v>0</v>
      </c>
      <c r="AM31" s="7">
        <v>0</v>
      </c>
      <c r="AN31" s="8">
        <v>138</v>
      </c>
      <c r="AO31" s="8">
        <v>1301</v>
      </c>
      <c r="AP31" s="3">
        <v>0</v>
      </c>
      <c r="AQ31" s="8">
        <v>15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</row>
    <row r="32" spans="1:48" x14ac:dyDescent="0.25">
      <c r="A32" s="5" t="s">
        <v>559</v>
      </c>
      <c r="B32" s="7">
        <v>18.565770000000001</v>
      </c>
      <c r="C32" s="7">
        <v>46.41084</v>
      </c>
      <c r="D32" s="5">
        <v>725</v>
      </c>
      <c r="E32" s="7">
        <v>192</v>
      </c>
      <c r="F32" s="7">
        <v>0</v>
      </c>
      <c r="G32" s="5">
        <v>0</v>
      </c>
      <c r="H32" s="5">
        <v>0</v>
      </c>
      <c r="I32" s="5">
        <v>0</v>
      </c>
      <c r="J32" s="7">
        <v>739</v>
      </c>
      <c r="K32" s="7">
        <v>308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  <c r="S32" s="7">
        <v>787</v>
      </c>
      <c r="T32" s="7">
        <v>410</v>
      </c>
      <c r="U32" s="7">
        <v>0</v>
      </c>
      <c r="V32" s="7">
        <v>0</v>
      </c>
      <c r="W32" s="7">
        <v>0</v>
      </c>
      <c r="X32" s="5">
        <v>969</v>
      </c>
      <c r="Y32" s="5">
        <v>517</v>
      </c>
      <c r="Z32" s="5">
        <v>0</v>
      </c>
      <c r="AA32" s="5">
        <v>0</v>
      </c>
      <c r="AB32" s="5">
        <v>15</v>
      </c>
      <c r="AC32" s="7">
        <v>980</v>
      </c>
      <c r="AD32" s="7">
        <v>679</v>
      </c>
      <c r="AE32" s="7">
        <v>1</v>
      </c>
      <c r="AF32" s="7">
        <v>0</v>
      </c>
      <c r="AG32" s="7">
        <v>3</v>
      </c>
      <c r="AH32" s="7">
        <v>1287</v>
      </c>
      <c r="AI32" s="7">
        <v>246</v>
      </c>
      <c r="AJ32" s="7">
        <v>0</v>
      </c>
      <c r="AK32" s="7">
        <v>0</v>
      </c>
      <c r="AL32" s="7">
        <v>0</v>
      </c>
      <c r="AM32" s="7">
        <v>0</v>
      </c>
      <c r="AN32" s="3" t="s">
        <v>560</v>
      </c>
      <c r="AO32" s="8">
        <v>0</v>
      </c>
      <c r="AP32" s="3">
        <v>0</v>
      </c>
      <c r="AQ32" s="3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</row>
    <row r="33" spans="1:48" x14ac:dyDescent="0.25">
      <c r="A33" s="5" t="s">
        <v>439</v>
      </c>
      <c r="B33" s="7">
        <v>18.61083</v>
      </c>
      <c r="C33" s="7">
        <v>46.286670000000001</v>
      </c>
      <c r="D33" s="5">
        <v>22</v>
      </c>
      <c r="E33" s="7">
        <v>506</v>
      </c>
      <c r="F33" s="7">
        <v>72</v>
      </c>
      <c r="G33" s="5">
        <v>2</v>
      </c>
      <c r="H33" s="5">
        <v>1</v>
      </c>
      <c r="I33" s="5">
        <v>0</v>
      </c>
      <c r="J33" s="7">
        <v>25</v>
      </c>
      <c r="K33" s="7">
        <v>588</v>
      </c>
      <c r="L33" s="7">
        <v>0</v>
      </c>
      <c r="M33" s="7">
        <v>0</v>
      </c>
      <c r="N33" s="7">
        <v>0</v>
      </c>
      <c r="O33" s="7">
        <v>0</v>
      </c>
      <c r="P33" s="7">
        <v>65</v>
      </c>
      <c r="Q33" s="7">
        <v>1</v>
      </c>
      <c r="R33" s="7">
        <v>0</v>
      </c>
      <c r="S33" s="7">
        <v>37</v>
      </c>
      <c r="T33" s="7">
        <v>560</v>
      </c>
      <c r="U33" s="7">
        <v>52</v>
      </c>
      <c r="V33" s="7">
        <v>0</v>
      </c>
      <c r="W33" s="7">
        <v>0</v>
      </c>
      <c r="X33" s="5">
        <v>85</v>
      </c>
      <c r="Y33" s="5">
        <v>537</v>
      </c>
      <c r="Z33" s="5">
        <v>44</v>
      </c>
      <c r="AA33" s="5">
        <v>0</v>
      </c>
      <c r="AB33" s="5">
        <v>15</v>
      </c>
      <c r="AC33" s="7">
        <v>37</v>
      </c>
      <c r="AD33" s="7">
        <v>552</v>
      </c>
      <c r="AE33" s="7">
        <v>43</v>
      </c>
      <c r="AF33" s="7">
        <v>1</v>
      </c>
      <c r="AG33" s="7">
        <v>0</v>
      </c>
      <c r="AH33" s="7">
        <v>21</v>
      </c>
      <c r="AI33" s="7">
        <v>547</v>
      </c>
      <c r="AJ33" s="7">
        <v>3</v>
      </c>
      <c r="AK33" s="7">
        <v>0</v>
      </c>
      <c r="AL33" s="7">
        <v>0</v>
      </c>
      <c r="AM33" s="7">
        <v>43</v>
      </c>
      <c r="AN33" s="8">
        <v>17</v>
      </c>
      <c r="AO33" s="8">
        <v>628</v>
      </c>
      <c r="AP33" s="3">
        <v>0</v>
      </c>
      <c r="AQ33" s="3">
        <v>0</v>
      </c>
      <c r="AR33" s="7">
        <v>0</v>
      </c>
      <c r="AS33" s="7">
        <v>2</v>
      </c>
      <c r="AT33" s="7">
        <v>0</v>
      </c>
      <c r="AU33" s="7">
        <v>57</v>
      </c>
      <c r="AV33" s="7">
        <v>0</v>
      </c>
    </row>
    <row r="34" spans="1:48" x14ac:dyDescent="0.25">
      <c r="A34" s="5" t="s">
        <v>331</v>
      </c>
      <c r="B34" s="7">
        <v>18.398759999999999</v>
      </c>
      <c r="C34" s="7">
        <v>46.296370000000003</v>
      </c>
      <c r="D34" s="5">
        <v>616</v>
      </c>
      <c r="E34" s="7">
        <v>164</v>
      </c>
      <c r="F34" s="7">
        <v>0</v>
      </c>
      <c r="G34" s="5">
        <v>0</v>
      </c>
      <c r="H34" s="5">
        <v>11</v>
      </c>
      <c r="I34" s="5">
        <v>0</v>
      </c>
      <c r="J34" s="7">
        <v>435</v>
      </c>
      <c r="K34" s="7">
        <v>321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504</v>
      </c>
      <c r="T34" s="7">
        <v>327</v>
      </c>
      <c r="U34" s="7">
        <v>0</v>
      </c>
      <c r="V34" s="7">
        <v>0</v>
      </c>
      <c r="W34" s="7">
        <v>1</v>
      </c>
      <c r="X34" s="5">
        <v>589</v>
      </c>
      <c r="Y34" s="5">
        <v>353</v>
      </c>
      <c r="Z34" s="5">
        <v>1</v>
      </c>
      <c r="AA34" s="5">
        <v>1</v>
      </c>
      <c r="AB34" s="5">
        <v>0</v>
      </c>
      <c r="AC34" s="7">
        <v>473</v>
      </c>
      <c r="AD34" s="7">
        <v>327</v>
      </c>
      <c r="AE34" s="7">
        <v>0</v>
      </c>
      <c r="AF34" s="7">
        <v>0</v>
      </c>
      <c r="AG34" s="7">
        <v>1</v>
      </c>
      <c r="AH34" s="7">
        <v>509</v>
      </c>
      <c r="AI34" s="7">
        <v>298</v>
      </c>
      <c r="AJ34" s="7">
        <v>0</v>
      </c>
      <c r="AK34" s="7">
        <v>0</v>
      </c>
      <c r="AL34" s="7">
        <v>0</v>
      </c>
      <c r="AM34" s="7">
        <v>0</v>
      </c>
      <c r="AN34" s="8">
        <v>455</v>
      </c>
      <c r="AO34" s="8">
        <v>319</v>
      </c>
      <c r="AP34" s="3">
        <v>0</v>
      </c>
      <c r="AQ34" s="3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</row>
    <row r="35" spans="1:48" x14ac:dyDescent="0.25">
      <c r="A35" s="5" t="s">
        <v>437</v>
      </c>
      <c r="B35" s="7">
        <v>18.448889999999999</v>
      </c>
      <c r="C35" s="7">
        <v>46.328609999999998</v>
      </c>
      <c r="D35" s="5">
        <v>44</v>
      </c>
      <c r="E35" s="7">
        <v>416</v>
      </c>
      <c r="F35" s="7">
        <v>0</v>
      </c>
      <c r="G35" s="5">
        <v>0</v>
      </c>
      <c r="H35" s="5">
        <v>0</v>
      </c>
      <c r="I35" s="5">
        <v>0</v>
      </c>
      <c r="J35" s="7">
        <v>41</v>
      </c>
      <c r="K35" s="7">
        <v>438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30</v>
      </c>
      <c r="T35" s="7">
        <v>424</v>
      </c>
      <c r="U35" s="7">
        <v>1</v>
      </c>
      <c r="V35" s="7">
        <v>0</v>
      </c>
      <c r="W35" s="7">
        <v>0</v>
      </c>
      <c r="X35" s="5">
        <v>35</v>
      </c>
      <c r="Y35" s="5">
        <v>392</v>
      </c>
      <c r="Z35" s="5">
        <v>1</v>
      </c>
      <c r="AA35" s="5">
        <v>0</v>
      </c>
      <c r="AB35" s="5">
        <v>0</v>
      </c>
      <c r="AC35" s="7">
        <v>27</v>
      </c>
      <c r="AD35" s="7">
        <v>407</v>
      </c>
      <c r="AE35" s="7">
        <v>0</v>
      </c>
      <c r="AF35" s="7">
        <v>0</v>
      </c>
      <c r="AG35" s="7">
        <v>0</v>
      </c>
      <c r="AH35" s="7">
        <v>32</v>
      </c>
      <c r="AI35" s="7">
        <v>437</v>
      </c>
      <c r="AJ35" s="7">
        <v>1</v>
      </c>
      <c r="AK35" s="7">
        <v>0</v>
      </c>
      <c r="AL35" s="7">
        <v>0</v>
      </c>
      <c r="AM35" s="7">
        <v>0</v>
      </c>
      <c r="AN35" s="3" t="s">
        <v>547</v>
      </c>
      <c r="AO35" s="8">
        <v>0</v>
      </c>
      <c r="AP35" s="3">
        <v>0</v>
      </c>
      <c r="AQ35" s="3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</row>
    <row r="36" spans="1:48" x14ac:dyDescent="0.25">
      <c r="A36" s="5" t="s">
        <v>332</v>
      </c>
      <c r="B36" s="7">
        <v>18.41377</v>
      </c>
      <c r="C36" s="7">
        <v>46.314689999999999</v>
      </c>
      <c r="D36" s="5">
        <v>35</v>
      </c>
      <c r="E36" s="7">
        <v>909</v>
      </c>
      <c r="F36" s="7">
        <v>0</v>
      </c>
      <c r="G36" s="5">
        <v>0</v>
      </c>
      <c r="H36" s="5">
        <v>0</v>
      </c>
      <c r="I36" s="5">
        <v>0</v>
      </c>
      <c r="J36" s="5">
        <v>32</v>
      </c>
      <c r="K36" s="5">
        <v>969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55</v>
      </c>
      <c r="T36" s="7">
        <v>903</v>
      </c>
      <c r="U36" s="7">
        <v>0</v>
      </c>
      <c r="V36" s="7">
        <v>0</v>
      </c>
      <c r="W36" s="7">
        <v>0</v>
      </c>
      <c r="X36" s="5">
        <v>33</v>
      </c>
      <c r="Y36" s="5">
        <v>917</v>
      </c>
      <c r="Z36" s="5">
        <v>1</v>
      </c>
      <c r="AA36" s="5">
        <v>0</v>
      </c>
      <c r="AB36" s="5">
        <v>0</v>
      </c>
      <c r="AC36" s="7">
        <v>22</v>
      </c>
      <c r="AD36" s="7">
        <v>928</v>
      </c>
      <c r="AE36" s="7">
        <v>2</v>
      </c>
      <c r="AF36" s="7">
        <v>1</v>
      </c>
      <c r="AG36" s="7">
        <v>0</v>
      </c>
      <c r="AH36" s="7">
        <v>23</v>
      </c>
      <c r="AI36" s="7">
        <v>865</v>
      </c>
      <c r="AJ36" s="7">
        <v>2</v>
      </c>
      <c r="AK36" s="7">
        <v>0</v>
      </c>
      <c r="AL36" s="7">
        <v>0</v>
      </c>
      <c r="AM36" s="7">
        <v>0</v>
      </c>
      <c r="AN36" s="8">
        <v>34</v>
      </c>
      <c r="AO36" s="8">
        <v>765</v>
      </c>
      <c r="AP36" s="3">
        <v>0</v>
      </c>
      <c r="AQ36" s="3">
        <v>0</v>
      </c>
      <c r="AR36" s="7">
        <v>0</v>
      </c>
      <c r="AS36" s="7">
        <v>0</v>
      </c>
      <c r="AT36" s="7">
        <v>0</v>
      </c>
      <c r="AU36" s="7">
        <v>0</v>
      </c>
      <c r="AV36" s="7">
        <v>1</v>
      </c>
    </row>
    <row r="37" spans="1:48" x14ac:dyDescent="0.25">
      <c r="A37" s="5" t="s">
        <v>440</v>
      </c>
      <c r="B37" s="7">
        <v>18.592780000000001</v>
      </c>
      <c r="C37" s="7">
        <v>46.34722</v>
      </c>
      <c r="D37" s="5">
        <v>31</v>
      </c>
      <c r="E37" s="7">
        <v>1029</v>
      </c>
      <c r="F37" s="7">
        <v>1</v>
      </c>
      <c r="G37" s="5">
        <v>0</v>
      </c>
      <c r="H37" s="5">
        <v>0</v>
      </c>
      <c r="I37" s="5">
        <v>0</v>
      </c>
      <c r="J37" s="7">
        <v>49</v>
      </c>
      <c r="K37" s="7">
        <v>1278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12</v>
      </c>
      <c r="S37" s="7">
        <v>46</v>
      </c>
      <c r="T37" s="7">
        <v>1066</v>
      </c>
      <c r="U37" s="7">
        <v>0</v>
      </c>
      <c r="V37" s="7">
        <v>0</v>
      </c>
      <c r="W37" s="7">
        <v>11</v>
      </c>
      <c r="X37" s="5">
        <v>32</v>
      </c>
      <c r="Y37" s="5">
        <v>1198</v>
      </c>
      <c r="Z37" s="5">
        <v>6</v>
      </c>
      <c r="AA37" s="5">
        <v>0</v>
      </c>
      <c r="AB37" s="5">
        <v>2</v>
      </c>
      <c r="AC37" s="7">
        <v>43</v>
      </c>
      <c r="AD37" s="7">
        <v>1139</v>
      </c>
      <c r="AE37" s="7">
        <v>0</v>
      </c>
      <c r="AF37" s="7">
        <v>0</v>
      </c>
      <c r="AG37" s="7">
        <v>0</v>
      </c>
      <c r="AH37" s="7">
        <v>144</v>
      </c>
      <c r="AI37" s="7">
        <v>1309</v>
      </c>
      <c r="AJ37" s="7">
        <v>0</v>
      </c>
      <c r="AK37" s="7">
        <v>0</v>
      </c>
      <c r="AL37" s="7">
        <v>0</v>
      </c>
      <c r="AM37" s="7">
        <v>7</v>
      </c>
      <c r="AN37" s="8">
        <v>245</v>
      </c>
      <c r="AO37" s="8">
        <v>1871</v>
      </c>
      <c r="AP37" s="8">
        <v>4</v>
      </c>
      <c r="AQ37" s="3">
        <v>0</v>
      </c>
      <c r="AR37" s="7">
        <v>0</v>
      </c>
      <c r="AS37" s="7">
        <v>0</v>
      </c>
      <c r="AT37" s="7">
        <v>0</v>
      </c>
      <c r="AU37" s="7">
        <v>0</v>
      </c>
      <c r="AV37" s="7">
        <v>3</v>
      </c>
    </row>
    <row r="38" spans="1:48" x14ac:dyDescent="0.25">
      <c r="A38" s="5" t="s">
        <v>419</v>
      </c>
      <c r="B38" s="7">
        <v>18.45617</v>
      </c>
      <c r="C38" s="7">
        <v>46.410290000000003</v>
      </c>
      <c r="D38" s="5">
        <v>7</v>
      </c>
      <c r="E38" s="7">
        <v>179</v>
      </c>
      <c r="F38" s="7">
        <v>0</v>
      </c>
      <c r="G38" s="5">
        <v>0</v>
      </c>
      <c r="H38" s="5">
        <v>0</v>
      </c>
      <c r="I38" s="5">
        <v>0</v>
      </c>
      <c r="J38" s="7">
        <v>0</v>
      </c>
      <c r="K38" s="7">
        <v>195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173</v>
      </c>
      <c r="U38" s="7">
        <v>0</v>
      </c>
      <c r="V38" s="7">
        <v>0</v>
      </c>
      <c r="W38" s="7">
        <v>0</v>
      </c>
      <c r="X38" s="5">
        <v>2</v>
      </c>
      <c r="Y38" s="5">
        <v>178</v>
      </c>
      <c r="Z38" s="5">
        <v>0</v>
      </c>
      <c r="AA38" s="5">
        <v>0</v>
      </c>
      <c r="AB38" s="5">
        <v>0</v>
      </c>
      <c r="AC38" s="7">
        <v>0</v>
      </c>
      <c r="AD38" s="7">
        <v>183</v>
      </c>
      <c r="AE38" s="7">
        <v>0</v>
      </c>
      <c r="AF38" s="7">
        <v>0</v>
      </c>
      <c r="AG38" s="7">
        <v>0</v>
      </c>
      <c r="AH38" s="7" t="s">
        <v>548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3" t="s">
        <v>549</v>
      </c>
      <c r="AO38" s="8">
        <v>0</v>
      </c>
      <c r="AP38" s="3">
        <v>0</v>
      </c>
      <c r="AQ38" s="3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</row>
    <row r="39" spans="1:48" x14ac:dyDescent="0.25">
      <c r="A39" s="5" t="s">
        <v>333</v>
      </c>
      <c r="B39" s="7">
        <v>18.59412</v>
      </c>
      <c r="C39" s="7">
        <v>46.31541</v>
      </c>
      <c r="D39" s="5">
        <v>7</v>
      </c>
      <c r="E39" s="7">
        <v>118</v>
      </c>
      <c r="F39" s="7">
        <v>0</v>
      </c>
      <c r="G39" s="5">
        <v>0</v>
      </c>
      <c r="H39" s="5">
        <v>0</v>
      </c>
      <c r="I39" s="5">
        <v>0</v>
      </c>
      <c r="J39" s="7">
        <v>2</v>
      </c>
      <c r="K39" s="7">
        <v>139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1</v>
      </c>
      <c r="S39" s="7">
        <v>5</v>
      </c>
      <c r="T39" s="7">
        <v>112</v>
      </c>
      <c r="U39" s="7">
        <v>0</v>
      </c>
      <c r="V39" s="7">
        <v>0</v>
      </c>
      <c r="W39" s="7">
        <v>0</v>
      </c>
      <c r="X39" s="5">
        <v>5</v>
      </c>
      <c r="Y39" s="5">
        <v>129</v>
      </c>
      <c r="Z39" s="5">
        <v>0</v>
      </c>
      <c r="AA39" s="5">
        <v>0</v>
      </c>
      <c r="AB39" s="5">
        <v>0</v>
      </c>
      <c r="AC39" s="7">
        <v>1</v>
      </c>
      <c r="AD39" s="7">
        <v>155</v>
      </c>
      <c r="AE39" s="7">
        <v>0</v>
      </c>
      <c r="AF39" s="7">
        <v>0</v>
      </c>
      <c r="AG39" s="7">
        <v>0</v>
      </c>
      <c r="AH39" s="7">
        <v>3</v>
      </c>
      <c r="AI39" s="7">
        <v>145</v>
      </c>
      <c r="AJ39" s="7">
        <v>0</v>
      </c>
      <c r="AK39" s="7">
        <v>0</v>
      </c>
      <c r="AL39" s="7">
        <v>0</v>
      </c>
      <c r="AM39" s="7">
        <v>0</v>
      </c>
      <c r="AN39" s="3" t="s">
        <v>546</v>
      </c>
      <c r="AO39" s="8">
        <v>0</v>
      </c>
      <c r="AP39" s="3">
        <v>0</v>
      </c>
      <c r="AQ39" s="3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</row>
    <row r="40" spans="1:48" x14ac:dyDescent="0.25">
      <c r="A40" s="5" t="s">
        <v>334</v>
      </c>
      <c r="B40" s="7">
        <v>18.368289999999998</v>
      </c>
      <c r="C40" s="7">
        <v>46.372280000000003</v>
      </c>
      <c r="D40" s="5">
        <v>106</v>
      </c>
      <c r="E40" s="7">
        <v>625</v>
      </c>
      <c r="F40" s="7">
        <v>0</v>
      </c>
      <c r="G40" s="5">
        <v>0</v>
      </c>
      <c r="H40" s="5">
        <v>0</v>
      </c>
      <c r="I40" s="5">
        <v>0</v>
      </c>
      <c r="J40" s="7">
        <v>134</v>
      </c>
      <c r="K40" s="7">
        <v>710</v>
      </c>
      <c r="L40" s="7">
        <v>1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13</v>
      </c>
      <c r="S40" s="7">
        <v>166</v>
      </c>
      <c r="T40" s="7">
        <v>703</v>
      </c>
      <c r="U40" s="7">
        <v>2</v>
      </c>
      <c r="V40" s="7">
        <v>1</v>
      </c>
      <c r="W40" s="7">
        <v>20</v>
      </c>
      <c r="X40" s="5">
        <v>156</v>
      </c>
      <c r="Y40" s="5">
        <v>726</v>
      </c>
      <c r="Z40" s="5">
        <v>2</v>
      </c>
      <c r="AA40" s="5">
        <v>0</v>
      </c>
      <c r="AB40" s="5">
        <v>1</v>
      </c>
      <c r="AC40" s="7">
        <v>207</v>
      </c>
      <c r="AD40" s="7">
        <v>749</v>
      </c>
      <c r="AE40" s="7">
        <v>0</v>
      </c>
      <c r="AF40" s="7">
        <v>6</v>
      </c>
      <c r="AG40" s="7">
        <v>6</v>
      </c>
      <c r="AH40" s="7">
        <v>230</v>
      </c>
      <c r="AI40" s="7">
        <v>632</v>
      </c>
      <c r="AJ40" s="7">
        <v>0</v>
      </c>
      <c r="AK40" s="7">
        <v>0</v>
      </c>
      <c r="AL40" s="7">
        <v>0</v>
      </c>
      <c r="AM40" s="7">
        <v>1</v>
      </c>
      <c r="AN40" s="8">
        <v>142</v>
      </c>
      <c r="AO40" s="8">
        <v>665</v>
      </c>
      <c r="AP40" s="3">
        <v>0</v>
      </c>
      <c r="AQ40" s="3">
        <v>0</v>
      </c>
      <c r="AR40" s="7">
        <v>0</v>
      </c>
      <c r="AS40" s="7">
        <v>0</v>
      </c>
      <c r="AT40" s="7">
        <v>0</v>
      </c>
      <c r="AU40" s="7">
        <v>35</v>
      </c>
      <c r="AV40" s="7">
        <v>1</v>
      </c>
    </row>
    <row r="41" spans="1:48" x14ac:dyDescent="0.25">
      <c r="A41" s="5" t="s">
        <v>335</v>
      </c>
      <c r="B41" s="7">
        <v>18.491540000000001</v>
      </c>
      <c r="C41" s="7">
        <v>46.299570000000003</v>
      </c>
      <c r="D41" s="5">
        <v>17</v>
      </c>
      <c r="E41" s="7">
        <v>1190</v>
      </c>
      <c r="F41" s="7">
        <v>0</v>
      </c>
      <c r="G41" s="5">
        <v>0</v>
      </c>
      <c r="H41" s="5">
        <v>0</v>
      </c>
      <c r="I41" s="5">
        <v>0</v>
      </c>
      <c r="J41" s="7">
        <v>25</v>
      </c>
      <c r="K41" s="7">
        <v>1246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24</v>
      </c>
      <c r="T41" s="7">
        <v>1202</v>
      </c>
      <c r="U41" s="7">
        <v>1</v>
      </c>
      <c r="V41" s="7">
        <v>0</v>
      </c>
      <c r="W41" s="7">
        <v>0</v>
      </c>
      <c r="X41" s="5">
        <v>36</v>
      </c>
      <c r="Y41" s="5">
        <v>1192</v>
      </c>
      <c r="Z41" s="5">
        <v>1</v>
      </c>
      <c r="AA41" s="5">
        <v>0</v>
      </c>
      <c r="AB41" s="5">
        <v>0</v>
      </c>
      <c r="AC41" s="7">
        <v>27</v>
      </c>
      <c r="AD41" s="7">
        <v>1178</v>
      </c>
      <c r="AE41" s="7">
        <v>0</v>
      </c>
      <c r="AF41" s="7">
        <v>0</v>
      </c>
      <c r="AG41" s="7">
        <v>0</v>
      </c>
      <c r="AH41" s="7">
        <v>29</v>
      </c>
      <c r="AI41" s="7">
        <v>1178</v>
      </c>
      <c r="AJ41" s="7">
        <v>0</v>
      </c>
      <c r="AK41" s="7">
        <v>0</v>
      </c>
      <c r="AL41" s="7">
        <v>0</v>
      </c>
      <c r="AM41" s="7">
        <v>0</v>
      </c>
      <c r="AN41" s="8">
        <v>35</v>
      </c>
      <c r="AO41" s="8">
        <v>1148</v>
      </c>
      <c r="AP41" s="3">
        <v>0</v>
      </c>
      <c r="AQ41" s="3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</row>
    <row r="42" spans="1:48" x14ac:dyDescent="0.25">
      <c r="A42" s="5" t="s">
        <v>453</v>
      </c>
      <c r="B42" s="7">
        <v>18.47025</v>
      </c>
      <c r="C42" s="7">
        <v>46.278100000000002</v>
      </c>
      <c r="D42" s="5">
        <v>16</v>
      </c>
      <c r="E42" s="7">
        <v>494</v>
      </c>
      <c r="F42" s="7">
        <v>0</v>
      </c>
      <c r="G42" s="5">
        <v>0</v>
      </c>
      <c r="H42" s="5">
        <v>0</v>
      </c>
      <c r="I42" s="5">
        <v>0</v>
      </c>
      <c r="J42" s="7">
        <v>14</v>
      </c>
      <c r="K42" s="7">
        <v>663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1</v>
      </c>
      <c r="S42" s="7">
        <v>14</v>
      </c>
      <c r="T42" s="7">
        <v>573</v>
      </c>
      <c r="U42" s="7">
        <v>0</v>
      </c>
      <c r="V42" s="7">
        <v>0</v>
      </c>
      <c r="W42" s="7">
        <v>0</v>
      </c>
      <c r="X42" s="5">
        <v>15</v>
      </c>
      <c r="Y42" s="5">
        <v>586</v>
      </c>
      <c r="Z42" s="5">
        <v>0</v>
      </c>
      <c r="AA42" s="5">
        <v>0</v>
      </c>
      <c r="AB42" s="5">
        <v>0</v>
      </c>
      <c r="AC42" s="7">
        <v>13</v>
      </c>
      <c r="AD42" s="7">
        <v>607</v>
      </c>
      <c r="AE42" s="7">
        <v>0</v>
      </c>
      <c r="AF42" s="7">
        <v>0</v>
      </c>
      <c r="AG42" s="7">
        <v>0</v>
      </c>
      <c r="AH42" s="7">
        <v>26</v>
      </c>
      <c r="AI42" s="7">
        <v>598</v>
      </c>
      <c r="AJ42" s="7">
        <v>0</v>
      </c>
      <c r="AK42" s="7">
        <v>0</v>
      </c>
      <c r="AL42" s="7">
        <v>0</v>
      </c>
      <c r="AM42" s="7">
        <v>0</v>
      </c>
      <c r="AN42" s="8">
        <v>15</v>
      </c>
      <c r="AO42" s="8">
        <v>593</v>
      </c>
      <c r="AP42" s="3">
        <v>0</v>
      </c>
      <c r="AQ42" s="3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</row>
    <row r="43" spans="1:48" x14ac:dyDescent="0.25">
      <c r="A43" s="5" t="s">
        <v>454</v>
      </c>
      <c r="B43" s="7">
        <v>18.454889999999999</v>
      </c>
      <c r="C43" s="7">
        <v>46.279110000000003</v>
      </c>
      <c r="D43" s="5">
        <v>37</v>
      </c>
      <c r="E43" s="7">
        <v>961</v>
      </c>
      <c r="F43" s="7">
        <v>2</v>
      </c>
      <c r="G43" s="5">
        <v>0</v>
      </c>
      <c r="H43" s="5">
        <v>0</v>
      </c>
      <c r="I43" s="5">
        <v>0</v>
      </c>
      <c r="J43" s="7">
        <v>56</v>
      </c>
      <c r="K43" s="7">
        <v>1115</v>
      </c>
      <c r="L43" s="7">
        <v>0</v>
      </c>
      <c r="M43" s="7">
        <v>0</v>
      </c>
      <c r="N43" s="7">
        <v>0</v>
      </c>
      <c r="O43" s="7">
        <v>0</v>
      </c>
      <c r="P43" s="7">
        <v>2</v>
      </c>
      <c r="Q43" s="7">
        <v>0</v>
      </c>
      <c r="R43" s="7">
        <v>7</v>
      </c>
      <c r="S43" s="7">
        <v>181</v>
      </c>
      <c r="T43" s="7">
        <v>1121</v>
      </c>
      <c r="U43" s="7">
        <v>13</v>
      </c>
      <c r="V43" s="7">
        <v>0</v>
      </c>
      <c r="W43" s="7">
        <v>29</v>
      </c>
      <c r="X43" s="5">
        <v>180</v>
      </c>
      <c r="Y43" s="5">
        <v>1204</v>
      </c>
      <c r="Z43" s="5">
        <v>17</v>
      </c>
      <c r="AA43" s="5">
        <v>0</v>
      </c>
      <c r="AB43" s="5">
        <v>6</v>
      </c>
      <c r="AC43" s="7">
        <v>136</v>
      </c>
      <c r="AD43" s="7">
        <v>1333</v>
      </c>
      <c r="AE43" s="7">
        <v>5</v>
      </c>
      <c r="AF43" s="7">
        <v>0</v>
      </c>
      <c r="AG43" s="7">
        <v>1</v>
      </c>
      <c r="AH43" s="7">
        <v>526</v>
      </c>
      <c r="AI43" s="7">
        <v>1427</v>
      </c>
      <c r="AJ43" s="7">
        <v>1</v>
      </c>
      <c r="AK43" s="7">
        <v>2</v>
      </c>
      <c r="AL43" s="7">
        <v>0</v>
      </c>
      <c r="AM43" s="7">
        <v>1</v>
      </c>
      <c r="AN43" s="8">
        <v>518</v>
      </c>
      <c r="AO43" s="8">
        <v>1556</v>
      </c>
      <c r="AP43" s="8">
        <v>3</v>
      </c>
      <c r="AQ43" s="3">
        <v>0</v>
      </c>
      <c r="AR43" s="7">
        <v>3</v>
      </c>
      <c r="AS43" s="7">
        <v>0</v>
      </c>
      <c r="AT43" s="7">
        <v>0</v>
      </c>
      <c r="AU43" s="7">
        <v>0</v>
      </c>
      <c r="AV43" s="7">
        <v>2</v>
      </c>
    </row>
    <row r="44" spans="1:48" x14ac:dyDescent="0.25">
      <c r="A44" s="5" t="s">
        <v>336</v>
      </c>
      <c r="B44" s="7">
        <v>18.39725</v>
      </c>
      <c r="C44" s="7">
        <v>46.267429999999997</v>
      </c>
      <c r="D44" s="5">
        <v>642</v>
      </c>
      <c r="E44" s="7">
        <v>42</v>
      </c>
      <c r="F44" s="7">
        <v>3</v>
      </c>
      <c r="G44" s="5">
        <v>0</v>
      </c>
      <c r="H44" s="5">
        <v>0</v>
      </c>
      <c r="I44" s="5">
        <v>0</v>
      </c>
      <c r="J44" s="7">
        <v>453</v>
      </c>
      <c r="K44" s="7">
        <v>361</v>
      </c>
      <c r="L44" s="7">
        <v>1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4</v>
      </c>
      <c r="S44" s="7">
        <v>498</v>
      </c>
      <c r="T44" s="7">
        <v>338</v>
      </c>
      <c r="U44" s="7">
        <v>0</v>
      </c>
      <c r="V44" s="7">
        <v>0</v>
      </c>
      <c r="W44" s="7">
        <v>0</v>
      </c>
      <c r="X44" s="5">
        <v>546</v>
      </c>
      <c r="Y44" s="5">
        <v>347</v>
      </c>
      <c r="Z44" s="5">
        <v>1</v>
      </c>
      <c r="AA44" s="5">
        <v>0</v>
      </c>
      <c r="AB44" s="5">
        <v>2</v>
      </c>
      <c r="AC44" s="7">
        <v>612</v>
      </c>
      <c r="AD44" s="7">
        <v>404</v>
      </c>
      <c r="AE44" s="7">
        <v>2</v>
      </c>
      <c r="AF44" s="7">
        <v>0</v>
      </c>
      <c r="AG44" s="7">
        <v>14</v>
      </c>
      <c r="AH44" s="7">
        <v>620</v>
      </c>
      <c r="AI44" s="7">
        <v>378</v>
      </c>
      <c r="AJ44" s="7">
        <v>0</v>
      </c>
      <c r="AK44" s="7">
        <v>2</v>
      </c>
      <c r="AL44" s="7">
        <v>0</v>
      </c>
      <c r="AM44" s="7">
        <v>6</v>
      </c>
      <c r="AN44" s="8">
        <v>659</v>
      </c>
      <c r="AO44" s="8">
        <v>285</v>
      </c>
      <c r="AP44" s="3">
        <v>0</v>
      </c>
      <c r="AQ44" s="3">
        <v>0</v>
      </c>
      <c r="AR44" s="7">
        <v>0</v>
      </c>
      <c r="AS44" s="7">
        <v>0</v>
      </c>
      <c r="AT44" s="7">
        <v>0</v>
      </c>
      <c r="AU44" s="7">
        <v>0</v>
      </c>
      <c r="AV44" s="7">
        <v>1</v>
      </c>
    </row>
    <row r="45" spans="1:48" x14ac:dyDescent="0.25">
      <c r="A45" s="5" t="s">
        <v>337</v>
      </c>
      <c r="B45" s="7">
        <v>18.643190000000001</v>
      </c>
      <c r="C45" s="7">
        <v>46.215890000000002</v>
      </c>
      <c r="D45" s="5">
        <v>57</v>
      </c>
      <c r="E45" s="7">
        <v>1770</v>
      </c>
      <c r="F45" s="7">
        <v>0</v>
      </c>
      <c r="G45" s="5">
        <v>1</v>
      </c>
      <c r="H45" s="5">
        <v>0</v>
      </c>
      <c r="I45" s="5">
        <v>0</v>
      </c>
      <c r="J45" s="7">
        <v>52</v>
      </c>
      <c r="K45" s="7">
        <v>1991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18</v>
      </c>
      <c r="S45" s="7">
        <v>60</v>
      </c>
      <c r="T45" s="7">
        <v>1822</v>
      </c>
      <c r="U45" s="7">
        <v>0</v>
      </c>
      <c r="V45" s="7">
        <v>0</v>
      </c>
      <c r="W45" s="7">
        <v>17</v>
      </c>
      <c r="X45" s="5">
        <v>92</v>
      </c>
      <c r="Y45" s="5">
        <v>2049</v>
      </c>
      <c r="Z45" s="5">
        <v>35</v>
      </c>
      <c r="AA45" s="5">
        <v>6</v>
      </c>
      <c r="AB45" s="5">
        <v>9</v>
      </c>
      <c r="AC45" s="7">
        <v>123</v>
      </c>
      <c r="AD45" s="7">
        <v>1956</v>
      </c>
      <c r="AE45" s="7">
        <v>1</v>
      </c>
      <c r="AF45" s="7">
        <v>2</v>
      </c>
      <c r="AG45" s="7">
        <v>5</v>
      </c>
      <c r="AH45" s="7">
        <v>101</v>
      </c>
      <c r="AI45" s="7">
        <v>1924</v>
      </c>
      <c r="AJ45" s="7">
        <v>1</v>
      </c>
      <c r="AK45" s="7">
        <v>0</v>
      </c>
      <c r="AL45" s="7">
        <v>1</v>
      </c>
      <c r="AM45" s="7">
        <v>2</v>
      </c>
      <c r="AN45" s="8">
        <v>99</v>
      </c>
      <c r="AO45" s="8">
        <v>1798</v>
      </c>
      <c r="AP45" s="3">
        <v>0</v>
      </c>
      <c r="AQ45" s="3">
        <v>0</v>
      </c>
      <c r="AR45" s="7">
        <v>1</v>
      </c>
      <c r="AS45" s="7">
        <v>0</v>
      </c>
      <c r="AT45" s="7">
        <v>0</v>
      </c>
      <c r="AU45" s="7">
        <v>0</v>
      </c>
      <c r="AV45" s="7">
        <v>0</v>
      </c>
    </row>
    <row r="46" spans="1:48" x14ac:dyDescent="0.25">
      <c r="A46" s="5" t="s">
        <v>338</v>
      </c>
      <c r="B46" s="7">
        <v>18.590240000000001</v>
      </c>
      <c r="C46" s="7">
        <v>46.258519999999997</v>
      </c>
      <c r="D46" s="5">
        <v>27</v>
      </c>
      <c r="E46" s="7">
        <v>395</v>
      </c>
      <c r="F46" s="7">
        <v>0</v>
      </c>
      <c r="G46" s="5">
        <v>0</v>
      </c>
      <c r="H46" s="5">
        <v>0</v>
      </c>
      <c r="I46" s="5">
        <v>0</v>
      </c>
      <c r="J46" s="7">
        <v>16</v>
      </c>
      <c r="K46" s="7">
        <v>432</v>
      </c>
      <c r="L46" s="7">
        <v>0</v>
      </c>
      <c r="M46" s="7">
        <v>0</v>
      </c>
      <c r="N46" s="7">
        <v>0</v>
      </c>
      <c r="O46" s="7">
        <v>0</v>
      </c>
      <c r="P46" s="7">
        <v>1</v>
      </c>
      <c r="Q46" s="7">
        <v>0</v>
      </c>
      <c r="R46" s="7">
        <v>1</v>
      </c>
      <c r="S46" s="7">
        <v>11</v>
      </c>
      <c r="T46" s="7">
        <v>410</v>
      </c>
      <c r="U46" s="7">
        <v>0</v>
      </c>
      <c r="V46" s="7">
        <v>0</v>
      </c>
      <c r="W46" s="7">
        <v>0</v>
      </c>
      <c r="X46" s="5">
        <v>43</v>
      </c>
      <c r="Y46" s="5">
        <v>468</v>
      </c>
      <c r="Z46" s="5">
        <v>78</v>
      </c>
      <c r="AA46" s="5">
        <v>5</v>
      </c>
      <c r="AB46" s="5">
        <v>108</v>
      </c>
      <c r="AC46" s="7">
        <v>17</v>
      </c>
      <c r="AD46" s="7">
        <v>423</v>
      </c>
      <c r="AE46" s="7">
        <v>0</v>
      </c>
      <c r="AF46" s="7">
        <v>2</v>
      </c>
      <c r="AG46" s="7">
        <v>1</v>
      </c>
      <c r="AH46" s="7">
        <v>17</v>
      </c>
      <c r="AI46" s="7">
        <v>457</v>
      </c>
      <c r="AJ46" s="7">
        <v>0</v>
      </c>
      <c r="AK46" s="7">
        <v>0</v>
      </c>
      <c r="AL46" s="7">
        <v>0</v>
      </c>
      <c r="AM46" s="7">
        <v>0</v>
      </c>
      <c r="AN46" s="8">
        <v>23</v>
      </c>
      <c r="AO46" s="8">
        <v>525</v>
      </c>
      <c r="AP46" s="3">
        <v>0</v>
      </c>
      <c r="AQ46" s="3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</row>
    <row r="47" spans="1:48" x14ac:dyDescent="0.25">
      <c r="A47" s="5" t="s">
        <v>339</v>
      </c>
      <c r="B47" s="7">
        <v>18.419609999999999</v>
      </c>
      <c r="C47" s="7">
        <v>46.355339999999998</v>
      </c>
      <c r="D47" s="5">
        <v>25</v>
      </c>
      <c r="E47" s="7">
        <v>792</v>
      </c>
      <c r="F47" s="7">
        <v>1</v>
      </c>
      <c r="G47" s="5">
        <v>0</v>
      </c>
      <c r="H47" s="5">
        <v>1</v>
      </c>
      <c r="I47" s="5">
        <v>0</v>
      </c>
      <c r="J47" s="7">
        <v>50</v>
      </c>
      <c r="K47" s="7">
        <v>911</v>
      </c>
      <c r="L47" s="7">
        <v>1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77</v>
      </c>
      <c r="T47" s="7">
        <v>862</v>
      </c>
      <c r="U47" s="7">
        <v>0</v>
      </c>
      <c r="V47" s="7">
        <v>0</v>
      </c>
      <c r="W47" s="7">
        <v>0</v>
      </c>
      <c r="X47" s="5">
        <v>97</v>
      </c>
      <c r="Y47" s="5">
        <v>813</v>
      </c>
      <c r="Z47" s="5">
        <v>0</v>
      </c>
      <c r="AA47" s="5">
        <v>0</v>
      </c>
      <c r="AB47" s="5">
        <v>0</v>
      </c>
      <c r="AC47" s="7">
        <v>18</v>
      </c>
      <c r="AD47" s="7">
        <v>772</v>
      </c>
      <c r="AE47" s="7">
        <v>0</v>
      </c>
      <c r="AF47" s="7">
        <v>0</v>
      </c>
      <c r="AG47" s="7">
        <v>0</v>
      </c>
      <c r="AH47" s="7">
        <v>28</v>
      </c>
      <c r="AI47" s="7">
        <v>771</v>
      </c>
      <c r="AJ47" s="7">
        <v>0</v>
      </c>
      <c r="AK47" s="7">
        <v>0</v>
      </c>
      <c r="AL47" s="7">
        <v>0</v>
      </c>
      <c r="AM47" s="7">
        <v>0</v>
      </c>
      <c r="AN47" s="8">
        <v>8</v>
      </c>
      <c r="AO47" s="8">
        <v>763</v>
      </c>
      <c r="AP47" s="3">
        <v>0</v>
      </c>
      <c r="AQ47" s="3">
        <v>0</v>
      </c>
      <c r="AR47" s="7">
        <v>0</v>
      </c>
      <c r="AS47" s="7">
        <v>0</v>
      </c>
      <c r="AT47" s="7">
        <v>0</v>
      </c>
      <c r="AU47" s="7">
        <v>0</v>
      </c>
      <c r="AV47" s="7">
        <v>1</v>
      </c>
    </row>
    <row r="48" spans="1:48" x14ac:dyDescent="0.25">
      <c r="A48" s="5" t="s">
        <v>340</v>
      </c>
      <c r="B48" s="7">
        <v>18.657399999999999</v>
      </c>
      <c r="C48" s="7">
        <v>46.251649999999998</v>
      </c>
      <c r="D48" s="5">
        <v>9</v>
      </c>
      <c r="E48" s="7">
        <v>1179</v>
      </c>
      <c r="F48" s="7">
        <v>170</v>
      </c>
      <c r="G48" s="5">
        <v>2</v>
      </c>
      <c r="H48" s="5">
        <v>0</v>
      </c>
      <c r="I48" s="5">
        <v>0</v>
      </c>
      <c r="J48" s="7">
        <v>30</v>
      </c>
      <c r="K48" s="7">
        <v>1331</v>
      </c>
      <c r="L48" s="7">
        <v>0</v>
      </c>
      <c r="M48" s="7">
        <v>0</v>
      </c>
      <c r="N48" s="7">
        <v>0</v>
      </c>
      <c r="O48" s="7">
        <v>0</v>
      </c>
      <c r="P48" s="7">
        <v>168</v>
      </c>
      <c r="Q48" s="7">
        <v>1</v>
      </c>
      <c r="R48" s="7">
        <v>4</v>
      </c>
      <c r="S48" s="7">
        <v>31</v>
      </c>
      <c r="T48" s="7">
        <v>1256</v>
      </c>
      <c r="U48" s="7">
        <v>145</v>
      </c>
      <c r="V48" s="7">
        <v>0</v>
      </c>
      <c r="W48" s="7">
        <v>0</v>
      </c>
      <c r="X48" s="5">
        <v>9</v>
      </c>
      <c r="Y48" s="5">
        <v>1357</v>
      </c>
      <c r="Z48" s="5">
        <v>150</v>
      </c>
      <c r="AA48" s="5">
        <v>0</v>
      </c>
      <c r="AB48" s="5">
        <v>0</v>
      </c>
      <c r="AC48" s="7">
        <v>40</v>
      </c>
      <c r="AD48" s="7">
        <v>1304</v>
      </c>
      <c r="AE48" s="7">
        <v>115</v>
      </c>
      <c r="AF48" s="7">
        <v>1</v>
      </c>
      <c r="AG48" s="7">
        <v>0</v>
      </c>
      <c r="AH48" s="7">
        <v>56</v>
      </c>
      <c r="AI48" s="7">
        <v>1379</v>
      </c>
      <c r="AJ48" s="7">
        <v>7</v>
      </c>
      <c r="AK48" s="7">
        <v>0</v>
      </c>
      <c r="AL48" s="7">
        <v>0</v>
      </c>
      <c r="AM48" s="7">
        <v>0</v>
      </c>
      <c r="AN48" s="8">
        <v>36</v>
      </c>
      <c r="AO48" s="8">
        <v>1342</v>
      </c>
      <c r="AP48" s="3">
        <v>0</v>
      </c>
      <c r="AQ48" s="3">
        <v>0</v>
      </c>
      <c r="AR48" s="7">
        <v>0</v>
      </c>
      <c r="AS48" s="7">
        <v>1</v>
      </c>
      <c r="AT48" s="7">
        <v>0</v>
      </c>
      <c r="AU48" s="7">
        <v>0</v>
      </c>
      <c r="AV48" s="7">
        <v>0</v>
      </c>
    </row>
    <row r="49" spans="1:48" x14ac:dyDescent="0.25">
      <c r="A49" s="5" t="s">
        <v>441</v>
      </c>
      <c r="B49" s="7">
        <v>18.59</v>
      </c>
      <c r="C49" s="7">
        <v>46.258330000000001</v>
      </c>
      <c r="D49" s="5">
        <v>3</v>
      </c>
      <c r="E49" s="7">
        <v>88</v>
      </c>
      <c r="F49" s="7">
        <v>0</v>
      </c>
      <c r="G49" s="5">
        <v>0</v>
      </c>
      <c r="H49" s="5">
        <v>0</v>
      </c>
      <c r="I49" s="5">
        <v>0</v>
      </c>
      <c r="J49" s="7">
        <v>0</v>
      </c>
      <c r="K49" s="7">
        <v>112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6</v>
      </c>
      <c r="T49" s="7">
        <v>100</v>
      </c>
      <c r="U49" s="7">
        <v>0</v>
      </c>
      <c r="V49" s="7">
        <v>0</v>
      </c>
      <c r="W49" s="7">
        <v>0</v>
      </c>
      <c r="X49" s="5">
        <v>5</v>
      </c>
      <c r="Y49" s="5">
        <v>93</v>
      </c>
      <c r="Z49" s="5">
        <v>10</v>
      </c>
      <c r="AA49" s="5">
        <v>3</v>
      </c>
      <c r="AB49" s="5">
        <v>3</v>
      </c>
      <c r="AC49" s="7">
        <v>4</v>
      </c>
      <c r="AD49" s="7">
        <v>107</v>
      </c>
      <c r="AE49" s="7">
        <v>0</v>
      </c>
      <c r="AF49" s="7">
        <v>0</v>
      </c>
      <c r="AG49" s="7">
        <v>0</v>
      </c>
      <c r="AH49" s="7">
        <v>6</v>
      </c>
      <c r="AI49" s="7">
        <v>99</v>
      </c>
      <c r="AJ49" s="7">
        <v>0</v>
      </c>
      <c r="AK49" s="7">
        <v>0</v>
      </c>
      <c r="AL49" s="7">
        <v>0</v>
      </c>
      <c r="AM49" s="7">
        <v>0</v>
      </c>
      <c r="AN49" s="3" t="s">
        <v>550</v>
      </c>
      <c r="AO49" s="8">
        <v>0</v>
      </c>
      <c r="AP49" s="3">
        <v>0</v>
      </c>
      <c r="AQ49" s="3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</row>
    <row r="50" spans="1:48" x14ac:dyDescent="0.25">
      <c r="A50" s="5" t="s">
        <v>341</v>
      </c>
      <c r="B50" s="7">
        <v>18.638380000000002</v>
      </c>
      <c r="C50" s="7">
        <v>46.275190000000002</v>
      </c>
      <c r="D50" s="5">
        <v>28</v>
      </c>
      <c r="E50" s="7">
        <v>826</v>
      </c>
      <c r="F50" s="7">
        <v>163</v>
      </c>
      <c r="G50" s="5">
        <v>0</v>
      </c>
      <c r="H50" s="5">
        <v>3</v>
      </c>
      <c r="I50" s="5">
        <v>0</v>
      </c>
      <c r="J50" s="7">
        <v>34</v>
      </c>
      <c r="K50" s="7">
        <v>976</v>
      </c>
      <c r="L50" s="7">
        <v>0</v>
      </c>
      <c r="M50" s="7">
        <v>0</v>
      </c>
      <c r="N50" s="7">
        <v>0</v>
      </c>
      <c r="O50" s="7">
        <v>0</v>
      </c>
      <c r="P50" s="7">
        <v>155</v>
      </c>
      <c r="Q50" s="7">
        <v>0</v>
      </c>
      <c r="R50" s="7">
        <v>2</v>
      </c>
      <c r="S50" s="7">
        <v>26</v>
      </c>
      <c r="T50" s="7">
        <v>905</v>
      </c>
      <c r="U50" s="7">
        <v>152</v>
      </c>
      <c r="V50" s="7">
        <v>1</v>
      </c>
      <c r="W50" s="7">
        <v>1</v>
      </c>
      <c r="X50" s="5">
        <v>90</v>
      </c>
      <c r="Y50" s="5">
        <v>863</v>
      </c>
      <c r="Z50" s="5">
        <v>142</v>
      </c>
      <c r="AA50" s="5">
        <v>0</v>
      </c>
      <c r="AB50" s="5">
        <v>0</v>
      </c>
      <c r="AC50" s="7">
        <v>40</v>
      </c>
      <c r="AD50" s="7">
        <v>913</v>
      </c>
      <c r="AE50" s="7">
        <v>131</v>
      </c>
      <c r="AF50" s="7">
        <v>1</v>
      </c>
      <c r="AG50" s="7">
        <v>3</v>
      </c>
      <c r="AH50" s="7">
        <v>360</v>
      </c>
      <c r="AI50" s="7">
        <v>994</v>
      </c>
      <c r="AJ50" s="7">
        <v>12</v>
      </c>
      <c r="AK50" s="7">
        <v>3</v>
      </c>
      <c r="AL50" s="7">
        <v>1</v>
      </c>
      <c r="AM50" s="7">
        <v>5</v>
      </c>
      <c r="AN50" s="8">
        <v>313</v>
      </c>
      <c r="AO50" s="8">
        <v>994</v>
      </c>
      <c r="AP50" s="8">
        <v>1</v>
      </c>
      <c r="AQ50" s="3">
        <v>0</v>
      </c>
      <c r="AR50" s="7">
        <v>0</v>
      </c>
      <c r="AS50" s="7">
        <v>1</v>
      </c>
      <c r="AT50" s="7">
        <v>0</v>
      </c>
      <c r="AU50" s="7">
        <v>0</v>
      </c>
      <c r="AV50" s="7">
        <v>4</v>
      </c>
    </row>
    <row r="51" spans="1:48" x14ac:dyDescent="0.25">
      <c r="A51" s="5" t="s">
        <v>342</v>
      </c>
      <c r="B51" s="7">
        <v>18.542770000000001</v>
      </c>
      <c r="C51" s="7">
        <v>46.375959999999999</v>
      </c>
      <c r="D51" s="5">
        <v>86</v>
      </c>
      <c r="E51" s="7">
        <v>242</v>
      </c>
      <c r="F51" s="7">
        <v>0</v>
      </c>
      <c r="G51" s="5">
        <v>0</v>
      </c>
      <c r="H51" s="5">
        <v>0</v>
      </c>
      <c r="I51" s="5">
        <v>0</v>
      </c>
      <c r="J51" s="7">
        <v>123</v>
      </c>
      <c r="K51" s="7">
        <v>252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143</v>
      </c>
      <c r="T51" s="7">
        <v>242</v>
      </c>
      <c r="U51" s="7">
        <v>0</v>
      </c>
      <c r="V51" s="7">
        <v>0</v>
      </c>
      <c r="W51" s="7">
        <v>0</v>
      </c>
      <c r="X51" s="5">
        <v>112</v>
      </c>
      <c r="Y51" s="5">
        <v>278</v>
      </c>
      <c r="Z51" s="5">
        <v>0</v>
      </c>
      <c r="AA51" s="5">
        <v>0</v>
      </c>
      <c r="AB51" s="5">
        <v>0</v>
      </c>
      <c r="AC51" s="7">
        <v>52</v>
      </c>
      <c r="AD51" s="7">
        <v>341</v>
      </c>
      <c r="AE51" s="7">
        <v>0</v>
      </c>
      <c r="AF51" s="7">
        <v>0</v>
      </c>
      <c r="AG51" s="7">
        <v>0</v>
      </c>
      <c r="AH51" s="7">
        <v>66</v>
      </c>
      <c r="AI51" s="7">
        <v>327</v>
      </c>
      <c r="AJ51" s="7">
        <v>0</v>
      </c>
      <c r="AK51" s="7">
        <v>0</v>
      </c>
      <c r="AL51" s="7">
        <v>0</v>
      </c>
      <c r="AM51" s="7">
        <v>0</v>
      </c>
      <c r="AN51" s="8">
        <v>68</v>
      </c>
      <c r="AO51" s="8">
        <v>380</v>
      </c>
      <c r="AP51" s="8">
        <v>1</v>
      </c>
      <c r="AQ51" s="3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</row>
    <row r="52" spans="1:48" x14ac:dyDescent="0.25">
      <c r="A52" s="5" t="s">
        <v>343</v>
      </c>
      <c r="B52" s="7">
        <v>18.45617</v>
      </c>
      <c r="C52" s="7">
        <v>46.410290000000003</v>
      </c>
      <c r="D52" s="5">
        <v>40</v>
      </c>
      <c r="E52" s="7">
        <v>2117</v>
      </c>
      <c r="F52" s="7">
        <v>1</v>
      </c>
      <c r="G52" s="5">
        <v>1</v>
      </c>
      <c r="H52" s="5">
        <v>0</v>
      </c>
      <c r="I52" s="5">
        <v>0</v>
      </c>
      <c r="J52" s="7">
        <v>46</v>
      </c>
      <c r="K52" s="7">
        <v>2216</v>
      </c>
      <c r="L52" s="7">
        <v>0</v>
      </c>
      <c r="M52" s="7">
        <v>0</v>
      </c>
      <c r="N52" s="7">
        <v>0</v>
      </c>
      <c r="O52" s="7">
        <v>1</v>
      </c>
      <c r="P52" s="7">
        <v>0</v>
      </c>
      <c r="Q52" s="7">
        <v>0</v>
      </c>
      <c r="R52" s="7">
        <v>0</v>
      </c>
      <c r="S52" s="7">
        <v>97</v>
      </c>
      <c r="T52" s="7">
        <v>2068</v>
      </c>
      <c r="U52" s="7">
        <v>0</v>
      </c>
      <c r="V52" s="7">
        <v>0</v>
      </c>
      <c r="W52" s="7">
        <v>3</v>
      </c>
      <c r="X52" s="5">
        <v>112</v>
      </c>
      <c r="Y52" s="5">
        <v>2066</v>
      </c>
      <c r="Z52" s="5">
        <v>0</v>
      </c>
      <c r="AA52" s="5">
        <v>0</v>
      </c>
      <c r="AB52" s="5">
        <v>0</v>
      </c>
      <c r="AC52" s="7">
        <v>99</v>
      </c>
      <c r="AD52" s="7">
        <v>2024</v>
      </c>
      <c r="AE52" s="7">
        <v>0</v>
      </c>
      <c r="AF52" s="7">
        <v>0</v>
      </c>
      <c r="AG52" s="7">
        <v>4</v>
      </c>
      <c r="AH52" s="7">
        <v>154</v>
      </c>
      <c r="AI52" s="7">
        <v>2269</v>
      </c>
      <c r="AJ52" s="7">
        <v>0</v>
      </c>
      <c r="AK52" s="7">
        <v>0</v>
      </c>
      <c r="AL52" s="7">
        <v>0</v>
      </c>
      <c r="AM52" s="7">
        <v>0</v>
      </c>
      <c r="AN52" s="8">
        <v>135</v>
      </c>
      <c r="AO52" s="8">
        <v>2380</v>
      </c>
      <c r="AP52" s="3">
        <v>0</v>
      </c>
      <c r="AQ52" s="3">
        <v>0</v>
      </c>
      <c r="AR52" s="7">
        <v>1</v>
      </c>
      <c r="AS52" s="7">
        <v>0</v>
      </c>
      <c r="AT52" s="7">
        <v>0</v>
      </c>
      <c r="AU52" s="7">
        <v>0</v>
      </c>
      <c r="AV52" s="7">
        <v>0</v>
      </c>
    </row>
    <row r="53" spans="1:48" x14ac:dyDescent="0.25">
      <c r="A53" s="5" t="s">
        <v>344</v>
      </c>
      <c r="B53" s="7">
        <v>18.431239999999999</v>
      </c>
      <c r="C53" s="7">
        <v>46.269240000000003</v>
      </c>
      <c r="D53" s="5">
        <v>921</v>
      </c>
      <c r="E53" s="5">
        <v>554</v>
      </c>
      <c r="F53" s="5">
        <v>0</v>
      </c>
      <c r="G53" s="5">
        <v>3</v>
      </c>
      <c r="H53" s="5">
        <v>0</v>
      </c>
      <c r="I53" s="5">
        <v>0</v>
      </c>
      <c r="J53" s="5">
        <v>973</v>
      </c>
      <c r="K53" s="5">
        <v>716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898</v>
      </c>
      <c r="T53" s="5">
        <v>766</v>
      </c>
      <c r="U53" s="5">
        <v>0</v>
      </c>
      <c r="V53" s="5">
        <v>0</v>
      </c>
      <c r="W53" s="5">
        <v>13</v>
      </c>
      <c r="X53" s="5">
        <v>815</v>
      </c>
      <c r="Y53" s="5">
        <v>713</v>
      </c>
      <c r="Z53" s="5">
        <v>1</v>
      </c>
      <c r="AA53" s="5">
        <v>0</v>
      </c>
      <c r="AB53" s="5">
        <v>9</v>
      </c>
      <c r="AC53" s="5">
        <v>822</v>
      </c>
      <c r="AD53" s="5">
        <v>713</v>
      </c>
      <c r="AE53" s="5">
        <v>2</v>
      </c>
      <c r="AF53" s="5">
        <v>1</v>
      </c>
      <c r="AG53" s="5">
        <v>7</v>
      </c>
      <c r="AH53" s="5">
        <v>859</v>
      </c>
      <c r="AI53" s="5">
        <v>687</v>
      </c>
      <c r="AJ53" s="5">
        <v>0</v>
      </c>
      <c r="AK53" s="5">
        <v>0</v>
      </c>
      <c r="AL53" s="5">
        <v>0</v>
      </c>
      <c r="AM53" s="5">
        <v>17</v>
      </c>
      <c r="AN53" s="8">
        <v>856</v>
      </c>
      <c r="AO53" s="8">
        <v>723</v>
      </c>
      <c r="AP53" s="3">
        <v>0</v>
      </c>
      <c r="AQ53" s="8">
        <v>70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</row>
    <row r="54" spans="1:48" x14ac:dyDescent="0.25">
      <c r="A54" s="5" t="s">
        <v>422</v>
      </c>
      <c r="B54" s="7">
        <v>18.48021</v>
      </c>
      <c r="C54" s="7">
        <v>46.368850000000002</v>
      </c>
      <c r="D54" s="5">
        <v>9</v>
      </c>
      <c r="E54" s="5">
        <v>689</v>
      </c>
      <c r="F54" s="5">
        <v>1</v>
      </c>
      <c r="G54" s="5">
        <v>0</v>
      </c>
      <c r="H54" s="5">
        <v>0</v>
      </c>
      <c r="I54" s="5">
        <v>0</v>
      </c>
      <c r="J54" s="5">
        <v>9</v>
      </c>
      <c r="K54" s="5">
        <v>708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23</v>
      </c>
      <c r="T54" s="5">
        <v>649</v>
      </c>
      <c r="U54" s="5">
        <v>0</v>
      </c>
      <c r="V54" s="5">
        <v>0</v>
      </c>
      <c r="W54" s="5">
        <v>0</v>
      </c>
      <c r="X54" s="5">
        <v>14</v>
      </c>
      <c r="Y54" s="5">
        <v>672</v>
      </c>
      <c r="Z54" s="5">
        <v>0</v>
      </c>
      <c r="AA54" s="5">
        <v>0</v>
      </c>
      <c r="AB54" s="5">
        <v>0</v>
      </c>
      <c r="AC54" s="5">
        <v>6</v>
      </c>
      <c r="AD54" s="5">
        <v>696</v>
      </c>
      <c r="AE54" s="5">
        <v>0</v>
      </c>
      <c r="AF54" s="5">
        <v>0</v>
      </c>
      <c r="AG54" s="5">
        <v>0</v>
      </c>
      <c r="AH54" s="9">
        <v>37</v>
      </c>
      <c r="AI54" s="9">
        <v>675</v>
      </c>
      <c r="AJ54" s="5">
        <v>0</v>
      </c>
      <c r="AK54" s="5">
        <v>0</v>
      </c>
      <c r="AL54" s="5">
        <v>0</v>
      </c>
      <c r="AM54" s="5">
        <v>0</v>
      </c>
      <c r="AN54" s="8">
        <v>14</v>
      </c>
      <c r="AO54" s="8">
        <v>705</v>
      </c>
      <c r="AP54" s="3">
        <v>0</v>
      </c>
      <c r="AQ54" s="3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</row>
    <row r="55" spans="1:48" x14ac:dyDescent="0.25">
      <c r="A55" s="5" t="s">
        <v>345</v>
      </c>
      <c r="B55" s="7">
        <v>18.414239999999999</v>
      </c>
      <c r="C55" s="7">
        <v>46.381329999999998</v>
      </c>
      <c r="D55" s="5">
        <v>339</v>
      </c>
      <c r="E55" s="5">
        <v>361</v>
      </c>
      <c r="F55" s="5">
        <v>0</v>
      </c>
      <c r="G55" s="5">
        <v>1</v>
      </c>
      <c r="H55" s="5">
        <v>0</v>
      </c>
      <c r="I55" s="5">
        <v>0</v>
      </c>
      <c r="J55" s="5">
        <v>345</v>
      </c>
      <c r="K55" s="5">
        <v>422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362</v>
      </c>
      <c r="T55" s="5">
        <v>366</v>
      </c>
      <c r="U55" s="5">
        <v>0</v>
      </c>
      <c r="V55" s="5">
        <v>0</v>
      </c>
      <c r="W55" s="5">
        <v>0</v>
      </c>
      <c r="X55" s="5">
        <v>325</v>
      </c>
      <c r="Y55" s="5">
        <v>445</v>
      </c>
      <c r="Z55" s="5">
        <v>0</v>
      </c>
      <c r="AA55" s="5">
        <v>0</v>
      </c>
      <c r="AB55" s="5">
        <v>1</v>
      </c>
      <c r="AC55" s="5">
        <v>271</v>
      </c>
      <c r="AD55" s="5">
        <v>440</v>
      </c>
      <c r="AE55" s="5">
        <v>0</v>
      </c>
      <c r="AF55" s="5">
        <v>0</v>
      </c>
      <c r="AG55" s="5">
        <v>0</v>
      </c>
      <c r="AH55" s="5">
        <v>288</v>
      </c>
      <c r="AI55" s="5">
        <v>447</v>
      </c>
      <c r="AJ55" s="5">
        <v>0</v>
      </c>
      <c r="AK55" s="5">
        <v>0</v>
      </c>
      <c r="AL55" s="5">
        <v>0</v>
      </c>
      <c r="AM55" s="5">
        <v>0</v>
      </c>
      <c r="AN55" s="8">
        <v>227</v>
      </c>
      <c r="AO55" s="8">
        <v>476</v>
      </c>
      <c r="AP55" s="3">
        <v>0</v>
      </c>
      <c r="AQ55" s="3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</row>
    <row r="56" spans="1:48" x14ac:dyDescent="0.25">
      <c r="A56" s="5" t="s">
        <v>346</v>
      </c>
      <c r="B56" s="7">
        <v>18.444839999999999</v>
      </c>
      <c r="C56" s="7">
        <v>46.375360000000001</v>
      </c>
      <c r="D56" s="5">
        <v>10</v>
      </c>
      <c r="E56" s="5">
        <v>476</v>
      </c>
      <c r="F56" s="5">
        <v>0</v>
      </c>
      <c r="G56" s="5">
        <v>0</v>
      </c>
      <c r="H56" s="5">
        <v>0</v>
      </c>
      <c r="I56" s="5">
        <v>0</v>
      </c>
      <c r="J56" s="5">
        <v>8</v>
      </c>
      <c r="K56" s="5">
        <v>529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8</v>
      </c>
      <c r="T56" s="5">
        <v>570</v>
      </c>
      <c r="U56" s="5">
        <v>0</v>
      </c>
      <c r="V56" s="5">
        <v>0</v>
      </c>
      <c r="W56" s="5">
        <v>0</v>
      </c>
      <c r="X56" s="5">
        <v>14</v>
      </c>
      <c r="Y56" s="5">
        <v>578</v>
      </c>
      <c r="Z56" s="5">
        <v>0</v>
      </c>
      <c r="AA56" s="5">
        <v>0</v>
      </c>
      <c r="AB56" s="5">
        <v>0</v>
      </c>
      <c r="AC56" s="5">
        <v>8</v>
      </c>
      <c r="AD56" s="5">
        <v>582</v>
      </c>
      <c r="AE56" s="5">
        <v>0</v>
      </c>
      <c r="AF56" s="5">
        <v>0</v>
      </c>
      <c r="AG56" s="5">
        <v>0</v>
      </c>
      <c r="AH56" s="5">
        <v>14</v>
      </c>
      <c r="AI56" s="5">
        <v>606</v>
      </c>
      <c r="AJ56" s="5">
        <v>0</v>
      </c>
      <c r="AK56" s="5">
        <v>0</v>
      </c>
      <c r="AL56" s="5">
        <v>0</v>
      </c>
      <c r="AM56" s="5">
        <v>0</v>
      </c>
      <c r="AN56" s="8">
        <v>12</v>
      </c>
      <c r="AO56" s="8">
        <v>564</v>
      </c>
      <c r="AP56" s="3">
        <v>0</v>
      </c>
      <c r="AQ56" s="3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</row>
    <row r="57" spans="1:48" x14ac:dyDescent="0.25">
      <c r="A57" s="5" t="s">
        <v>347</v>
      </c>
      <c r="B57" s="7">
        <v>18.416350000000001</v>
      </c>
      <c r="C57" s="7">
        <v>46.394539999999999</v>
      </c>
      <c r="D57" s="5">
        <v>5</v>
      </c>
      <c r="E57" s="5">
        <v>812</v>
      </c>
      <c r="F57" s="5">
        <v>0</v>
      </c>
      <c r="G57" s="5">
        <v>0</v>
      </c>
      <c r="H57" s="5">
        <v>0</v>
      </c>
      <c r="I57" s="5">
        <v>0</v>
      </c>
      <c r="J57" s="5">
        <v>16</v>
      </c>
      <c r="K57" s="5">
        <v>847</v>
      </c>
      <c r="L57" s="5">
        <v>0</v>
      </c>
      <c r="M57" s="5">
        <v>0</v>
      </c>
      <c r="N57" s="5">
        <v>0</v>
      </c>
      <c r="O57" s="5">
        <v>5</v>
      </c>
      <c r="P57" s="5">
        <v>0</v>
      </c>
      <c r="Q57" s="5">
        <v>0</v>
      </c>
      <c r="R57" s="5">
        <v>1</v>
      </c>
      <c r="S57" s="5">
        <v>24</v>
      </c>
      <c r="T57" s="5">
        <v>854</v>
      </c>
      <c r="U57" s="5">
        <v>2</v>
      </c>
      <c r="V57" s="5">
        <v>0</v>
      </c>
      <c r="W57" s="5">
        <v>1</v>
      </c>
      <c r="X57" s="5">
        <v>42</v>
      </c>
      <c r="Y57" s="5">
        <v>832</v>
      </c>
      <c r="Z57" s="5">
        <v>2</v>
      </c>
      <c r="AA57" s="5">
        <v>0</v>
      </c>
      <c r="AB57" s="5">
        <v>0</v>
      </c>
      <c r="AC57" s="5">
        <v>38</v>
      </c>
      <c r="AD57" s="5">
        <v>809</v>
      </c>
      <c r="AE57" s="5">
        <v>1</v>
      </c>
      <c r="AF57" s="5">
        <v>0</v>
      </c>
      <c r="AG57" s="5">
        <v>0</v>
      </c>
      <c r="AH57" s="5">
        <v>42</v>
      </c>
      <c r="AI57" s="5">
        <v>850</v>
      </c>
      <c r="AJ57" s="5">
        <v>0</v>
      </c>
      <c r="AK57" s="5">
        <v>0</v>
      </c>
      <c r="AL57" s="5">
        <v>0</v>
      </c>
      <c r="AM57" s="5">
        <v>0</v>
      </c>
      <c r="AN57" s="8">
        <v>42</v>
      </c>
      <c r="AO57" s="8">
        <v>851</v>
      </c>
      <c r="AP57" s="3">
        <v>0</v>
      </c>
      <c r="AQ57" s="3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</row>
    <row r="58" spans="1:48" x14ac:dyDescent="0.25">
      <c r="A58" s="5" t="s">
        <v>348</v>
      </c>
      <c r="B58" s="7">
        <v>18.565770000000001</v>
      </c>
      <c r="C58" s="7">
        <v>46.41084</v>
      </c>
      <c r="D58" s="5">
        <v>850</v>
      </c>
      <c r="E58" s="5">
        <v>1110</v>
      </c>
      <c r="F58" s="5">
        <v>0</v>
      </c>
      <c r="G58" s="5">
        <v>1</v>
      </c>
      <c r="H58" s="5">
        <v>2</v>
      </c>
      <c r="I58" s="5">
        <v>0</v>
      </c>
      <c r="J58" s="5">
        <v>896</v>
      </c>
      <c r="K58" s="5">
        <v>1241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7</v>
      </c>
      <c r="S58" s="5">
        <v>914</v>
      </c>
      <c r="T58" s="5">
        <v>1146</v>
      </c>
      <c r="U58" s="5">
        <v>0</v>
      </c>
      <c r="V58" s="5">
        <v>0</v>
      </c>
      <c r="W58" s="5">
        <v>0</v>
      </c>
      <c r="X58" s="5">
        <v>1099</v>
      </c>
      <c r="Y58" s="5">
        <v>954</v>
      </c>
      <c r="Z58" s="5">
        <v>0</v>
      </c>
      <c r="AA58" s="5">
        <v>0</v>
      </c>
      <c r="AB58" s="5">
        <v>0</v>
      </c>
      <c r="AC58" s="5">
        <v>922</v>
      </c>
      <c r="AD58" s="5">
        <v>1123</v>
      </c>
      <c r="AE58" s="5">
        <v>0</v>
      </c>
      <c r="AF58" s="5">
        <v>0</v>
      </c>
      <c r="AG58" s="5">
        <v>1</v>
      </c>
      <c r="AH58" s="5">
        <v>872</v>
      </c>
      <c r="AI58" s="5">
        <v>1001</v>
      </c>
      <c r="AJ58" s="5">
        <v>0</v>
      </c>
      <c r="AK58" s="5">
        <v>0</v>
      </c>
      <c r="AL58" s="5">
        <v>0</v>
      </c>
      <c r="AM58" s="5">
        <v>1</v>
      </c>
      <c r="AN58" s="8">
        <v>1562</v>
      </c>
      <c r="AO58" s="8">
        <v>1340</v>
      </c>
      <c r="AP58" s="3">
        <v>0</v>
      </c>
      <c r="AQ58" s="3">
        <v>0</v>
      </c>
      <c r="AR58" s="7">
        <v>0</v>
      </c>
      <c r="AS58" s="7">
        <v>0</v>
      </c>
      <c r="AT58" s="7">
        <v>0</v>
      </c>
      <c r="AU58" s="7">
        <v>12</v>
      </c>
      <c r="AV58" s="7">
        <v>0</v>
      </c>
    </row>
    <row r="59" spans="1:48" x14ac:dyDescent="0.25">
      <c r="A59" s="5"/>
      <c r="B59" s="5"/>
      <c r="C59" s="5"/>
      <c r="X59" s="5"/>
      <c r="Y59" s="5"/>
      <c r="Z59" s="5"/>
      <c r="AA59" s="5"/>
      <c r="AB59" s="5"/>
    </row>
    <row r="60" spans="1:48" x14ac:dyDescent="0.25">
      <c r="A60" s="10" t="s">
        <v>416</v>
      </c>
      <c r="B60" s="10"/>
      <c r="C60" s="10"/>
      <c r="X60" s="5"/>
      <c r="Y60" s="5"/>
      <c r="Z60" s="5"/>
      <c r="AA60" s="5"/>
      <c r="AB60" s="5"/>
      <c r="AJ60" s="7">
        <v>0</v>
      </c>
      <c r="AK60" s="7">
        <v>0</v>
      </c>
      <c r="AL60" s="7">
        <v>0</v>
      </c>
      <c r="AM60" s="7">
        <v>0</v>
      </c>
    </row>
    <row r="61" spans="1:48" x14ac:dyDescent="0.25">
      <c r="A61" s="5" t="s">
        <v>349</v>
      </c>
      <c r="B61" s="7">
        <v>18.66723</v>
      </c>
      <c r="C61" s="7">
        <v>46.67745</v>
      </c>
      <c r="D61" s="5">
        <v>152</v>
      </c>
      <c r="E61" s="5">
        <v>989</v>
      </c>
      <c r="F61" s="5">
        <v>0</v>
      </c>
      <c r="G61" s="5">
        <v>0</v>
      </c>
      <c r="H61" s="5">
        <v>0</v>
      </c>
      <c r="I61" s="5">
        <v>0</v>
      </c>
      <c r="J61" s="5">
        <v>137</v>
      </c>
      <c r="K61" s="5">
        <v>969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189</v>
      </c>
      <c r="T61" s="5">
        <v>942</v>
      </c>
      <c r="U61" s="7">
        <v>0</v>
      </c>
      <c r="V61" s="7">
        <v>0</v>
      </c>
      <c r="W61" s="7">
        <v>51</v>
      </c>
      <c r="X61" s="5">
        <v>219</v>
      </c>
      <c r="Y61" s="5">
        <v>802</v>
      </c>
      <c r="Z61" s="5">
        <v>0</v>
      </c>
      <c r="AA61" s="5">
        <v>0</v>
      </c>
      <c r="AB61" s="5">
        <v>36</v>
      </c>
      <c r="AC61" s="7">
        <v>61</v>
      </c>
      <c r="AD61" s="7">
        <v>964</v>
      </c>
      <c r="AE61" s="7">
        <v>0</v>
      </c>
      <c r="AF61" s="7">
        <v>0</v>
      </c>
      <c r="AG61" s="7">
        <v>0</v>
      </c>
      <c r="AH61" s="7">
        <v>506</v>
      </c>
      <c r="AI61" s="7">
        <v>877</v>
      </c>
      <c r="AJ61" s="7">
        <v>0</v>
      </c>
      <c r="AK61" s="7">
        <v>0</v>
      </c>
      <c r="AL61" s="7">
        <v>0</v>
      </c>
      <c r="AM61" s="7">
        <v>0</v>
      </c>
      <c r="AN61" s="8">
        <v>466</v>
      </c>
      <c r="AO61" s="8">
        <v>958</v>
      </c>
      <c r="AP61" s="8">
        <v>1</v>
      </c>
      <c r="AQ61" s="3">
        <v>0</v>
      </c>
      <c r="AR61" s="7">
        <v>0</v>
      </c>
      <c r="AS61" s="7">
        <v>0</v>
      </c>
      <c r="AT61" s="7">
        <v>0</v>
      </c>
      <c r="AU61" s="7">
        <v>68</v>
      </c>
      <c r="AV61" s="7">
        <v>0</v>
      </c>
    </row>
    <row r="62" spans="1:48" x14ac:dyDescent="0.25">
      <c r="A62" s="5" t="s">
        <v>350</v>
      </c>
      <c r="B62" s="7">
        <v>18.967359999999999</v>
      </c>
      <c r="C62" s="7">
        <v>46.741019999999999</v>
      </c>
      <c r="D62" s="5">
        <v>4167</v>
      </c>
      <c r="E62" s="5">
        <v>21</v>
      </c>
      <c r="F62" s="5">
        <v>0</v>
      </c>
      <c r="G62" s="5">
        <v>0</v>
      </c>
      <c r="H62" s="5">
        <v>0</v>
      </c>
      <c r="I62" s="5">
        <v>0</v>
      </c>
      <c r="J62" s="5">
        <v>4444</v>
      </c>
      <c r="K62" s="5">
        <v>25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7</v>
      </c>
      <c r="S62" s="5">
        <v>4361</v>
      </c>
      <c r="T62" s="5">
        <v>22</v>
      </c>
      <c r="U62" s="7">
        <v>0</v>
      </c>
      <c r="V62" s="7">
        <v>1</v>
      </c>
      <c r="W62" s="7">
        <v>7</v>
      </c>
      <c r="X62" s="5">
        <v>4577</v>
      </c>
      <c r="Y62" s="5">
        <v>5</v>
      </c>
      <c r="Z62" s="5">
        <v>5</v>
      </c>
      <c r="AA62" s="5">
        <v>0</v>
      </c>
      <c r="AB62" s="5">
        <v>2</v>
      </c>
      <c r="AC62" s="7">
        <v>4271</v>
      </c>
      <c r="AD62" s="7">
        <v>32</v>
      </c>
      <c r="AE62" s="7">
        <v>2</v>
      </c>
      <c r="AF62" s="7">
        <v>1</v>
      </c>
      <c r="AG62" s="7">
        <v>2</v>
      </c>
      <c r="AH62" s="7">
        <v>4153</v>
      </c>
      <c r="AI62" s="7">
        <v>11</v>
      </c>
      <c r="AJ62" s="7">
        <v>0</v>
      </c>
      <c r="AK62" s="7">
        <v>0</v>
      </c>
      <c r="AL62" s="7">
        <v>0</v>
      </c>
      <c r="AM62" s="7">
        <v>4</v>
      </c>
      <c r="AN62" s="8">
        <v>4009</v>
      </c>
      <c r="AO62" s="8">
        <v>26</v>
      </c>
      <c r="AP62" s="8">
        <v>1</v>
      </c>
      <c r="AQ62" s="3">
        <v>0</v>
      </c>
      <c r="AR62" s="7">
        <v>0</v>
      </c>
      <c r="AS62" s="7">
        <v>0</v>
      </c>
      <c r="AT62" s="7">
        <v>0</v>
      </c>
      <c r="AU62" s="7">
        <v>1</v>
      </c>
      <c r="AV62" s="7">
        <v>3</v>
      </c>
    </row>
    <row r="63" spans="1:48" x14ac:dyDescent="0.25">
      <c r="A63" s="5" t="s">
        <v>424</v>
      </c>
      <c r="B63" s="7">
        <v>18.655650000000001</v>
      </c>
      <c r="C63" s="7">
        <v>46.627490000000002</v>
      </c>
      <c r="D63" s="5">
        <v>2597</v>
      </c>
      <c r="E63" s="5">
        <v>49</v>
      </c>
      <c r="F63" s="5">
        <v>0</v>
      </c>
      <c r="G63" s="5">
        <v>1</v>
      </c>
      <c r="H63" s="5">
        <v>9</v>
      </c>
      <c r="I63" s="5">
        <v>0</v>
      </c>
      <c r="J63" s="5">
        <v>2761</v>
      </c>
      <c r="K63" s="5">
        <v>67</v>
      </c>
      <c r="L63" s="5">
        <v>2</v>
      </c>
      <c r="M63" s="5">
        <v>0</v>
      </c>
      <c r="N63" s="5">
        <v>0</v>
      </c>
      <c r="O63" s="5">
        <v>0</v>
      </c>
      <c r="P63" s="5">
        <v>1</v>
      </c>
      <c r="Q63" s="5">
        <v>0</v>
      </c>
      <c r="R63" s="5">
        <v>53</v>
      </c>
      <c r="S63" s="5">
        <v>3077</v>
      </c>
      <c r="T63" s="5">
        <v>32</v>
      </c>
      <c r="U63" s="5">
        <v>1</v>
      </c>
      <c r="V63" s="5">
        <v>0</v>
      </c>
      <c r="W63" s="5">
        <v>12</v>
      </c>
      <c r="X63" s="5">
        <v>3378</v>
      </c>
      <c r="Y63" s="5">
        <v>30</v>
      </c>
      <c r="Z63" s="5">
        <v>1</v>
      </c>
      <c r="AA63" s="5">
        <v>1</v>
      </c>
      <c r="AB63" s="5">
        <v>31</v>
      </c>
      <c r="AC63" s="7">
        <v>3725</v>
      </c>
      <c r="AD63" s="7">
        <v>33</v>
      </c>
      <c r="AE63" s="7">
        <v>2</v>
      </c>
      <c r="AF63" s="7">
        <v>0</v>
      </c>
      <c r="AG63" s="7">
        <v>6</v>
      </c>
      <c r="AH63" s="7">
        <v>3564</v>
      </c>
      <c r="AI63" s="7">
        <v>22</v>
      </c>
      <c r="AJ63" s="5">
        <v>1</v>
      </c>
      <c r="AK63" s="5">
        <v>0</v>
      </c>
      <c r="AL63" s="7">
        <v>0</v>
      </c>
      <c r="AM63" s="7">
        <v>4</v>
      </c>
      <c r="AN63" s="8">
        <v>3613</v>
      </c>
      <c r="AO63" s="8">
        <v>9</v>
      </c>
      <c r="AP63" s="3">
        <v>0</v>
      </c>
      <c r="AQ63" s="8">
        <v>1</v>
      </c>
      <c r="AR63" s="7">
        <v>0</v>
      </c>
      <c r="AS63" s="7">
        <v>0</v>
      </c>
      <c r="AT63" s="7">
        <v>0</v>
      </c>
      <c r="AU63" s="7">
        <v>12</v>
      </c>
      <c r="AV63" s="7">
        <v>3</v>
      </c>
    </row>
    <row r="64" spans="1:48" x14ac:dyDescent="0.25">
      <c r="A64" s="5" t="s">
        <v>351</v>
      </c>
      <c r="B64" s="7">
        <v>18.81925</v>
      </c>
      <c r="C64" s="7">
        <v>46.464759999999998</v>
      </c>
      <c r="D64" s="5">
        <v>4794</v>
      </c>
      <c r="E64" s="5">
        <v>17</v>
      </c>
      <c r="F64" s="5">
        <v>0</v>
      </c>
      <c r="G64" s="5">
        <v>0</v>
      </c>
      <c r="H64" s="5">
        <v>0</v>
      </c>
      <c r="I64" s="5">
        <v>0</v>
      </c>
      <c r="J64" s="5">
        <v>5460</v>
      </c>
      <c r="K64" s="5">
        <v>49</v>
      </c>
      <c r="L64" s="5">
        <v>1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3</v>
      </c>
      <c r="S64" s="5">
        <v>5461</v>
      </c>
      <c r="T64" s="5">
        <v>44</v>
      </c>
      <c r="U64" s="5">
        <v>3</v>
      </c>
      <c r="V64" s="5">
        <v>0</v>
      </c>
      <c r="W64" s="5">
        <v>24</v>
      </c>
      <c r="X64" s="5">
        <v>5975</v>
      </c>
      <c r="Y64" s="5">
        <v>29</v>
      </c>
      <c r="Z64" s="5">
        <v>0</v>
      </c>
      <c r="AA64" s="5">
        <v>3</v>
      </c>
      <c r="AB64" s="5">
        <v>8</v>
      </c>
      <c r="AC64" s="7">
        <v>4945</v>
      </c>
      <c r="AD64" s="7">
        <v>14</v>
      </c>
      <c r="AE64" s="7">
        <v>7</v>
      </c>
      <c r="AF64" s="7">
        <v>0</v>
      </c>
      <c r="AG64" s="7">
        <v>11</v>
      </c>
      <c r="AH64" s="7">
        <v>4730</v>
      </c>
      <c r="AI64" s="7">
        <v>8</v>
      </c>
      <c r="AJ64" s="5">
        <v>1</v>
      </c>
      <c r="AK64" s="5">
        <v>0</v>
      </c>
      <c r="AL64" s="5">
        <v>1</v>
      </c>
      <c r="AM64" s="5">
        <v>1</v>
      </c>
      <c r="AN64" s="8">
        <v>4832</v>
      </c>
      <c r="AO64" s="8">
        <v>7</v>
      </c>
      <c r="AP64" s="8">
        <v>2</v>
      </c>
      <c r="AQ64" s="3">
        <v>0</v>
      </c>
      <c r="AR64" s="7">
        <v>6</v>
      </c>
      <c r="AS64" s="7">
        <v>0</v>
      </c>
      <c r="AT64" s="7">
        <v>0</v>
      </c>
      <c r="AU64" s="7">
        <v>13</v>
      </c>
      <c r="AV64" s="7">
        <v>1</v>
      </c>
    </row>
    <row r="65" spans="1:48" x14ac:dyDescent="0.25">
      <c r="A65" s="5" t="s">
        <v>352</v>
      </c>
      <c r="B65" s="7">
        <v>18.926380000000002</v>
      </c>
      <c r="C65" s="7">
        <v>46.807989999999997</v>
      </c>
      <c r="D65" s="5">
        <v>11967</v>
      </c>
      <c r="E65" s="5">
        <v>119</v>
      </c>
      <c r="F65" s="5">
        <v>14</v>
      </c>
      <c r="G65" s="5">
        <v>18</v>
      </c>
      <c r="H65" s="5">
        <v>0</v>
      </c>
      <c r="I65" s="5">
        <v>0</v>
      </c>
      <c r="J65" s="5">
        <v>12208</v>
      </c>
      <c r="K65" s="5">
        <v>127</v>
      </c>
      <c r="L65" s="5">
        <v>23</v>
      </c>
      <c r="M65" s="5">
        <v>0</v>
      </c>
      <c r="N65" s="5">
        <v>0</v>
      </c>
      <c r="O65" s="5">
        <v>5</v>
      </c>
      <c r="P65" s="5">
        <v>0</v>
      </c>
      <c r="Q65" s="5">
        <v>0</v>
      </c>
      <c r="R65" s="5">
        <v>1</v>
      </c>
      <c r="S65" s="5">
        <v>12024</v>
      </c>
      <c r="T65" s="5">
        <v>62</v>
      </c>
      <c r="U65" s="5">
        <v>7</v>
      </c>
      <c r="V65" s="5">
        <v>6</v>
      </c>
      <c r="W65" s="5">
        <v>18</v>
      </c>
      <c r="X65" s="5">
        <v>11995</v>
      </c>
      <c r="Y65" s="5">
        <v>53</v>
      </c>
      <c r="Z65" s="5">
        <v>11</v>
      </c>
      <c r="AA65" s="5">
        <v>11</v>
      </c>
      <c r="AB65" s="5">
        <v>14</v>
      </c>
      <c r="AC65" s="7">
        <v>11598</v>
      </c>
      <c r="AD65" s="7">
        <v>93</v>
      </c>
      <c r="AE65" s="7">
        <v>9</v>
      </c>
      <c r="AF65" s="7">
        <v>12</v>
      </c>
      <c r="AG65" s="7">
        <v>13</v>
      </c>
      <c r="AH65" s="7">
        <v>11262</v>
      </c>
      <c r="AI65" s="7">
        <v>46</v>
      </c>
      <c r="AJ65" s="5">
        <v>5</v>
      </c>
      <c r="AK65" s="5">
        <v>8</v>
      </c>
      <c r="AL65" s="5">
        <v>3</v>
      </c>
      <c r="AM65" s="5">
        <v>6</v>
      </c>
      <c r="AN65" s="8">
        <v>11412</v>
      </c>
      <c r="AO65" s="8">
        <v>53</v>
      </c>
      <c r="AP65" s="8">
        <v>4</v>
      </c>
      <c r="AQ65" s="8">
        <v>4</v>
      </c>
      <c r="AR65" s="7">
        <v>0</v>
      </c>
      <c r="AS65" s="7">
        <v>1</v>
      </c>
      <c r="AT65" s="7">
        <v>0</v>
      </c>
      <c r="AU65" s="7">
        <v>1</v>
      </c>
      <c r="AV65" s="7">
        <v>5</v>
      </c>
    </row>
    <row r="66" spans="1:48" x14ac:dyDescent="0.25">
      <c r="A66" s="5" t="s">
        <v>353</v>
      </c>
      <c r="B66" s="7">
        <v>18.90381</v>
      </c>
      <c r="C66" s="7">
        <v>46.492959999999997</v>
      </c>
      <c r="D66" s="5">
        <v>1665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1693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5</v>
      </c>
      <c r="S66" s="5">
        <v>1576</v>
      </c>
      <c r="T66" s="5">
        <v>1</v>
      </c>
      <c r="U66" s="5">
        <v>0</v>
      </c>
      <c r="V66" s="5">
        <v>0</v>
      </c>
      <c r="W66" s="5">
        <v>1</v>
      </c>
      <c r="X66" s="5">
        <v>1663</v>
      </c>
      <c r="Y66" s="5">
        <v>10</v>
      </c>
      <c r="Z66" s="5">
        <v>0</v>
      </c>
      <c r="AA66" s="5">
        <v>0</v>
      </c>
      <c r="AB66" s="5">
        <v>9</v>
      </c>
      <c r="AC66" s="7">
        <v>1795</v>
      </c>
      <c r="AD66" s="7">
        <v>4</v>
      </c>
      <c r="AE66" s="7">
        <v>19</v>
      </c>
      <c r="AF66" s="7">
        <v>2</v>
      </c>
      <c r="AG66" s="7">
        <v>0</v>
      </c>
      <c r="AH66" s="7">
        <v>1789</v>
      </c>
      <c r="AI66" s="7">
        <v>6</v>
      </c>
      <c r="AJ66" s="5">
        <v>1</v>
      </c>
      <c r="AK66" s="5">
        <v>1</v>
      </c>
      <c r="AL66" s="7">
        <v>0</v>
      </c>
      <c r="AM66" s="7">
        <v>0</v>
      </c>
      <c r="AN66" s="8">
        <v>1689</v>
      </c>
      <c r="AO66" s="8">
        <v>14</v>
      </c>
      <c r="AP66" s="8">
        <v>4</v>
      </c>
      <c r="AQ66" s="3">
        <v>0</v>
      </c>
      <c r="AR66" s="7">
        <v>0</v>
      </c>
      <c r="AS66" s="7">
        <v>1</v>
      </c>
      <c r="AT66" s="7">
        <v>0</v>
      </c>
      <c r="AU66" s="7">
        <v>0</v>
      </c>
      <c r="AV66" s="7">
        <v>0</v>
      </c>
    </row>
    <row r="67" spans="1:48" x14ac:dyDescent="0.25">
      <c r="A67" s="5" t="s">
        <v>418</v>
      </c>
      <c r="B67" s="7">
        <v>18.711169999999999</v>
      </c>
      <c r="C67" s="7">
        <v>46.528779999999998</v>
      </c>
      <c r="D67" s="5">
        <v>1665</v>
      </c>
      <c r="E67" s="5">
        <v>13</v>
      </c>
      <c r="F67" s="5">
        <v>0</v>
      </c>
      <c r="G67" s="5">
        <v>0</v>
      </c>
      <c r="H67" s="5">
        <v>0</v>
      </c>
      <c r="I67" s="5">
        <v>0</v>
      </c>
      <c r="J67" s="5">
        <v>2245</v>
      </c>
      <c r="K67" s="5">
        <v>9</v>
      </c>
      <c r="L67" s="5">
        <v>0</v>
      </c>
      <c r="M67" s="5">
        <v>10</v>
      </c>
      <c r="N67" s="5">
        <v>0</v>
      </c>
      <c r="O67" s="5">
        <v>0</v>
      </c>
      <c r="P67" s="5">
        <v>0</v>
      </c>
      <c r="Q67" s="5">
        <v>0</v>
      </c>
      <c r="R67" s="5">
        <v>3</v>
      </c>
      <c r="S67" s="5">
        <v>2794</v>
      </c>
      <c r="T67" s="5">
        <v>18</v>
      </c>
      <c r="U67" s="5">
        <v>1</v>
      </c>
      <c r="V67" s="5">
        <v>3</v>
      </c>
      <c r="W67" s="5">
        <v>3</v>
      </c>
      <c r="X67" s="5">
        <v>3092</v>
      </c>
      <c r="Y67" s="5">
        <v>541</v>
      </c>
      <c r="Z67" s="5">
        <v>0</v>
      </c>
      <c r="AA67" s="5">
        <v>3</v>
      </c>
      <c r="AB67" s="5">
        <v>16</v>
      </c>
      <c r="AC67" s="7">
        <v>3360</v>
      </c>
      <c r="AD67" s="7">
        <v>422</v>
      </c>
      <c r="AE67" s="7">
        <v>0</v>
      </c>
      <c r="AF67" s="7">
        <v>1</v>
      </c>
      <c r="AG67" s="7">
        <v>0</v>
      </c>
      <c r="AH67" s="7">
        <v>3408</v>
      </c>
      <c r="AI67" s="7">
        <v>91</v>
      </c>
      <c r="AJ67" s="5">
        <v>0</v>
      </c>
      <c r="AK67" s="5">
        <v>0</v>
      </c>
      <c r="AL67" s="7">
        <v>0</v>
      </c>
      <c r="AM67" s="7">
        <v>0</v>
      </c>
      <c r="AN67" s="8">
        <v>2745</v>
      </c>
      <c r="AO67" s="8">
        <v>420</v>
      </c>
      <c r="AP67" s="3">
        <v>0</v>
      </c>
      <c r="AQ67" s="3">
        <v>0</v>
      </c>
      <c r="AR67" s="7">
        <v>0</v>
      </c>
      <c r="AS67" s="7">
        <v>0</v>
      </c>
      <c r="AT67" s="7">
        <v>0</v>
      </c>
      <c r="AU67" s="7">
        <v>32</v>
      </c>
      <c r="AV67" s="7">
        <v>2</v>
      </c>
    </row>
    <row r="68" spans="1:48" x14ac:dyDescent="0.25">
      <c r="A68" s="5" t="s">
        <v>354</v>
      </c>
      <c r="B68" s="7">
        <v>18.695119999999999</v>
      </c>
      <c r="C68" s="7">
        <v>46.633719999999997</v>
      </c>
      <c r="D68" s="5">
        <v>137</v>
      </c>
      <c r="E68" s="5">
        <v>2374</v>
      </c>
      <c r="F68" s="5">
        <v>0</v>
      </c>
      <c r="G68" s="5">
        <v>0</v>
      </c>
      <c r="H68" s="5">
        <v>0</v>
      </c>
      <c r="I68" s="5">
        <v>0</v>
      </c>
      <c r="J68" s="5">
        <v>156</v>
      </c>
      <c r="K68" s="5">
        <v>2636</v>
      </c>
      <c r="L68" s="5">
        <v>3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141</v>
      </c>
      <c r="T68" s="5">
        <v>2608</v>
      </c>
      <c r="U68" s="5">
        <v>0</v>
      </c>
      <c r="V68" s="5">
        <v>0</v>
      </c>
      <c r="W68" s="5">
        <v>0</v>
      </c>
      <c r="X68" s="5">
        <v>311</v>
      </c>
      <c r="Y68" s="5">
        <v>2332</v>
      </c>
      <c r="Z68" s="5">
        <v>0</v>
      </c>
      <c r="AA68" s="5">
        <v>0</v>
      </c>
      <c r="AB68" s="5">
        <v>0</v>
      </c>
      <c r="AC68" s="7">
        <v>115</v>
      </c>
      <c r="AD68" s="7">
        <v>2264</v>
      </c>
      <c r="AE68" s="7">
        <v>0</v>
      </c>
      <c r="AF68" s="7">
        <v>0</v>
      </c>
      <c r="AG68" s="7">
        <v>1</v>
      </c>
      <c r="AH68" s="7">
        <v>1798</v>
      </c>
      <c r="AI68" s="7">
        <v>1692</v>
      </c>
      <c r="AJ68" s="5">
        <v>0</v>
      </c>
      <c r="AK68" s="5">
        <v>0</v>
      </c>
      <c r="AL68" s="7">
        <v>0</v>
      </c>
      <c r="AM68" s="7">
        <v>0</v>
      </c>
      <c r="AN68" s="8">
        <v>1255</v>
      </c>
      <c r="AO68" s="8">
        <v>2215</v>
      </c>
      <c r="AP68" s="8">
        <v>2</v>
      </c>
      <c r="AQ68" s="8">
        <v>6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</row>
    <row r="69" spans="1:48" x14ac:dyDescent="0.25">
      <c r="A69" s="5" t="s">
        <v>355</v>
      </c>
      <c r="B69" s="7">
        <v>18.622720000000001</v>
      </c>
      <c r="C69" s="7">
        <v>46.565480000000001</v>
      </c>
      <c r="D69" s="5">
        <v>1455</v>
      </c>
      <c r="E69" s="5">
        <v>24</v>
      </c>
      <c r="F69" s="5">
        <v>0</v>
      </c>
      <c r="G69" s="5">
        <v>3</v>
      </c>
      <c r="H69" s="5">
        <v>0</v>
      </c>
      <c r="I69" s="5">
        <v>0</v>
      </c>
      <c r="J69" s="5">
        <v>1628</v>
      </c>
      <c r="K69" s="5">
        <v>31</v>
      </c>
      <c r="L69" s="5">
        <v>2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19</v>
      </c>
      <c r="S69" s="5">
        <v>1816</v>
      </c>
      <c r="T69" s="5">
        <v>15</v>
      </c>
      <c r="U69" s="5">
        <v>2</v>
      </c>
      <c r="V69" s="5">
        <v>1</v>
      </c>
      <c r="W69" s="5">
        <v>2</v>
      </c>
      <c r="X69" s="5">
        <v>2046</v>
      </c>
      <c r="Y69" s="5">
        <v>24</v>
      </c>
      <c r="Z69" s="5">
        <v>0</v>
      </c>
      <c r="AA69" s="5">
        <v>0</v>
      </c>
      <c r="AB69" s="5">
        <v>19</v>
      </c>
      <c r="AC69" s="7">
        <v>1999</v>
      </c>
      <c r="AD69" s="7">
        <v>19</v>
      </c>
      <c r="AE69" s="7">
        <v>0</v>
      </c>
      <c r="AF69" s="7">
        <v>0</v>
      </c>
      <c r="AG69" s="7">
        <v>15</v>
      </c>
      <c r="AH69" s="7">
        <v>2176</v>
      </c>
      <c r="AI69" s="7">
        <v>4</v>
      </c>
      <c r="AJ69" s="7">
        <v>0</v>
      </c>
      <c r="AK69" s="5">
        <v>0</v>
      </c>
      <c r="AL69" s="7">
        <v>0</v>
      </c>
      <c r="AM69" s="7">
        <v>0</v>
      </c>
      <c r="AN69" s="8">
        <v>2067</v>
      </c>
      <c r="AO69" s="8">
        <v>23</v>
      </c>
      <c r="AP69" s="3">
        <v>0</v>
      </c>
      <c r="AQ69" s="3">
        <v>0</v>
      </c>
      <c r="AR69" s="7">
        <v>0</v>
      </c>
      <c r="AS69" s="7">
        <v>0</v>
      </c>
      <c r="AT69" s="7">
        <v>0</v>
      </c>
      <c r="AU69" s="7">
        <v>40</v>
      </c>
      <c r="AV69" s="7">
        <v>1</v>
      </c>
    </row>
    <row r="70" spans="1:48" x14ac:dyDescent="0.25">
      <c r="A70" s="5" t="s">
        <v>356</v>
      </c>
      <c r="B70" s="7">
        <v>18.763110000000001</v>
      </c>
      <c r="C70" s="7">
        <v>46.716369999999998</v>
      </c>
      <c r="D70" s="5">
        <v>317</v>
      </c>
      <c r="E70" s="5">
        <v>1159</v>
      </c>
      <c r="F70" s="5">
        <v>0</v>
      </c>
      <c r="G70" s="5">
        <v>0</v>
      </c>
      <c r="H70" s="5">
        <v>0</v>
      </c>
      <c r="I70" s="5">
        <v>0</v>
      </c>
      <c r="J70" s="5">
        <v>379</v>
      </c>
      <c r="K70" s="5">
        <v>1296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1</v>
      </c>
      <c r="S70" s="5">
        <v>265</v>
      </c>
      <c r="T70" s="5">
        <v>1589</v>
      </c>
      <c r="U70" s="5">
        <v>1</v>
      </c>
      <c r="V70" s="5">
        <v>0</v>
      </c>
      <c r="W70" s="5">
        <v>7</v>
      </c>
      <c r="X70" s="5">
        <v>289</v>
      </c>
      <c r="Y70" s="5">
        <v>1642</v>
      </c>
      <c r="Z70" s="5">
        <v>0</v>
      </c>
      <c r="AA70" s="5">
        <v>0</v>
      </c>
      <c r="AB70" s="5">
        <v>0</v>
      </c>
      <c r="AC70" s="7">
        <v>227</v>
      </c>
      <c r="AD70" s="7">
        <v>1771</v>
      </c>
      <c r="AE70" s="7">
        <v>4</v>
      </c>
      <c r="AF70" s="7">
        <v>1</v>
      </c>
      <c r="AG70" s="7">
        <v>4</v>
      </c>
      <c r="AH70" s="7">
        <v>478</v>
      </c>
      <c r="AI70" s="7">
        <v>1662</v>
      </c>
      <c r="AJ70" s="5">
        <v>0</v>
      </c>
      <c r="AK70" s="5">
        <v>1</v>
      </c>
      <c r="AL70" s="7">
        <v>0</v>
      </c>
      <c r="AM70" s="7">
        <v>1</v>
      </c>
      <c r="AN70" s="8">
        <v>356</v>
      </c>
      <c r="AO70" s="8">
        <v>2053</v>
      </c>
      <c r="AP70" s="3">
        <v>0</v>
      </c>
      <c r="AQ70" s="3">
        <v>0</v>
      </c>
      <c r="AR70" s="7">
        <v>1</v>
      </c>
      <c r="AS70" s="7">
        <v>1</v>
      </c>
      <c r="AT70" s="7">
        <v>0</v>
      </c>
      <c r="AU70" s="7">
        <v>0</v>
      </c>
      <c r="AV70" s="7">
        <v>0</v>
      </c>
    </row>
    <row r="71" spans="1:48" x14ac:dyDescent="0.25">
      <c r="A71" s="5" t="s">
        <v>357</v>
      </c>
      <c r="B71" s="7">
        <v>18.85962</v>
      </c>
      <c r="C71" s="7">
        <v>46.626480000000001</v>
      </c>
      <c r="D71" s="5">
        <v>76</v>
      </c>
      <c r="E71" s="5">
        <v>1350</v>
      </c>
      <c r="F71" s="5">
        <v>0</v>
      </c>
      <c r="G71" s="5">
        <v>1</v>
      </c>
      <c r="H71" s="5">
        <v>0</v>
      </c>
      <c r="I71" s="5">
        <v>0</v>
      </c>
      <c r="J71" s="5">
        <v>118</v>
      </c>
      <c r="K71" s="5">
        <v>1548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89</v>
      </c>
      <c r="T71" s="5">
        <v>1685</v>
      </c>
      <c r="U71" s="5">
        <v>0</v>
      </c>
      <c r="V71" s="5">
        <v>2</v>
      </c>
      <c r="W71" s="5">
        <v>1</v>
      </c>
      <c r="X71" s="5">
        <v>118</v>
      </c>
      <c r="Y71" s="5">
        <v>1881</v>
      </c>
      <c r="Z71" s="5">
        <v>0</v>
      </c>
      <c r="AA71" s="5">
        <v>0</v>
      </c>
      <c r="AB71" s="5">
        <v>0</v>
      </c>
      <c r="AC71" s="7">
        <v>68</v>
      </c>
      <c r="AD71" s="7">
        <v>1998</v>
      </c>
      <c r="AE71" s="7">
        <v>0</v>
      </c>
      <c r="AF71" s="7">
        <v>0</v>
      </c>
      <c r="AG71" s="7">
        <v>0</v>
      </c>
      <c r="AH71" s="7">
        <v>148</v>
      </c>
      <c r="AI71" s="7">
        <v>2076</v>
      </c>
      <c r="AJ71" s="5">
        <v>1</v>
      </c>
      <c r="AK71" s="5">
        <v>1</v>
      </c>
      <c r="AL71" s="7">
        <v>0</v>
      </c>
      <c r="AM71" s="7">
        <v>1</v>
      </c>
      <c r="AN71" s="8">
        <v>108</v>
      </c>
      <c r="AO71" s="8">
        <v>2199</v>
      </c>
      <c r="AP71" s="3">
        <v>0</v>
      </c>
      <c r="AQ71" s="3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</row>
    <row r="72" spans="1:48" x14ac:dyDescent="0.25">
      <c r="A72" s="5" t="s">
        <v>358</v>
      </c>
      <c r="B72" s="7">
        <v>18.957909999999998</v>
      </c>
      <c r="C72" s="7">
        <v>46.687899999999999</v>
      </c>
      <c r="D72" s="5">
        <v>2120</v>
      </c>
      <c r="E72" s="5">
        <v>2</v>
      </c>
      <c r="F72" s="5">
        <v>0</v>
      </c>
      <c r="G72" s="5">
        <v>1</v>
      </c>
      <c r="H72" s="5">
        <v>0</v>
      </c>
      <c r="I72" s="5">
        <v>0</v>
      </c>
      <c r="J72" s="5">
        <v>2231</v>
      </c>
      <c r="K72" s="5">
        <v>3</v>
      </c>
      <c r="L72" s="5">
        <v>0</v>
      </c>
      <c r="M72" s="5">
        <v>0</v>
      </c>
      <c r="N72" s="5">
        <v>0</v>
      </c>
      <c r="O72" s="5">
        <v>0</v>
      </c>
      <c r="P72" s="5">
        <v>1</v>
      </c>
      <c r="Q72" s="5">
        <v>0</v>
      </c>
      <c r="R72" s="5">
        <v>0</v>
      </c>
      <c r="S72" s="5">
        <v>2100</v>
      </c>
      <c r="T72" s="5">
        <v>7</v>
      </c>
      <c r="U72" s="5">
        <v>1</v>
      </c>
      <c r="V72" s="5">
        <v>0</v>
      </c>
      <c r="W72" s="5">
        <v>0</v>
      </c>
      <c r="X72" s="5">
        <v>2185</v>
      </c>
      <c r="Y72" s="5">
        <v>1</v>
      </c>
      <c r="Z72" s="5">
        <v>1</v>
      </c>
      <c r="AA72" s="5">
        <v>0</v>
      </c>
      <c r="AB72" s="5">
        <v>0</v>
      </c>
      <c r="AC72" s="7">
        <v>2321</v>
      </c>
      <c r="AD72" s="7">
        <v>4</v>
      </c>
      <c r="AE72" s="7">
        <v>1</v>
      </c>
      <c r="AF72" s="7">
        <v>1</v>
      </c>
      <c r="AG72" s="7">
        <v>0</v>
      </c>
      <c r="AH72" s="7">
        <v>2324</v>
      </c>
      <c r="AI72" s="7">
        <v>0</v>
      </c>
      <c r="AJ72" s="5">
        <v>0</v>
      </c>
      <c r="AK72" s="5">
        <v>1</v>
      </c>
      <c r="AL72" s="7">
        <v>0</v>
      </c>
      <c r="AM72" s="7">
        <v>0</v>
      </c>
      <c r="AN72" s="8">
        <v>2466</v>
      </c>
      <c r="AO72" s="8">
        <v>6</v>
      </c>
      <c r="AP72" s="3">
        <v>0</v>
      </c>
      <c r="AQ72" s="3">
        <v>0</v>
      </c>
      <c r="AR72" s="7">
        <v>0</v>
      </c>
      <c r="AS72" s="7">
        <v>0</v>
      </c>
      <c r="AT72" s="7">
        <v>0</v>
      </c>
      <c r="AU72" s="7">
        <v>0</v>
      </c>
      <c r="AV72" s="7">
        <v>1</v>
      </c>
    </row>
    <row r="73" spans="1:48" x14ac:dyDescent="0.25">
      <c r="A73" s="5" t="s">
        <v>359</v>
      </c>
      <c r="B73" s="7">
        <v>18.85962</v>
      </c>
      <c r="C73" s="7">
        <v>46.626480000000001</v>
      </c>
      <c r="D73" s="5">
        <v>9108</v>
      </c>
      <c r="E73" s="5">
        <v>1332</v>
      </c>
      <c r="F73" s="5">
        <v>2</v>
      </c>
      <c r="G73" s="5">
        <v>9</v>
      </c>
      <c r="H73" s="5">
        <v>93</v>
      </c>
      <c r="I73" s="5">
        <v>0</v>
      </c>
      <c r="J73" s="5">
        <v>9157</v>
      </c>
      <c r="K73" s="5">
        <v>2644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2</v>
      </c>
      <c r="S73" s="5">
        <v>9558</v>
      </c>
      <c r="T73" s="5">
        <v>2443</v>
      </c>
      <c r="U73" s="5">
        <v>14</v>
      </c>
      <c r="V73" s="5">
        <v>6</v>
      </c>
      <c r="W73" s="5">
        <v>13</v>
      </c>
      <c r="X73" s="5">
        <v>11261</v>
      </c>
      <c r="Y73" s="5">
        <v>1263</v>
      </c>
      <c r="Z73" s="5">
        <v>20</v>
      </c>
      <c r="AA73" s="5">
        <v>3</v>
      </c>
      <c r="AB73" s="5">
        <v>10</v>
      </c>
      <c r="AC73" s="7">
        <v>10983</v>
      </c>
      <c r="AD73" s="7">
        <v>1034</v>
      </c>
      <c r="AE73" s="7">
        <v>9</v>
      </c>
      <c r="AF73" s="7">
        <v>4</v>
      </c>
      <c r="AG73" s="7">
        <v>11</v>
      </c>
      <c r="AH73" s="7">
        <v>11672</v>
      </c>
      <c r="AI73" s="7">
        <v>147</v>
      </c>
      <c r="AJ73" s="5">
        <v>1</v>
      </c>
      <c r="AK73" s="5">
        <v>2</v>
      </c>
      <c r="AL73" s="7">
        <v>0</v>
      </c>
      <c r="AM73" s="7">
        <v>11</v>
      </c>
      <c r="AN73" s="8">
        <v>11432</v>
      </c>
      <c r="AO73" s="8">
        <v>331</v>
      </c>
      <c r="AP73" s="8">
        <v>6</v>
      </c>
      <c r="AQ73" s="3">
        <v>0</v>
      </c>
      <c r="AR73" s="7">
        <v>0</v>
      </c>
      <c r="AS73" s="7">
        <v>0</v>
      </c>
      <c r="AT73" s="7">
        <v>0</v>
      </c>
      <c r="AU73" s="7">
        <v>1</v>
      </c>
      <c r="AV73" s="7">
        <v>6</v>
      </c>
    </row>
    <row r="74" spans="1:48" x14ac:dyDescent="0.25">
      <c r="A74" s="5" t="s">
        <v>360</v>
      </c>
      <c r="B74" s="7">
        <v>18.716670000000001</v>
      </c>
      <c r="C74" s="7">
        <v>46.6</v>
      </c>
      <c r="D74" s="9" t="s">
        <v>556</v>
      </c>
      <c r="E74" s="9">
        <v>0</v>
      </c>
      <c r="F74" s="9">
        <v>0</v>
      </c>
      <c r="G74" s="5">
        <v>0</v>
      </c>
      <c r="H74" s="5">
        <v>0</v>
      </c>
      <c r="I74" s="5">
        <v>0</v>
      </c>
      <c r="J74" s="5" t="s">
        <v>556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 t="s">
        <v>556</v>
      </c>
      <c r="T74" s="5">
        <v>0</v>
      </c>
      <c r="U74" s="5">
        <v>0</v>
      </c>
      <c r="V74" s="5">
        <v>0</v>
      </c>
      <c r="W74" s="5">
        <v>0</v>
      </c>
      <c r="X74" s="5" t="s">
        <v>556</v>
      </c>
      <c r="Y74" s="5">
        <v>0</v>
      </c>
      <c r="Z74" s="5">
        <v>0</v>
      </c>
      <c r="AA74" s="5">
        <v>0</v>
      </c>
      <c r="AB74" s="5">
        <v>0</v>
      </c>
      <c r="AC74" s="7">
        <v>870</v>
      </c>
      <c r="AD74" s="7">
        <v>2</v>
      </c>
      <c r="AE74" s="7">
        <v>0</v>
      </c>
      <c r="AF74" s="7">
        <v>0</v>
      </c>
      <c r="AG74" s="7">
        <v>0</v>
      </c>
      <c r="AH74" s="8" t="s">
        <v>443</v>
      </c>
      <c r="AI74" s="8">
        <v>0</v>
      </c>
      <c r="AJ74" s="5">
        <v>0</v>
      </c>
      <c r="AK74" s="5">
        <v>0</v>
      </c>
      <c r="AL74" s="7">
        <v>0</v>
      </c>
      <c r="AM74" s="7">
        <v>0</v>
      </c>
      <c r="AN74" s="3" t="s">
        <v>443</v>
      </c>
      <c r="AO74" s="8">
        <v>0</v>
      </c>
      <c r="AP74" s="3">
        <v>0</v>
      </c>
      <c r="AQ74" s="3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</row>
    <row r="75" spans="1:48" x14ac:dyDescent="0.25">
      <c r="A75" s="5" t="s">
        <v>361</v>
      </c>
      <c r="B75" s="7">
        <v>18.817710000000002</v>
      </c>
      <c r="C75" s="7">
        <v>46.52852</v>
      </c>
      <c r="D75" s="5">
        <v>2192</v>
      </c>
      <c r="E75" s="5">
        <v>4</v>
      </c>
      <c r="F75" s="5">
        <v>0</v>
      </c>
      <c r="G75" s="5">
        <v>0</v>
      </c>
      <c r="H75" s="5">
        <v>0</v>
      </c>
      <c r="I75" s="5">
        <v>0</v>
      </c>
      <c r="J75" s="5">
        <v>2311</v>
      </c>
      <c r="K75" s="5">
        <v>10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2484</v>
      </c>
      <c r="T75" s="5">
        <v>10</v>
      </c>
      <c r="U75" s="5">
        <v>0</v>
      </c>
      <c r="V75" s="5">
        <v>2</v>
      </c>
      <c r="W75" s="5">
        <v>9</v>
      </c>
      <c r="X75" s="5">
        <v>2883</v>
      </c>
      <c r="Y75" s="5">
        <v>12</v>
      </c>
      <c r="Z75" s="5">
        <v>0</v>
      </c>
      <c r="AA75" s="5">
        <v>0</v>
      </c>
      <c r="AB75" s="5">
        <v>12</v>
      </c>
      <c r="AC75" s="7">
        <v>2801</v>
      </c>
      <c r="AD75" s="7">
        <v>1</v>
      </c>
      <c r="AE75" s="7">
        <v>0</v>
      </c>
      <c r="AF75" s="7">
        <v>1</v>
      </c>
      <c r="AG75" s="7">
        <v>0</v>
      </c>
      <c r="AH75" s="7">
        <v>2942</v>
      </c>
      <c r="AI75" s="7">
        <v>2</v>
      </c>
      <c r="AJ75" s="5">
        <v>0</v>
      </c>
      <c r="AK75" s="5">
        <v>0</v>
      </c>
      <c r="AL75" s="7">
        <v>0</v>
      </c>
      <c r="AM75" s="7">
        <v>0</v>
      </c>
      <c r="AN75" s="8">
        <v>2881</v>
      </c>
      <c r="AO75" s="8">
        <v>3</v>
      </c>
      <c r="AP75" s="3">
        <v>0</v>
      </c>
      <c r="AQ75" s="3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</row>
    <row r="76" spans="1:48" x14ac:dyDescent="0.25">
      <c r="A76" s="5" t="s">
        <v>362</v>
      </c>
      <c r="B76" s="7">
        <v>18.69117</v>
      </c>
      <c r="C76" s="7">
        <v>46.688659999999999</v>
      </c>
      <c r="D76" s="5">
        <v>168</v>
      </c>
      <c r="E76" s="5">
        <v>0</v>
      </c>
      <c r="F76" s="5">
        <v>0</v>
      </c>
      <c r="G76" s="5">
        <v>1</v>
      </c>
      <c r="H76" s="5">
        <v>0</v>
      </c>
      <c r="I76" s="5">
        <v>0</v>
      </c>
      <c r="J76" s="5">
        <v>253</v>
      </c>
      <c r="K76" s="5">
        <v>5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326</v>
      </c>
      <c r="T76" s="5">
        <v>20</v>
      </c>
      <c r="U76" s="5">
        <v>0</v>
      </c>
      <c r="V76" s="5">
        <v>4</v>
      </c>
      <c r="W76" s="5">
        <v>0</v>
      </c>
      <c r="X76" s="5">
        <v>339</v>
      </c>
      <c r="Y76" s="5">
        <v>25</v>
      </c>
      <c r="Z76" s="5">
        <v>0</v>
      </c>
      <c r="AA76" s="5">
        <v>0</v>
      </c>
      <c r="AB76" s="5">
        <v>0</v>
      </c>
      <c r="AC76" s="7">
        <v>298</v>
      </c>
      <c r="AD76" s="7">
        <v>8</v>
      </c>
      <c r="AE76" s="7">
        <v>0</v>
      </c>
      <c r="AF76" s="7">
        <v>0</v>
      </c>
      <c r="AG76" s="7">
        <v>0</v>
      </c>
      <c r="AH76" s="9" t="s">
        <v>557</v>
      </c>
      <c r="AI76" s="9">
        <v>0</v>
      </c>
      <c r="AJ76" s="5">
        <v>0</v>
      </c>
      <c r="AK76" s="5">
        <v>0</v>
      </c>
      <c r="AL76" s="7">
        <v>0</v>
      </c>
      <c r="AM76" s="7">
        <v>0</v>
      </c>
      <c r="AN76" s="3" t="s">
        <v>551</v>
      </c>
      <c r="AO76" s="8">
        <v>0</v>
      </c>
      <c r="AP76" s="3">
        <v>0</v>
      </c>
      <c r="AQ76" s="3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</row>
    <row r="77" spans="1:48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H77" s="5"/>
      <c r="AI77" s="5"/>
      <c r="AJ77" s="5"/>
      <c r="AK77" s="5"/>
    </row>
    <row r="78" spans="1:48" x14ac:dyDescent="0.25">
      <c r="A78" s="10" t="s">
        <v>417</v>
      </c>
      <c r="B78" s="10"/>
      <c r="C78" s="10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H78" s="5"/>
      <c r="AI78" s="5"/>
      <c r="AJ78" s="5">
        <v>0</v>
      </c>
      <c r="AK78" s="5">
        <v>0</v>
      </c>
      <c r="AL78" s="7">
        <v>0</v>
      </c>
      <c r="AM78" s="7">
        <v>0</v>
      </c>
    </row>
    <row r="79" spans="1:48" x14ac:dyDescent="0.25">
      <c r="A79" s="5" t="s">
        <v>363</v>
      </c>
      <c r="B79" s="7">
        <v>18.414680000000001</v>
      </c>
      <c r="C79" s="7">
        <v>46.642719999999997</v>
      </c>
      <c r="D79" s="5" t="s">
        <v>558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 t="s">
        <v>558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683</v>
      </c>
      <c r="T79" s="5">
        <v>0</v>
      </c>
      <c r="U79" s="5">
        <v>0</v>
      </c>
      <c r="V79" s="5">
        <v>1</v>
      </c>
      <c r="W79" s="5">
        <v>1</v>
      </c>
      <c r="X79" s="5">
        <v>218</v>
      </c>
      <c r="Y79" s="5">
        <v>537</v>
      </c>
      <c r="Z79" s="5">
        <v>0</v>
      </c>
      <c r="AA79" s="5">
        <v>0</v>
      </c>
      <c r="AB79" s="5">
        <v>2</v>
      </c>
      <c r="AC79" s="5">
        <v>232</v>
      </c>
      <c r="AD79" s="5">
        <v>561</v>
      </c>
      <c r="AE79" s="5">
        <v>0</v>
      </c>
      <c r="AF79" s="5">
        <v>0</v>
      </c>
      <c r="AG79" s="5">
        <v>0</v>
      </c>
      <c r="AH79" s="5">
        <v>227</v>
      </c>
      <c r="AI79" s="5">
        <v>552</v>
      </c>
      <c r="AJ79" s="5">
        <v>0</v>
      </c>
      <c r="AK79" s="5">
        <v>0</v>
      </c>
      <c r="AL79" s="7">
        <v>0</v>
      </c>
      <c r="AM79" s="7">
        <v>0</v>
      </c>
      <c r="AN79" s="8">
        <v>206</v>
      </c>
      <c r="AO79" s="8">
        <v>588</v>
      </c>
      <c r="AP79" s="3">
        <v>0</v>
      </c>
      <c r="AQ79" s="3">
        <v>0</v>
      </c>
      <c r="AR79" s="7">
        <v>0</v>
      </c>
      <c r="AS79" s="7">
        <v>0</v>
      </c>
      <c r="AT79" s="7">
        <v>0</v>
      </c>
      <c r="AU79" s="7">
        <v>13</v>
      </c>
      <c r="AV79" s="7">
        <v>0</v>
      </c>
    </row>
    <row r="80" spans="1:48" ht="14.25" customHeight="1" x14ac:dyDescent="0.25">
      <c r="A80" s="5" t="s">
        <v>364</v>
      </c>
      <c r="B80" s="7">
        <v>18.443429999999999</v>
      </c>
      <c r="C80" s="7">
        <v>46.533140000000003</v>
      </c>
      <c r="D80" s="5">
        <v>161</v>
      </c>
      <c r="E80" s="5">
        <v>818</v>
      </c>
      <c r="F80" s="5">
        <v>1</v>
      </c>
      <c r="G80" s="5">
        <v>0</v>
      </c>
      <c r="H80" s="5">
        <v>0</v>
      </c>
      <c r="I80" s="5">
        <v>0</v>
      </c>
      <c r="J80" s="5">
        <v>197</v>
      </c>
      <c r="K80" s="5">
        <v>912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152</v>
      </c>
      <c r="T80" s="5">
        <v>953</v>
      </c>
      <c r="U80" s="5">
        <v>0</v>
      </c>
      <c r="V80" s="5">
        <v>0</v>
      </c>
      <c r="W80" s="5">
        <v>1</v>
      </c>
      <c r="X80" s="5">
        <v>169</v>
      </c>
      <c r="Y80" s="5">
        <v>975</v>
      </c>
      <c r="Z80" s="5">
        <v>0</v>
      </c>
      <c r="AA80" s="5">
        <v>0</v>
      </c>
      <c r="AB80" s="5">
        <v>8</v>
      </c>
      <c r="AC80" s="5">
        <v>152</v>
      </c>
      <c r="AD80" s="5">
        <v>964</v>
      </c>
      <c r="AE80" s="5">
        <v>1</v>
      </c>
      <c r="AF80" s="5">
        <v>0</v>
      </c>
      <c r="AG80" s="5">
        <v>0</v>
      </c>
      <c r="AH80" s="5">
        <v>199</v>
      </c>
      <c r="AI80" s="5">
        <v>1048</v>
      </c>
      <c r="AJ80" s="5">
        <v>0</v>
      </c>
      <c r="AK80" s="5">
        <v>0</v>
      </c>
      <c r="AL80" s="7">
        <v>0</v>
      </c>
      <c r="AM80" s="7">
        <v>1</v>
      </c>
      <c r="AN80" s="8">
        <v>128</v>
      </c>
      <c r="AO80" s="8">
        <v>1135</v>
      </c>
      <c r="AP80" s="3">
        <v>0</v>
      </c>
      <c r="AQ80" s="3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</row>
    <row r="81" spans="1:48" x14ac:dyDescent="0.25">
      <c r="A81" s="5" t="s">
        <v>365</v>
      </c>
      <c r="B81" s="7">
        <v>18.350000000000001</v>
      </c>
      <c r="C81" s="7">
        <v>46.466670000000001</v>
      </c>
      <c r="D81" s="5">
        <v>169</v>
      </c>
      <c r="E81" s="5">
        <v>758</v>
      </c>
      <c r="F81" s="5">
        <v>0</v>
      </c>
      <c r="G81" s="5">
        <v>0</v>
      </c>
      <c r="H81" s="5">
        <v>0</v>
      </c>
      <c r="I81" s="5">
        <v>0</v>
      </c>
      <c r="J81" s="5">
        <v>563</v>
      </c>
      <c r="K81" s="5">
        <v>434</v>
      </c>
      <c r="L81" s="5">
        <v>1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420</v>
      </c>
      <c r="T81" s="5">
        <v>619</v>
      </c>
      <c r="U81" s="5">
        <v>0</v>
      </c>
      <c r="V81" s="5">
        <v>0</v>
      </c>
      <c r="W81" s="5">
        <v>0</v>
      </c>
      <c r="X81" s="5">
        <v>189</v>
      </c>
      <c r="Y81" s="5">
        <v>719</v>
      </c>
      <c r="Z81" s="5">
        <v>0</v>
      </c>
      <c r="AA81" s="5">
        <v>1</v>
      </c>
      <c r="AB81" s="5">
        <v>0</v>
      </c>
      <c r="AC81" s="5">
        <v>93</v>
      </c>
      <c r="AD81" s="5">
        <v>820</v>
      </c>
      <c r="AE81" s="5">
        <v>0</v>
      </c>
      <c r="AF81" s="5">
        <v>1</v>
      </c>
      <c r="AG81" s="5">
        <v>0</v>
      </c>
      <c r="AH81" s="7">
        <v>115</v>
      </c>
      <c r="AI81" s="7">
        <v>840</v>
      </c>
      <c r="AJ81" s="5">
        <v>7</v>
      </c>
      <c r="AK81" s="5">
        <v>0</v>
      </c>
      <c r="AL81" s="7">
        <v>0</v>
      </c>
      <c r="AM81" s="7">
        <v>0</v>
      </c>
      <c r="AN81" s="8">
        <v>67</v>
      </c>
      <c r="AO81" s="8">
        <v>822</v>
      </c>
      <c r="AP81" s="3">
        <v>0</v>
      </c>
      <c r="AQ81" s="3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</row>
    <row r="82" spans="1:48" x14ac:dyDescent="0.25">
      <c r="A82" s="5" t="s">
        <v>366</v>
      </c>
      <c r="B82" s="7">
        <v>18.37987</v>
      </c>
      <c r="C82" s="7">
        <v>46.489019999999996</v>
      </c>
      <c r="D82" s="5">
        <v>15</v>
      </c>
      <c r="E82" s="5">
        <v>441</v>
      </c>
      <c r="F82" s="5">
        <v>0</v>
      </c>
      <c r="G82" s="5">
        <v>0</v>
      </c>
      <c r="H82" s="5">
        <v>0</v>
      </c>
      <c r="I82" s="5">
        <v>0</v>
      </c>
      <c r="J82" s="5">
        <v>35</v>
      </c>
      <c r="K82" s="5">
        <v>477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44</v>
      </c>
      <c r="T82" s="5">
        <v>506</v>
      </c>
      <c r="U82" s="5">
        <v>0</v>
      </c>
      <c r="V82" s="5">
        <v>0</v>
      </c>
      <c r="W82" s="5">
        <v>0</v>
      </c>
      <c r="X82" s="5">
        <v>77</v>
      </c>
      <c r="Y82" s="5">
        <v>544</v>
      </c>
      <c r="Z82" s="5">
        <v>1</v>
      </c>
      <c r="AA82" s="5">
        <v>0</v>
      </c>
      <c r="AB82" s="5">
        <v>0</v>
      </c>
      <c r="AC82" s="5">
        <v>52</v>
      </c>
      <c r="AD82" s="5">
        <v>599</v>
      </c>
      <c r="AE82" s="5">
        <v>0</v>
      </c>
      <c r="AF82" s="5">
        <v>0</v>
      </c>
      <c r="AG82" s="5">
        <v>1</v>
      </c>
      <c r="AH82" s="5">
        <v>88</v>
      </c>
      <c r="AI82" s="5">
        <v>571</v>
      </c>
      <c r="AJ82" s="5">
        <v>0</v>
      </c>
      <c r="AK82" s="5">
        <v>0</v>
      </c>
      <c r="AL82" s="7">
        <v>0</v>
      </c>
      <c r="AM82" s="7">
        <v>0</v>
      </c>
      <c r="AN82" s="8">
        <v>54</v>
      </c>
      <c r="AO82" s="8">
        <v>554</v>
      </c>
      <c r="AP82" s="3">
        <v>0</v>
      </c>
      <c r="AQ82" s="3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</row>
    <row r="83" spans="1:48" x14ac:dyDescent="0.25">
      <c r="A83" s="5" t="s">
        <v>434</v>
      </c>
      <c r="B83" s="7">
        <v>18.439170000000001</v>
      </c>
      <c r="C83" s="7">
        <v>46.68083</v>
      </c>
      <c r="D83" s="5">
        <v>769</v>
      </c>
      <c r="E83" s="5">
        <v>503</v>
      </c>
      <c r="F83" s="5">
        <v>0</v>
      </c>
      <c r="G83" s="5">
        <v>1</v>
      </c>
      <c r="H83" s="5">
        <v>0</v>
      </c>
      <c r="I83" s="5">
        <v>0</v>
      </c>
      <c r="J83" s="5">
        <v>869</v>
      </c>
      <c r="K83" s="5">
        <v>534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696</v>
      </c>
      <c r="T83" s="5">
        <v>13</v>
      </c>
      <c r="U83" s="5">
        <v>0</v>
      </c>
      <c r="V83" s="5">
        <v>0</v>
      </c>
      <c r="W83" s="5">
        <v>0</v>
      </c>
      <c r="X83" s="5">
        <v>852</v>
      </c>
      <c r="Y83" s="5">
        <v>51</v>
      </c>
      <c r="Z83" s="5">
        <v>1</v>
      </c>
      <c r="AA83" s="5">
        <v>1</v>
      </c>
      <c r="AB83" s="5">
        <v>6</v>
      </c>
      <c r="AC83" s="5">
        <v>900</v>
      </c>
      <c r="AD83" s="5">
        <v>6</v>
      </c>
      <c r="AE83" s="5">
        <v>0</v>
      </c>
      <c r="AF83" s="5">
        <v>1</v>
      </c>
      <c r="AG83" s="5">
        <v>9</v>
      </c>
      <c r="AH83" s="9" t="s">
        <v>552</v>
      </c>
      <c r="AI83" s="9">
        <v>0</v>
      </c>
      <c r="AJ83" s="5">
        <v>0</v>
      </c>
      <c r="AK83" s="5">
        <v>0</v>
      </c>
      <c r="AL83" s="7">
        <v>0</v>
      </c>
      <c r="AM83" s="7">
        <v>0</v>
      </c>
      <c r="AN83" s="3" t="s">
        <v>553</v>
      </c>
      <c r="AO83" s="8">
        <v>0</v>
      </c>
      <c r="AP83" s="3">
        <v>0</v>
      </c>
      <c r="AQ83" s="3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</row>
    <row r="84" spans="1:48" x14ac:dyDescent="0.25">
      <c r="A84" s="5" t="s">
        <v>367</v>
      </c>
      <c r="B84" s="7">
        <v>18.476939999999999</v>
      </c>
      <c r="C84" s="7">
        <v>46.55603</v>
      </c>
      <c r="D84" s="5">
        <v>1027</v>
      </c>
      <c r="E84" s="5">
        <v>2140</v>
      </c>
      <c r="F84" s="5">
        <v>0</v>
      </c>
      <c r="G84" s="5">
        <v>2</v>
      </c>
      <c r="H84" s="5">
        <v>0</v>
      </c>
      <c r="I84" s="5">
        <v>0</v>
      </c>
      <c r="J84" s="5">
        <v>1103</v>
      </c>
      <c r="K84" s="5">
        <v>2251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16</v>
      </c>
      <c r="S84" s="5">
        <v>1049</v>
      </c>
      <c r="T84" s="5">
        <v>2145</v>
      </c>
      <c r="U84" s="5">
        <v>1</v>
      </c>
      <c r="V84" s="5">
        <v>2</v>
      </c>
      <c r="W84" s="5">
        <v>1</v>
      </c>
      <c r="X84" s="5">
        <v>1222</v>
      </c>
      <c r="Y84" s="5">
        <v>2055</v>
      </c>
      <c r="Z84" s="5">
        <v>7</v>
      </c>
      <c r="AA84" s="5">
        <v>1</v>
      </c>
      <c r="AB84" s="5">
        <v>6</v>
      </c>
      <c r="AC84" s="5">
        <v>1034</v>
      </c>
      <c r="AD84" s="5">
        <v>2053</v>
      </c>
      <c r="AE84" s="5">
        <v>1</v>
      </c>
      <c r="AF84" s="5">
        <v>0</v>
      </c>
      <c r="AG84" s="5">
        <v>2</v>
      </c>
      <c r="AH84" s="5">
        <v>1364</v>
      </c>
      <c r="AI84" s="5">
        <v>1787</v>
      </c>
      <c r="AJ84" s="5">
        <v>0</v>
      </c>
      <c r="AK84" s="5">
        <v>1</v>
      </c>
      <c r="AL84" s="7">
        <v>0</v>
      </c>
      <c r="AM84" s="5">
        <v>4</v>
      </c>
      <c r="AN84" s="8">
        <v>1117</v>
      </c>
      <c r="AO84" s="8">
        <v>1953</v>
      </c>
      <c r="AP84" s="8">
        <v>2</v>
      </c>
      <c r="AQ84" s="3">
        <v>0</v>
      </c>
      <c r="AR84" s="7">
        <v>2</v>
      </c>
      <c r="AS84" s="7">
        <v>0</v>
      </c>
      <c r="AT84" s="7">
        <v>0</v>
      </c>
      <c r="AU84" s="7">
        <v>0</v>
      </c>
      <c r="AV84" s="7">
        <v>0</v>
      </c>
    </row>
    <row r="85" spans="1:48" x14ac:dyDescent="0.25">
      <c r="A85" s="5" t="s">
        <v>368</v>
      </c>
      <c r="B85" s="7">
        <v>18.421790000000001</v>
      </c>
      <c r="C85" s="7">
        <v>46.611899999999999</v>
      </c>
      <c r="D85" s="5">
        <v>44</v>
      </c>
      <c r="E85" s="5">
        <v>747</v>
      </c>
      <c r="F85" s="5">
        <v>0</v>
      </c>
      <c r="G85" s="5">
        <v>0</v>
      </c>
      <c r="H85" s="5">
        <v>0</v>
      </c>
      <c r="I85" s="5">
        <v>0</v>
      </c>
      <c r="J85" s="5">
        <v>66</v>
      </c>
      <c r="K85" s="5">
        <v>758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159</v>
      </c>
      <c r="T85" s="5">
        <v>740</v>
      </c>
      <c r="U85" s="5">
        <v>4</v>
      </c>
      <c r="V85" s="5">
        <v>0</v>
      </c>
      <c r="W85" s="5">
        <v>0</v>
      </c>
      <c r="X85" s="5">
        <v>158</v>
      </c>
      <c r="Y85" s="5">
        <v>681</v>
      </c>
      <c r="Z85" s="5">
        <v>0</v>
      </c>
      <c r="AA85" s="5">
        <v>0</v>
      </c>
      <c r="AB85" s="5">
        <v>11</v>
      </c>
      <c r="AC85" s="5">
        <v>131</v>
      </c>
      <c r="AD85" s="5">
        <v>647</v>
      </c>
      <c r="AE85" s="5">
        <v>1</v>
      </c>
      <c r="AF85" s="5">
        <v>0</v>
      </c>
      <c r="AG85" s="5">
        <v>0</v>
      </c>
      <c r="AH85" s="5">
        <v>189</v>
      </c>
      <c r="AI85" s="5">
        <v>599</v>
      </c>
      <c r="AJ85" s="5">
        <v>0</v>
      </c>
      <c r="AK85" s="5">
        <v>0</v>
      </c>
      <c r="AL85" s="7">
        <v>0</v>
      </c>
      <c r="AM85" s="7">
        <v>0</v>
      </c>
      <c r="AN85" s="8">
        <v>134</v>
      </c>
      <c r="AO85" s="8">
        <v>589</v>
      </c>
      <c r="AP85" s="3">
        <v>0</v>
      </c>
      <c r="AQ85" s="3">
        <v>0</v>
      </c>
      <c r="AR85" s="7">
        <v>2</v>
      </c>
      <c r="AS85" s="7">
        <v>0</v>
      </c>
      <c r="AT85" s="7">
        <v>0</v>
      </c>
      <c r="AU85" s="7">
        <v>0</v>
      </c>
      <c r="AV85" s="7">
        <v>3</v>
      </c>
    </row>
    <row r="86" spans="1:48" x14ac:dyDescent="0.25">
      <c r="A86" s="5" t="s">
        <v>369</v>
      </c>
      <c r="B86" s="7">
        <v>18.418410000000002</v>
      </c>
      <c r="C86" s="7">
        <v>46.496969999999997</v>
      </c>
      <c r="D86" s="5">
        <v>745</v>
      </c>
      <c r="E86" s="5">
        <v>2459</v>
      </c>
      <c r="F86" s="5">
        <v>1</v>
      </c>
      <c r="G86" s="5">
        <v>9</v>
      </c>
      <c r="H86" s="5">
        <v>0</v>
      </c>
      <c r="I86" s="5">
        <v>0</v>
      </c>
      <c r="J86" s="5">
        <v>784</v>
      </c>
      <c r="K86" s="5">
        <v>2840</v>
      </c>
      <c r="L86" s="5">
        <v>8</v>
      </c>
      <c r="M86" s="5">
        <v>1</v>
      </c>
      <c r="N86" s="5">
        <v>1</v>
      </c>
      <c r="O86" s="5">
        <v>0</v>
      </c>
      <c r="P86" s="5">
        <v>1</v>
      </c>
      <c r="Q86" s="5">
        <v>1</v>
      </c>
      <c r="R86" s="5">
        <v>5</v>
      </c>
      <c r="S86" s="5">
        <v>1473</v>
      </c>
      <c r="T86" s="5">
        <v>2393</v>
      </c>
      <c r="U86" s="5">
        <v>2</v>
      </c>
      <c r="V86" s="5">
        <v>8</v>
      </c>
      <c r="W86" s="5">
        <v>3</v>
      </c>
      <c r="X86" s="5">
        <v>2366</v>
      </c>
      <c r="Y86" s="5">
        <v>1582</v>
      </c>
      <c r="Z86" s="5">
        <v>4</v>
      </c>
      <c r="AA86" s="5">
        <v>6</v>
      </c>
      <c r="AB86" s="5">
        <v>1</v>
      </c>
      <c r="AC86" s="5">
        <v>1757</v>
      </c>
      <c r="AD86" s="5">
        <v>1967</v>
      </c>
      <c r="AE86" s="5">
        <v>5</v>
      </c>
      <c r="AF86" s="5">
        <v>6</v>
      </c>
      <c r="AG86" s="5">
        <v>5</v>
      </c>
      <c r="AH86" s="5">
        <v>2239</v>
      </c>
      <c r="AI86" s="5">
        <v>1407</v>
      </c>
      <c r="AJ86" s="5">
        <v>0</v>
      </c>
      <c r="AK86" s="5">
        <v>2</v>
      </c>
      <c r="AL86" s="7">
        <v>0</v>
      </c>
      <c r="AM86" s="5">
        <v>12</v>
      </c>
      <c r="AN86" s="8">
        <v>1252</v>
      </c>
      <c r="AO86" s="8">
        <v>2280</v>
      </c>
      <c r="AP86" s="8">
        <v>3</v>
      </c>
      <c r="AQ86" s="3">
        <v>0</v>
      </c>
      <c r="AR86" s="7">
        <v>1</v>
      </c>
      <c r="AS86" s="7">
        <v>0</v>
      </c>
      <c r="AT86" s="7">
        <v>0</v>
      </c>
      <c r="AU86" s="7">
        <v>2</v>
      </c>
      <c r="AV86" s="7">
        <v>3</v>
      </c>
    </row>
    <row r="87" spans="1:48" x14ac:dyDescent="0.25">
      <c r="A87" s="5" t="s">
        <v>370</v>
      </c>
      <c r="B87" s="7">
        <v>18.477630000000001</v>
      </c>
      <c r="C87" s="7">
        <v>46.501820000000002</v>
      </c>
      <c r="D87" s="5">
        <v>18</v>
      </c>
      <c r="E87" s="5">
        <v>941</v>
      </c>
      <c r="F87" s="5">
        <v>0</v>
      </c>
      <c r="G87" s="5">
        <v>0</v>
      </c>
      <c r="H87" s="5">
        <v>6</v>
      </c>
      <c r="I87" s="5">
        <v>0</v>
      </c>
      <c r="J87" s="5">
        <v>35</v>
      </c>
      <c r="K87" s="5">
        <v>983</v>
      </c>
      <c r="L87" s="5">
        <v>14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58</v>
      </c>
      <c r="T87" s="5">
        <v>955</v>
      </c>
      <c r="U87" s="5">
        <v>0</v>
      </c>
      <c r="V87" s="5">
        <v>1</v>
      </c>
      <c r="W87" s="5">
        <v>0</v>
      </c>
      <c r="X87" s="5">
        <v>61</v>
      </c>
      <c r="Y87" s="5">
        <v>838</v>
      </c>
      <c r="Z87" s="5">
        <v>3</v>
      </c>
      <c r="AA87" s="5">
        <v>1</v>
      </c>
      <c r="AB87" s="5">
        <v>0</v>
      </c>
      <c r="AC87" s="5">
        <v>48</v>
      </c>
      <c r="AD87" s="5">
        <v>833</v>
      </c>
      <c r="AE87" s="5">
        <v>1</v>
      </c>
      <c r="AF87" s="5">
        <v>0</v>
      </c>
      <c r="AG87" s="5">
        <v>0</v>
      </c>
      <c r="AH87" s="5">
        <v>53</v>
      </c>
      <c r="AI87" s="5">
        <v>830</v>
      </c>
      <c r="AJ87" s="5">
        <v>0</v>
      </c>
      <c r="AK87" s="5">
        <v>0</v>
      </c>
      <c r="AL87" s="7">
        <v>0</v>
      </c>
      <c r="AM87" s="7">
        <v>0</v>
      </c>
      <c r="AN87" s="8">
        <v>41</v>
      </c>
      <c r="AO87" s="8">
        <v>782</v>
      </c>
      <c r="AP87" s="3">
        <v>0</v>
      </c>
      <c r="AQ87" s="3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</row>
    <row r="88" spans="1:48" x14ac:dyDescent="0.25">
      <c r="A88" s="5" t="s">
        <v>371</v>
      </c>
      <c r="B88" s="7">
        <v>18.52243</v>
      </c>
      <c r="C88" s="7">
        <v>46.440100000000001</v>
      </c>
      <c r="D88" s="5">
        <v>46</v>
      </c>
      <c r="E88" s="5">
        <v>1129</v>
      </c>
      <c r="F88" s="5">
        <v>0</v>
      </c>
      <c r="G88" s="5">
        <v>0</v>
      </c>
      <c r="H88" s="5">
        <v>0</v>
      </c>
      <c r="I88" s="5">
        <v>0</v>
      </c>
      <c r="J88" s="5">
        <v>64</v>
      </c>
      <c r="K88" s="5">
        <v>1114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58</v>
      </c>
      <c r="T88" s="5">
        <v>1020</v>
      </c>
      <c r="U88" s="5">
        <v>0</v>
      </c>
      <c r="V88" s="5">
        <v>0</v>
      </c>
      <c r="W88" s="5">
        <v>0</v>
      </c>
      <c r="X88" s="5">
        <v>45</v>
      </c>
      <c r="Y88" s="5">
        <v>1038</v>
      </c>
      <c r="Z88" s="5">
        <v>0</v>
      </c>
      <c r="AA88" s="5">
        <v>0</v>
      </c>
      <c r="AB88" s="5">
        <v>0</v>
      </c>
      <c r="AC88" s="5">
        <v>40</v>
      </c>
      <c r="AD88" s="5">
        <v>1007</v>
      </c>
      <c r="AE88" s="5">
        <v>0</v>
      </c>
      <c r="AF88" s="5">
        <v>0</v>
      </c>
      <c r="AG88" s="5">
        <v>0</v>
      </c>
      <c r="AH88" s="9">
        <v>54</v>
      </c>
      <c r="AI88" s="9">
        <v>982</v>
      </c>
      <c r="AJ88" s="5">
        <v>0</v>
      </c>
      <c r="AK88" s="5">
        <v>0</v>
      </c>
      <c r="AL88" s="7">
        <v>0</v>
      </c>
      <c r="AM88" s="7">
        <v>0</v>
      </c>
      <c r="AN88" s="8">
        <v>43</v>
      </c>
      <c r="AO88" s="8">
        <v>1019</v>
      </c>
      <c r="AP88" s="3">
        <v>0</v>
      </c>
      <c r="AQ88" s="3">
        <v>0</v>
      </c>
      <c r="AR88" s="7">
        <v>0</v>
      </c>
      <c r="AS88" s="7">
        <v>0</v>
      </c>
      <c r="AT88" s="7">
        <v>0</v>
      </c>
      <c r="AU88" s="7">
        <v>51</v>
      </c>
      <c r="AV88" s="7">
        <v>0</v>
      </c>
    </row>
    <row r="89" spans="1:48" x14ac:dyDescent="0.25">
      <c r="A89" s="5" t="s">
        <v>372</v>
      </c>
      <c r="B89" s="7">
        <v>18.58473</v>
      </c>
      <c r="C89" s="7">
        <v>46.508119999999998</v>
      </c>
      <c r="D89" s="5">
        <v>1683</v>
      </c>
      <c r="E89" s="5">
        <v>59</v>
      </c>
      <c r="F89" s="5">
        <v>0</v>
      </c>
      <c r="G89" s="5">
        <v>0</v>
      </c>
      <c r="H89" s="5">
        <v>0</v>
      </c>
      <c r="I89" s="5">
        <v>0</v>
      </c>
      <c r="J89" s="5">
        <v>1867</v>
      </c>
      <c r="K89" s="5">
        <v>12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1816</v>
      </c>
      <c r="T89" s="5">
        <v>71</v>
      </c>
      <c r="U89" s="5">
        <v>0</v>
      </c>
      <c r="V89" s="5">
        <v>3</v>
      </c>
      <c r="W89" s="5">
        <v>3</v>
      </c>
      <c r="X89" s="5">
        <v>2030</v>
      </c>
      <c r="Y89" s="5">
        <v>46</v>
      </c>
      <c r="Z89" s="5">
        <v>1</v>
      </c>
      <c r="AA89" s="5">
        <v>0</v>
      </c>
      <c r="AB89" s="5">
        <v>0</v>
      </c>
      <c r="AC89" s="5">
        <v>1918</v>
      </c>
      <c r="AD89" s="5">
        <v>61</v>
      </c>
      <c r="AE89" s="5">
        <v>0</v>
      </c>
      <c r="AF89" s="5">
        <v>0</v>
      </c>
      <c r="AG89" s="5">
        <v>22</v>
      </c>
      <c r="AH89" s="5">
        <v>1957</v>
      </c>
      <c r="AI89" s="5">
        <v>17</v>
      </c>
      <c r="AJ89" s="5">
        <v>0</v>
      </c>
      <c r="AK89" s="5">
        <v>0</v>
      </c>
      <c r="AL89" s="7">
        <v>0</v>
      </c>
      <c r="AM89" s="7">
        <v>13</v>
      </c>
      <c r="AN89" s="8">
        <v>2414</v>
      </c>
      <c r="AO89" s="8">
        <v>1058</v>
      </c>
      <c r="AP89" s="3">
        <v>0</v>
      </c>
      <c r="AQ89" s="3">
        <v>0</v>
      </c>
      <c r="AR89" s="7">
        <v>0</v>
      </c>
      <c r="AS89" s="7">
        <v>0</v>
      </c>
      <c r="AT89" s="7">
        <v>0</v>
      </c>
      <c r="AU89" s="7">
        <v>0</v>
      </c>
      <c r="AV89" s="7">
        <v>10</v>
      </c>
    </row>
    <row r="90" spans="1:48" x14ac:dyDescent="0.25">
      <c r="A90" s="5" t="s">
        <v>373</v>
      </c>
      <c r="B90" s="7">
        <v>18.643360000000001</v>
      </c>
      <c r="C90" s="7">
        <v>46.474969999999999</v>
      </c>
      <c r="D90" s="5">
        <v>880</v>
      </c>
      <c r="E90" s="5">
        <v>15</v>
      </c>
      <c r="F90" s="5">
        <v>286</v>
      </c>
      <c r="G90" s="5">
        <v>0</v>
      </c>
      <c r="H90" s="5">
        <v>0</v>
      </c>
      <c r="I90" s="5">
        <v>0</v>
      </c>
      <c r="J90" s="5">
        <v>1143</v>
      </c>
      <c r="K90" s="5">
        <v>11</v>
      </c>
      <c r="L90" s="5">
        <v>0</v>
      </c>
      <c r="M90" s="5">
        <v>0</v>
      </c>
      <c r="N90" s="5">
        <v>0</v>
      </c>
      <c r="O90" s="5">
        <v>0</v>
      </c>
      <c r="P90" s="5">
        <v>266</v>
      </c>
      <c r="Q90" s="5">
        <v>0</v>
      </c>
      <c r="R90" s="5">
        <v>1</v>
      </c>
      <c r="S90" s="5">
        <v>1256</v>
      </c>
      <c r="T90" s="5">
        <v>19</v>
      </c>
      <c r="U90" s="5">
        <v>284</v>
      </c>
      <c r="V90" s="5">
        <v>0</v>
      </c>
      <c r="W90" s="5">
        <v>6</v>
      </c>
      <c r="X90" s="5">
        <v>1381</v>
      </c>
      <c r="Y90" s="5">
        <v>9</v>
      </c>
      <c r="Z90" s="5">
        <v>275</v>
      </c>
      <c r="AA90" s="5">
        <v>0</v>
      </c>
      <c r="AB90" s="5">
        <v>0</v>
      </c>
      <c r="AC90" s="5">
        <v>1345</v>
      </c>
      <c r="AD90" s="5">
        <v>12</v>
      </c>
      <c r="AE90" s="5">
        <v>247</v>
      </c>
      <c r="AF90" s="5">
        <v>0</v>
      </c>
      <c r="AG90" s="5">
        <v>2</v>
      </c>
      <c r="AH90" s="5">
        <v>1516</v>
      </c>
      <c r="AI90" s="5">
        <v>3</v>
      </c>
      <c r="AJ90" s="5">
        <v>137</v>
      </c>
      <c r="AK90" s="5">
        <v>0</v>
      </c>
      <c r="AL90" s="5">
        <v>0</v>
      </c>
      <c r="AM90" s="5">
        <v>1</v>
      </c>
      <c r="AN90" s="8">
        <v>1347</v>
      </c>
      <c r="AO90" s="8">
        <v>32</v>
      </c>
      <c r="AP90" s="3">
        <v>0</v>
      </c>
      <c r="AQ90" s="3">
        <v>0</v>
      </c>
      <c r="AR90" s="7">
        <v>0</v>
      </c>
      <c r="AS90" s="7">
        <v>128</v>
      </c>
      <c r="AT90" s="7">
        <v>0</v>
      </c>
      <c r="AU90" s="7">
        <v>15</v>
      </c>
      <c r="AV90" s="7">
        <v>1</v>
      </c>
    </row>
    <row r="91" spans="1:48" x14ac:dyDescent="0.25">
      <c r="A91" s="5" t="s">
        <v>374</v>
      </c>
      <c r="B91" s="7">
        <v>18.480540000000001</v>
      </c>
      <c r="C91" s="7">
        <v>46.632040000000003</v>
      </c>
      <c r="D91" s="5">
        <v>1374</v>
      </c>
      <c r="E91" s="5">
        <v>68</v>
      </c>
      <c r="F91" s="5">
        <v>0</v>
      </c>
      <c r="G91" s="5">
        <v>1</v>
      </c>
      <c r="H91" s="5">
        <v>0</v>
      </c>
      <c r="I91" s="5">
        <v>0</v>
      </c>
      <c r="J91" s="5">
        <v>1395</v>
      </c>
      <c r="K91" s="5">
        <v>86</v>
      </c>
      <c r="L91" s="5">
        <v>1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19</v>
      </c>
      <c r="S91" s="5">
        <v>1258</v>
      </c>
      <c r="T91" s="5">
        <v>85</v>
      </c>
      <c r="U91" s="5">
        <v>0</v>
      </c>
      <c r="V91" s="5">
        <v>0</v>
      </c>
      <c r="W91" s="5">
        <v>0</v>
      </c>
      <c r="X91" s="5">
        <v>1400</v>
      </c>
      <c r="Y91" s="5">
        <v>88</v>
      </c>
      <c r="Z91" s="5">
        <v>0</v>
      </c>
      <c r="AA91" s="5">
        <v>4</v>
      </c>
      <c r="AB91" s="5">
        <v>3</v>
      </c>
      <c r="AC91" s="5">
        <v>1320</v>
      </c>
      <c r="AD91" s="5">
        <v>69</v>
      </c>
      <c r="AE91" s="5">
        <v>0</v>
      </c>
      <c r="AF91" s="5">
        <v>1</v>
      </c>
      <c r="AG91" s="5">
        <v>2</v>
      </c>
      <c r="AH91" s="5">
        <v>1285</v>
      </c>
      <c r="AI91" s="5">
        <v>48</v>
      </c>
      <c r="AJ91" s="5">
        <v>1</v>
      </c>
      <c r="AK91" s="5">
        <v>0</v>
      </c>
      <c r="AL91" s="7">
        <v>0</v>
      </c>
      <c r="AM91" s="7">
        <v>1</v>
      </c>
      <c r="AN91" s="8">
        <v>1367</v>
      </c>
      <c r="AO91" s="8">
        <v>33</v>
      </c>
      <c r="AP91" s="3">
        <v>0</v>
      </c>
      <c r="AQ91" s="3">
        <v>0</v>
      </c>
      <c r="AR91" s="7">
        <v>0</v>
      </c>
      <c r="AS91" s="7">
        <v>0</v>
      </c>
      <c r="AT91" s="7">
        <v>5</v>
      </c>
      <c r="AU91" s="7">
        <v>0</v>
      </c>
      <c r="AV91" s="7">
        <v>0</v>
      </c>
    </row>
    <row r="92" spans="1:48" x14ac:dyDescent="0.25">
      <c r="A92" s="5" t="s">
        <v>375</v>
      </c>
      <c r="B92" s="7">
        <v>18.39105</v>
      </c>
      <c r="C92" s="7">
        <v>46.430860000000003</v>
      </c>
      <c r="D92" s="5">
        <v>54</v>
      </c>
      <c r="E92" s="5">
        <v>1776</v>
      </c>
      <c r="F92" s="5">
        <v>0</v>
      </c>
      <c r="G92" s="5">
        <v>0</v>
      </c>
      <c r="H92" s="5">
        <v>0</v>
      </c>
      <c r="I92" s="5">
        <v>0</v>
      </c>
      <c r="J92" s="5">
        <v>62</v>
      </c>
      <c r="K92" s="5">
        <v>2006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46</v>
      </c>
      <c r="T92" s="5">
        <v>2026</v>
      </c>
      <c r="U92" s="5">
        <v>0</v>
      </c>
      <c r="V92" s="5">
        <v>0</v>
      </c>
      <c r="W92" s="5">
        <v>0</v>
      </c>
      <c r="X92" s="5">
        <v>78</v>
      </c>
      <c r="Y92" s="5">
        <v>2113</v>
      </c>
      <c r="Z92" s="5">
        <v>0</v>
      </c>
      <c r="AA92" s="5">
        <v>0</v>
      </c>
      <c r="AB92" s="5">
        <v>1</v>
      </c>
      <c r="AC92" s="7">
        <v>59</v>
      </c>
      <c r="AD92" s="7">
        <v>2087</v>
      </c>
      <c r="AE92" s="7">
        <v>0</v>
      </c>
      <c r="AF92" s="7">
        <v>0</v>
      </c>
      <c r="AG92" s="7">
        <v>1</v>
      </c>
      <c r="AH92" s="5">
        <v>61</v>
      </c>
      <c r="AI92" s="5">
        <v>2257</v>
      </c>
      <c r="AJ92" s="5">
        <v>0</v>
      </c>
      <c r="AK92" s="5">
        <v>0</v>
      </c>
      <c r="AL92" s="7">
        <v>0</v>
      </c>
      <c r="AM92" s="7">
        <v>2</v>
      </c>
      <c r="AN92" s="8">
        <v>52</v>
      </c>
      <c r="AO92" s="8">
        <v>2246</v>
      </c>
      <c r="AP92" s="3">
        <v>0</v>
      </c>
      <c r="AQ92" s="3">
        <v>0</v>
      </c>
      <c r="AR92" s="7">
        <v>0</v>
      </c>
      <c r="AS92" s="7">
        <v>0</v>
      </c>
      <c r="AT92" s="7">
        <v>0</v>
      </c>
      <c r="AU92" s="7">
        <v>0</v>
      </c>
      <c r="AV92" s="7">
        <v>1</v>
      </c>
    </row>
    <row r="93" spans="1:48" x14ac:dyDescent="0.25">
      <c r="A93" s="5" t="s">
        <v>376</v>
      </c>
      <c r="B93" s="7">
        <v>18.48742</v>
      </c>
      <c r="C93" s="7">
        <v>46.461509999999997</v>
      </c>
      <c r="D93" s="5">
        <v>12</v>
      </c>
      <c r="E93" s="5">
        <v>709</v>
      </c>
      <c r="F93" s="5">
        <v>0</v>
      </c>
      <c r="G93" s="5">
        <v>0</v>
      </c>
      <c r="H93" s="5">
        <v>0</v>
      </c>
      <c r="I93" s="5">
        <v>0</v>
      </c>
      <c r="J93" s="5">
        <v>24</v>
      </c>
      <c r="K93" s="5">
        <v>701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28</v>
      </c>
      <c r="T93" s="5">
        <v>698</v>
      </c>
      <c r="U93" s="5">
        <v>0</v>
      </c>
      <c r="V93" s="5">
        <v>0</v>
      </c>
      <c r="W93" s="5">
        <v>0</v>
      </c>
      <c r="X93" s="5">
        <v>18</v>
      </c>
      <c r="Y93" s="5">
        <v>644</v>
      </c>
      <c r="Z93" s="5">
        <v>0</v>
      </c>
      <c r="AA93" s="5">
        <v>0</v>
      </c>
      <c r="AB93" s="5">
        <v>24</v>
      </c>
      <c r="AC93" s="5">
        <v>20</v>
      </c>
      <c r="AD93" s="5">
        <v>654</v>
      </c>
      <c r="AE93" s="5">
        <v>0</v>
      </c>
      <c r="AF93" s="5">
        <v>0</v>
      </c>
      <c r="AG93" s="5">
        <v>0</v>
      </c>
      <c r="AH93" s="5">
        <v>37</v>
      </c>
      <c r="AI93" s="5">
        <v>625</v>
      </c>
      <c r="AJ93" s="5">
        <v>0</v>
      </c>
      <c r="AK93" s="5">
        <v>0</v>
      </c>
      <c r="AL93" s="7">
        <v>0</v>
      </c>
      <c r="AM93" s="7">
        <v>1</v>
      </c>
      <c r="AN93" s="8">
        <v>22</v>
      </c>
      <c r="AO93" s="8">
        <v>615</v>
      </c>
      <c r="AP93" s="3">
        <v>0</v>
      </c>
      <c r="AQ93" s="3">
        <v>0</v>
      </c>
      <c r="AR93" s="7">
        <v>0</v>
      </c>
      <c r="AS93" s="7">
        <v>0</v>
      </c>
      <c r="AT93" s="7">
        <v>0</v>
      </c>
      <c r="AU93" s="7">
        <v>0</v>
      </c>
      <c r="AV93" s="7">
        <v>1</v>
      </c>
    </row>
    <row r="94" spans="1:48" x14ac:dyDescent="0.25">
      <c r="A94" s="5" t="s">
        <v>377</v>
      </c>
      <c r="B94" s="7">
        <v>18.529129999999999</v>
      </c>
      <c r="C94" s="7">
        <v>46.466810000000002</v>
      </c>
      <c r="D94" s="5">
        <v>123</v>
      </c>
      <c r="E94" s="5">
        <v>1367</v>
      </c>
      <c r="F94" s="5">
        <v>1</v>
      </c>
      <c r="G94" s="5">
        <v>0</v>
      </c>
      <c r="H94" s="5">
        <v>0</v>
      </c>
      <c r="I94" s="5">
        <v>0</v>
      </c>
      <c r="J94" s="5">
        <v>167</v>
      </c>
      <c r="K94" s="5">
        <v>1469</v>
      </c>
      <c r="L94" s="5">
        <v>1</v>
      </c>
      <c r="M94" s="5">
        <v>0</v>
      </c>
      <c r="N94" s="5">
        <v>0</v>
      </c>
      <c r="O94" s="5">
        <v>0</v>
      </c>
      <c r="P94" s="5">
        <v>1</v>
      </c>
      <c r="Q94" s="5">
        <v>0</v>
      </c>
      <c r="R94" s="5">
        <v>1</v>
      </c>
      <c r="S94" s="5">
        <v>120</v>
      </c>
      <c r="T94" s="5">
        <v>1471</v>
      </c>
      <c r="U94" s="5">
        <v>0</v>
      </c>
      <c r="V94" s="5">
        <v>0</v>
      </c>
      <c r="W94" s="5">
        <v>0</v>
      </c>
      <c r="X94" s="5">
        <v>225</v>
      </c>
      <c r="Y94" s="5">
        <v>1362</v>
      </c>
      <c r="Z94" s="5">
        <v>0</v>
      </c>
      <c r="AA94" s="5">
        <v>0</v>
      </c>
      <c r="AB94" s="5">
        <v>0</v>
      </c>
      <c r="AC94" s="5">
        <v>196</v>
      </c>
      <c r="AD94" s="5">
        <v>1271</v>
      </c>
      <c r="AE94" s="5">
        <v>0</v>
      </c>
      <c r="AF94" s="5">
        <v>0</v>
      </c>
      <c r="AG94" s="5">
        <v>0</v>
      </c>
      <c r="AH94" s="5">
        <v>564</v>
      </c>
      <c r="AI94" s="5">
        <v>976</v>
      </c>
      <c r="AJ94" s="7">
        <v>0</v>
      </c>
      <c r="AK94" s="5">
        <v>0</v>
      </c>
      <c r="AL94" s="7">
        <v>0</v>
      </c>
      <c r="AM94" s="7">
        <v>0</v>
      </c>
      <c r="AN94" s="8">
        <v>138</v>
      </c>
      <c r="AO94" s="8">
        <v>1219</v>
      </c>
      <c r="AP94" s="8">
        <v>1</v>
      </c>
      <c r="AQ94" s="3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</row>
    <row r="95" spans="1:48" x14ac:dyDescent="0.25">
      <c r="A95" s="5" t="s">
        <v>378</v>
      </c>
      <c r="B95" s="7">
        <v>18.482669999999999</v>
      </c>
      <c r="C95" s="7">
        <v>46.71884</v>
      </c>
      <c r="D95" s="5">
        <v>1364</v>
      </c>
      <c r="E95" s="5">
        <v>4</v>
      </c>
      <c r="F95" s="5">
        <v>0</v>
      </c>
      <c r="G95" s="5">
        <v>0</v>
      </c>
      <c r="H95" s="5">
        <v>0</v>
      </c>
      <c r="I95" s="5">
        <v>0</v>
      </c>
      <c r="J95" s="5">
        <v>1528</v>
      </c>
      <c r="K95" s="5">
        <v>11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6</v>
      </c>
      <c r="S95" s="5">
        <v>1659</v>
      </c>
      <c r="T95" s="5">
        <v>1</v>
      </c>
      <c r="U95" s="5">
        <v>0</v>
      </c>
      <c r="V95" s="5">
        <v>0</v>
      </c>
      <c r="W95" s="5">
        <v>0</v>
      </c>
      <c r="X95" s="5">
        <v>2066</v>
      </c>
      <c r="Y95" s="5">
        <v>6</v>
      </c>
      <c r="Z95" s="5">
        <v>0</v>
      </c>
      <c r="AA95" s="5">
        <v>0</v>
      </c>
      <c r="AB95" s="5">
        <v>0</v>
      </c>
      <c r="AC95" s="5">
        <v>1998</v>
      </c>
      <c r="AD95" s="5">
        <v>3</v>
      </c>
      <c r="AE95" s="5">
        <v>0</v>
      </c>
      <c r="AF95" s="5">
        <v>0</v>
      </c>
      <c r="AG95" s="5">
        <v>8</v>
      </c>
      <c r="AH95" s="5">
        <v>2280</v>
      </c>
      <c r="AI95" s="5">
        <v>3</v>
      </c>
      <c r="AJ95" s="5">
        <v>0</v>
      </c>
      <c r="AK95" s="5">
        <v>0</v>
      </c>
      <c r="AL95" s="7">
        <v>0</v>
      </c>
      <c r="AM95" s="7">
        <v>1</v>
      </c>
      <c r="AN95" s="8">
        <v>2462</v>
      </c>
      <c r="AO95" s="8">
        <v>12</v>
      </c>
      <c r="AP95" s="8">
        <v>1</v>
      </c>
      <c r="AQ95" s="3">
        <v>0</v>
      </c>
      <c r="AR95" s="7">
        <v>1</v>
      </c>
      <c r="AS95" s="7">
        <v>0</v>
      </c>
      <c r="AT95" s="7">
        <v>0</v>
      </c>
      <c r="AU95" s="7">
        <v>0</v>
      </c>
      <c r="AV95" s="7">
        <v>2</v>
      </c>
    </row>
    <row r="96" spans="1:48" x14ac:dyDescent="0.25">
      <c r="A96" s="5" t="s">
        <v>379</v>
      </c>
      <c r="B96" s="7">
        <v>18.608830000000001</v>
      </c>
      <c r="C96" s="7">
        <v>46.712209999999999</v>
      </c>
      <c r="D96" s="5">
        <v>1784</v>
      </c>
      <c r="E96" s="5">
        <v>11</v>
      </c>
      <c r="F96" s="5">
        <v>0</v>
      </c>
      <c r="G96" s="5">
        <v>0</v>
      </c>
      <c r="H96" s="5">
        <v>0</v>
      </c>
      <c r="I96" s="5">
        <v>0</v>
      </c>
      <c r="J96" s="5">
        <v>1890</v>
      </c>
      <c r="K96" s="5">
        <v>7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1853</v>
      </c>
      <c r="T96" s="5">
        <v>15</v>
      </c>
      <c r="U96" s="7">
        <v>0</v>
      </c>
      <c r="V96" s="7">
        <v>0</v>
      </c>
      <c r="W96" s="7">
        <v>8</v>
      </c>
      <c r="X96" s="5">
        <v>1894</v>
      </c>
      <c r="Y96" s="5">
        <v>11</v>
      </c>
      <c r="Z96" s="5">
        <v>0</v>
      </c>
      <c r="AA96" s="5">
        <v>1</v>
      </c>
      <c r="AB96" s="5">
        <v>1</v>
      </c>
      <c r="AC96" s="5">
        <v>1892</v>
      </c>
      <c r="AD96" s="5">
        <v>23</v>
      </c>
      <c r="AE96" s="5">
        <v>1</v>
      </c>
      <c r="AF96" s="5">
        <v>1</v>
      </c>
      <c r="AG96" s="5">
        <v>52</v>
      </c>
      <c r="AH96" s="5">
        <v>1914</v>
      </c>
      <c r="AI96" s="5">
        <v>3</v>
      </c>
      <c r="AJ96" s="5">
        <v>0</v>
      </c>
      <c r="AK96" s="5">
        <v>0</v>
      </c>
      <c r="AL96" s="7">
        <v>0</v>
      </c>
      <c r="AM96" s="7">
        <v>0</v>
      </c>
      <c r="AN96" s="8">
        <v>2054</v>
      </c>
      <c r="AO96" s="8">
        <v>3</v>
      </c>
      <c r="AP96" s="3">
        <v>0</v>
      </c>
      <c r="AQ96" s="3">
        <v>0</v>
      </c>
      <c r="AR96" s="7">
        <v>0</v>
      </c>
      <c r="AS96" s="7">
        <v>0</v>
      </c>
      <c r="AT96" s="7">
        <v>0</v>
      </c>
      <c r="AU96" s="7">
        <v>69</v>
      </c>
      <c r="AV96" s="7">
        <v>0</v>
      </c>
    </row>
    <row r="97" spans="1:48" x14ac:dyDescent="0.25">
      <c r="A97" s="5" t="s">
        <v>380</v>
      </c>
      <c r="B97" s="7">
        <v>18.5549</v>
      </c>
      <c r="C97" s="7">
        <v>46.754440000000002</v>
      </c>
      <c r="D97" s="5">
        <v>2655</v>
      </c>
      <c r="E97" s="5">
        <v>42</v>
      </c>
      <c r="F97" s="5">
        <v>0</v>
      </c>
      <c r="G97" s="5">
        <v>6</v>
      </c>
      <c r="H97" s="5">
        <v>0</v>
      </c>
      <c r="I97" s="5">
        <v>0</v>
      </c>
      <c r="J97" s="5">
        <v>2990</v>
      </c>
      <c r="K97" s="5">
        <v>48</v>
      </c>
      <c r="L97" s="5">
        <v>3</v>
      </c>
      <c r="M97" s="5">
        <v>0</v>
      </c>
      <c r="N97" s="5">
        <v>0</v>
      </c>
      <c r="O97" s="5">
        <v>1</v>
      </c>
      <c r="P97" s="5">
        <v>0</v>
      </c>
      <c r="Q97" s="5">
        <v>0</v>
      </c>
      <c r="R97" s="5">
        <v>6</v>
      </c>
      <c r="S97" s="5">
        <v>3082</v>
      </c>
      <c r="T97" s="5">
        <v>54</v>
      </c>
      <c r="U97" s="7">
        <v>0</v>
      </c>
      <c r="V97" s="7">
        <v>12</v>
      </c>
      <c r="W97" s="7">
        <v>27</v>
      </c>
      <c r="X97" s="5">
        <v>3336</v>
      </c>
      <c r="Y97" s="5">
        <v>35</v>
      </c>
      <c r="Z97" s="5">
        <v>3</v>
      </c>
      <c r="AA97" s="5">
        <v>2</v>
      </c>
      <c r="AB97" s="5">
        <v>23</v>
      </c>
      <c r="AC97" s="5">
        <v>3171</v>
      </c>
      <c r="AD97" s="5">
        <v>27</v>
      </c>
      <c r="AE97" s="5">
        <v>7</v>
      </c>
      <c r="AF97" s="5">
        <v>3</v>
      </c>
      <c r="AG97" s="5">
        <v>7</v>
      </c>
      <c r="AH97" s="5">
        <v>3824</v>
      </c>
      <c r="AI97" s="5">
        <v>17</v>
      </c>
      <c r="AJ97" s="5">
        <v>1</v>
      </c>
      <c r="AK97" s="5">
        <v>0</v>
      </c>
      <c r="AL97" s="7">
        <v>0</v>
      </c>
      <c r="AM97" s="7">
        <v>1</v>
      </c>
      <c r="AN97" s="8">
        <v>4723</v>
      </c>
      <c r="AO97" s="8">
        <v>27</v>
      </c>
      <c r="AP97" s="8">
        <v>3</v>
      </c>
      <c r="AQ97" s="3">
        <v>0</v>
      </c>
      <c r="AR97" s="7">
        <v>0</v>
      </c>
      <c r="AS97" s="7">
        <v>0</v>
      </c>
      <c r="AT97" s="7">
        <v>0</v>
      </c>
      <c r="AU97" s="7">
        <v>0</v>
      </c>
      <c r="AV97" s="7">
        <v>2</v>
      </c>
    </row>
    <row r="98" spans="1:48" x14ac:dyDescent="0.25">
      <c r="A98" s="5" t="s">
        <v>381</v>
      </c>
      <c r="B98" s="7">
        <v>18.47317</v>
      </c>
      <c r="C98" s="7">
        <v>46.537489999999998</v>
      </c>
      <c r="D98" s="5">
        <v>18</v>
      </c>
      <c r="E98" s="5">
        <v>835</v>
      </c>
      <c r="F98" s="5">
        <v>0</v>
      </c>
      <c r="G98" s="5">
        <v>1</v>
      </c>
      <c r="H98" s="5">
        <v>0</v>
      </c>
      <c r="I98" s="5">
        <v>0</v>
      </c>
      <c r="J98" s="5">
        <v>25</v>
      </c>
      <c r="K98" s="5">
        <v>1025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62</v>
      </c>
      <c r="T98" s="5">
        <v>1065</v>
      </c>
      <c r="U98" s="7">
        <v>0</v>
      </c>
      <c r="V98" s="7">
        <v>2</v>
      </c>
      <c r="W98" s="7">
        <v>0</v>
      </c>
      <c r="X98" s="5">
        <v>46</v>
      </c>
      <c r="Y98" s="5">
        <v>1069</v>
      </c>
      <c r="Z98" s="5">
        <v>0</v>
      </c>
      <c r="AA98" s="5">
        <v>0</v>
      </c>
      <c r="AB98" s="5">
        <v>0</v>
      </c>
      <c r="AC98" s="5">
        <v>25</v>
      </c>
      <c r="AD98" s="5">
        <v>1006</v>
      </c>
      <c r="AE98" s="5">
        <v>0</v>
      </c>
      <c r="AF98" s="5">
        <v>0</v>
      </c>
      <c r="AG98" s="5">
        <v>0</v>
      </c>
      <c r="AH98" s="5">
        <v>14</v>
      </c>
      <c r="AI98" s="5">
        <v>1114</v>
      </c>
      <c r="AJ98" s="5">
        <v>0</v>
      </c>
      <c r="AK98" s="5">
        <v>0</v>
      </c>
      <c r="AL98" s="7">
        <v>0</v>
      </c>
      <c r="AM98" s="7">
        <v>1</v>
      </c>
      <c r="AN98" s="8">
        <v>36</v>
      </c>
      <c r="AO98" s="8">
        <v>1122</v>
      </c>
      <c r="AP98" s="3">
        <v>0</v>
      </c>
      <c r="AQ98" s="3">
        <v>0</v>
      </c>
      <c r="AR98" s="7">
        <v>0</v>
      </c>
      <c r="AS98" s="7">
        <v>0</v>
      </c>
      <c r="AT98" s="7">
        <v>0</v>
      </c>
      <c r="AU98" s="7">
        <v>0</v>
      </c>
      <c r="AV98" s="7">
        <v>1</v>
      </c>
    </row>
    <row r="99" spans="1:48" x14ac:dyDescent="0.25">
      <c r="A99" s="5" t="s">
        <v>382</v>
      </c>
      <c r="B99" s="7">
        <v>18.424759999999999</v>
      </c>
      <c r="C99" s="7">
        <v>46.574260000000002</v>
      </c>
      <c r="D99" s="5">
        <v>3</v>
      </c>
      <c r="E99" s="5">
        <v>696</v>
      </c>
      <c r="F99" s="5">
        <v>0</v>
      </c>
      <c r="G99" s="5">
        <v>0</v>
      </c>
      <c r="H99" s="5">
        <v>0</v>
      </c>
      <c r="I99" s="5">
        <v>0</v>
      </c>
      <c r="J99" s="9">
        <v>24</v>
      </c>
      <c r="K99" s="9">
        <v>730</v>
      </c>
      <c r="L99" s="9">
        <v>0</v>
      </c>
      <c r="M99" s="9">
        <v>0</v>
      </c>
      <c r="N99" s="9">
        <v>0</v>
      </c>
      <c r="O99" s="9">
        <v>1</v>
      </c>
      <c r="P99" s="9">
        <v>0</v>
      </c>
      <c r="Q99" s="9">
        <v>0</v>
      </c>
      <c r="R99" s="9">
        <v>0</v>
      </c>
      <c r="S99" s="9">
        <v>47</v>
      </c>
      <c r="T99" s="9">
        <v>799</v>
      </c>
      <c r="U99" s="7">
        <v>0</v>
      </c>
      <c r="V99" s="7">
        <v>0</v>
      </c>
      <c r="W99" s="7">
        <v>0</v>
      </c>
      <c r="X99" s="5">
        <v>73</v>
      </c>
      <c r="Y99" s="5">
        <v>751</v>
      </c>
      <c r="Z99" s="5">
        <v>0</v>
      </c>
      <c r="AA99" s="5">
        <v>0</v>
      </c>
      <c r="AB99" s="5">
        <v>0</v>
      </c>
      <c r="AC99" s="5">
        <v>52</v>
      </c>
      <c r="AD99" s="5">
        <v>769</v>
      </c>
      <c r="AE99" s="5">
        <v>0</v>
      </c>
      <c r="AF99" s="5">
        <v>0</v>
      </c>
      <c r="AG99" s="5">
        <v>1</v>
      </c>
      <c r="AH99" s="5">
        <v>87</v>
      </c>
      <c r="AI99" s="5">
        <v>744</v>
      </c>
      <c r="AJ99" s="5">
        <v>0</v>
      </c>
      <c r="AK99" s="5">
        <v>0</v>
      </c>
      <c r="AL99" s="7">
        <v>0</v>
      </c>
      <c r="AM99" s="7">
        <v>0</v>
      </c>
      <c r="AN99" s="8">
        <v>42</v>
      </c>
      <c r="AO99" s="8">
        <v>701</v>
      </c>
      <c r="AP99" s="3">
        <v>0</v>
      </c>
      <c r="AQ99" s="3">
        <v>0</v>
      </c>
      <c r="AR99" s="7">
        <v>0</v>
      </c>
      <c r="AS99" s="7">
        <v>0</v>
      </c>
      <c r="AT99" s="7">
        <v>0</v>
      </c>
      <c r="AU99" s="7">
        <v>15</v>
      </c>
      <c r="AV99" s="7">
        <v>0</v>
      </c>
    </row>
    <row r="100" spans="1:48" x14ac:dyDescent="0.25">
      <c r="A100" s="5" t="s">
        <v>383</v>
      </c>
      <c r="B100" s="7">
        <v>18.539200000000001</v>
      </c>
      <c r="C100" s="7">
        <v>46.679250000000003</v>
      </c>
      <c r="D100" s="5">
        <v>1317</v>
      </c>
      <c r="E100" s="5">
        <v>11</v>
      </c>
      <c r="F100" s="5">
        <v>0</v>
      </c>
      <c r="G100" s="5">
        <v>2</v>
      </c>
      <c r="H100" s="5">
        <v>0</v>
      </c>
      <c r="I100" s="5">
        <v>0</v>
      </c>
      <c r="J100" s="5">
        <v>1473</v>
      </c>
      <c r="K100" s="5">
        <v>33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1472</v>
      </c>
      <c r="T100" s="5">
        <v>53</v>
      </c>
      <c r="U100" s="7">
        <v>0</v>
      </c>
      <c r="V100" s="7">
        <v>0</v>
      </c>
      <c r="W100" s="7">
        <v>0</v>
      </c>
      <c r="X100" s="5">
        <v>1483</v>
      </c>
      <c r="Y100" s="5">
        <v>24</v>
      </c>
      <c r="Z100" s="5">
        <v>10</v>
      </c>
      <c r="AA100" s="5">
        <v>2</v>
      </c>
      <c r="AB100" s="5">
        <v>0</v>
      </c>
      <c r="AC100" s="5">
        <v>1408</v>
      </c>
      <c r="AD100" s="5">
        <v>27</v>
      </c>
      <c r="AE100" s="5">
        <v>0</v>
      </c>
      <c r="AF100" s="5">
        <v>0</v>
      </c>
      <c r="AG100" s="5">
        <v>0</v>
      </c>
      <c r="AH100" s="7">
        <v>1459</v>
      </c>
      <c r="AI100" s="7">
        <v>1</v>
      </c>
      <c r="AJ100" s="5">
        <v>0</v>
      </c>
      <c r="AK100" s="5">
        <v>0</v>
      </c>
      <c r="AL100" s="7">
        <v>0</v>
      </c>
      <c r="AM100" s="7">
        <v>0</v>
      </c>
      <c r="AN100" s="8">
        <v>1418</v>
      </c>
      <c r="AO100" s="8">
        <v>2</v>
      </c>
      <c r="AP100" s="3">
        <v>0</v>
      </c>
      <c r="AQ100" s="3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</row>
    <row r="101" spans="1:48" x14ac:dyDescent="0.25">
      <c r="A101" s="5" t="s">
        <v>384</v>
      </c>
      <c r="B101" s="7">
        <v>18.531510000000001</v>
      </c>
      <c r="C101" s="7">
        <v>46.648600000000002</v>
      </c>
      <c r="D101" s="5">
        <v>304</v>
      </c>
      <c r="E101" s="5">
        <v>2154</v>
      </c>
      <c r="F101" s="5">
        <v>0</v>
      </c>
      <c r="G101" s="5">
        <v>0</v>
      </c>
      <c r="H101" s="5">
        <v>0</v>
      </c>
      <c r="I101" s="5">
        <v>0</v>
      </c>
      <c r="J101" s="5">
        <v>231</v>
      </c>
      <c r="K101" s="5">
        <v>2285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1</v>
      </c>
      <c r="S101" s="5">
        <v>208</v>
      </c>
      <c r="T101" s="5">
        <v>2173</v>
      </c>
      <c r="U101" s="7">
        <v>0</v>
      </c>
      <c r="V101" s="7">
        <v>0</v>
      </c>
      <c r="W101" s="7">
        <v>2</v>
      </c>
      <c r="X101" s="5">
        <v>229</v>
      </c>
      <c r="Y101" s="5">
        <v>1988</v>
      </c>
      <c r="Z101" s="5">
        <v>1</v>
      </c>
      <c r="AA101" s="5">
        <v>0</v>
      </c>
      <c r="AB101" s="5">
        <v>1</v>
      </c>
      <c r="AC101" s="5">
        <v>191</v>
      </c>
      <c r="AD101" s="5">
        <v>1743</v>
      </c>
      <c r="AE101" s="5">
        <v>2</v>
      </c>
      <c r="AF101" s="5">
        <v>3</v>
      </c>
      <c r="AG101" s="5">
        <v>152</v>
      </c>
      <c r="AH101" s="7">
        <v>270</v>
      </c>
      <c r="AI101" s="7">
        <v>1728</v>
      </c>
      <c r="AJ101" s="5">
        <v>0</v>
      </c>
      <c r="AK101" s="5">
        <v>0</v>
      </c>
      <c r="AL101" s="7">
        <v>0</v>
      </c>
      <c r="AM101" s="7">
        <v>0</v>
      </c>
      <c r="AN101" s="8">
        <v>255</v>
      </c>
      <c r="AO101" s="8">
        <v>1590</v>
      </c>
      <c r="AP101" s="3">
        <v>0</v>
      </c>
      <c r="AQ101" s="3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</row>
    <row r="102" spans="1:48" x14ac:dyDescent="0.25">
      <c r="A102" s="5" t="s">
        <v>385</v>
      </c>
      <c r="B102" s="7">
        <v>18.604659999999999</v>
      </c>
      <c r="C102" s="7">
        <v>46.62426</v>
      </c>
      <c r="D102" s="5">
        <v>2003</v>
      </c>
      <c r="E102" s="5">
        <v>33</v>
      </c>
      <c r="F102" s="5">
        <v>0</v>
      </c>
      <c r="G102" s="5">
        <v>0</v>
      </c>
      <c r="H102" s="5">
        <v>0</v>
      </c>
      <c r="I102" s="5">
        <v>0</v>
      </c>
      <c r="J102" s="7">
        <v>2026</v>
      </c>
      <c r="K102" s="7">
        <v>26</v>
      </c>
      <c r="L102" s="7">
        <v>4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1974</v>
      </c>
      <c r="T102" s="7">
        <v>39</v>
      </c>
      <c r="U102" s="7">
        <v>0</v>
      </c>
      <c r="V102" s="7">
        <v>0</v>
      </c>
      <c r="W102" s="7">
        <v>0</v>
      </c>
      <c r="X102" s="5">
        <v>1910</v>
      </c>
      <c r="Y102" s="5">
        <v>14</v>
      </c>
      <c r="Z102" s="5">
        <v>0</v>
      </c>
      <c r="AA102" s="5">
        <v>0</v>
      </c>
      <c r="AB102" s="5">
        <v>4</v>
      </c>
      <c r="AC102" s="5">
        <v>1938</v>
      </c>
      <c r="AD102" s="5">
        <v>14</v>
      </c>
      <c r="AE102" s="5">
        <v>0</v>
      </c>
      <c r="AF102" s="5">
        <v>0</v>
      </c>
      <c r="AG102" s="5">
        <v>2</v>
      </c>
      <c r="AH102" s="7">
        <v>1855</v>
      </c>
      <c r="AI102" s="7">
        <v>7</v>
      </c>
      <c r="AJ102" s="5">
        <v>0</v>
      </c>
      <c r="AK102" s="5">
        <v>0</v>
      </c>
      <c r="AL102" s="7">
        <v>0</v>
      </c>
      <c r="AM102" s="7">
        <v>5</v>
      </c>
      <c r="AN102" s="8">
        <v>2337</v>
      </c>
      <c r="AO102" s="8">
        <v>26</v>
      </c>
      <c r="AP102" s="8">
        <v>1</v>
      </c>
      <c r="AQ102" s="3">
        <v>0</v>
      </c>
      <c r="AR102" s="7">
        <v>0</v>
      </c>
      <c r="AS102" s="7">
        <v>0</v>
      </c>
      <c r="AT102" s="7">
        <v>0</v>
      </c>
      <c r="AU102" s="7">
        <v>5</v>
      </c>
      <c r="AV102" s="7">
        <v>1</v>
      </c>
    </row>
    <row r="103" spans="1:48" x14ac:dyDescent="0.25">
      <c r="A103" s="5" t="s">
        <v>386</v>
      </c>
      <c r="B103" s="7">
        <v>18.562889999999999</v>
      </c>
      <c r="C103" s="7">
        <v>46.503050000000002</v>
      </c>
      <c r="D103" s="5">
        <v>41</v>
      </c>
      <c r="E103" s="5">
        <v>1131</v>
      </c>
      <c r="F103" s="5">
        <v>1</v>
      </c>
      <c r="G103" s="5">
        <v>0</v>
      </c>
      <c r="H103" s="5">
        <v>0</v>
      </c>
      <c r="I103" s="5">
        <v>0</v>
      </c>
      <c r="J103" s="8">
        <v>23</v>
      </c>
      <c r="K103" s="8">
        <v>1174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1</v>
      </c>
      <c r="S103" s="8">
        <v>20</v>
      </c>
      <c r="T103" s="8">
        <v>1130</v>
      </c>
      <c r="U103" s="7">
        <v>0</v>
      </c>
      <c r="V103" s="7">
        <v>0</v>
      </c>
      <c r="W103" s="7">
        <v>0</v>
      </c>
      <c r="X103" s="5">
        <v>33</v>
      </c>
      <c r="Y103" s="5">
        <v>981</v>
      </c>
      <c r="Z103" s="5">
        <v>0</v>
      </c>
      <c r="AA103" s="5">
        <v>0</v>
      </c>
      <c r="AB103" s="5">
        <v>0</v>
      </c>
      <c r="AC103" s="5">
        <v>33</v>
      </c>
      <c r="AD103" s="5">
        <v>908</v>
      </c>
      <c r="AE103" s="5">
        <v>0</v>
      </c>
      <c r="AF103" s="5">
        <v>0</v>
      </c>
      <c r="AG103" s="5">
        <v>0</v>
      </c>
      <c r="AH103" s="7">
        <v>56</v>
      </c>
      <c r="AI103" s="7">
        <v>913</v>
      </c>
      <c r="AJ103" s="5">
        <v>0</v>
      </c>
      <c r="AK103" s="5">
        <v>0</v>
      </c>
      <c r="AL103" s="7">
        <v>0</v>
      </c>
      <c r="AM103" s="7">
        <v>0</v>
      </c>
      <c r="AN103" s="3" t="s">
        <v>461</v>
      </c>
      <c r="AO103" s="8">
        <v>0</v>
      </c>
      <c r="AP103" s="3">
        <v>0</v>
      </c>
      <c r="AQ103" s="3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</row>
    <row r="104" spans="1:48" x14ac:dyDescent="0.25">
      <c r="A104" s="5" t="s">
        <v>387</v>
      </c>
      <c r="B104" s="7">
        <v>18.512180000000001</v>
      </c>
      <c r="C104" s="7">
        <v>46.59384</v>
      </c>
      <c r="D104" s="5">
        <v>613</v>
      </c>
      <c r="E104" s="5">
        <v>892</v>
      </c>
      <c r="F104" s="5">
        <v>0</v>
      </c>
      <c r="G104" s="5">
        <v>2</v>
      </c>
      <c r="H104" s="5">
        <v>0</v>
      </c>
      <c r="I104" s="5">
        <v>0</v>
      </c>
      <c r="J104" s="5">
        <v>549</v>
      </c>
      <c r="K104" s="5">
        <v>1047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515</v>
      </c>
      <c r="T104" s="5">
        <v>1002</v>
      </c>
      <c r="U104" s="7">
        <v>0</v>
      </c>
      <c r="V104" s="5">
        <v>2</v>
      </c>
      <c r="W104" s="5">
        <v>3</v>
      </c>
      <c r="X104" s="5">
        <v>550</v>
      </c>
      <c r="Y104" s="5">
        <v>847</v>
      </c>
      <c r="Z104" s="5">
        <v>0</v>
      </c>
      <c r="AA104" s="5">
        <v>1</v>
      </c>
      <c r="AB104" s="5">
        <v>1</v>
      </c>
      <c r="AC104" s="5">
        <v>499</v>
      </c>
      <c r="AD104" s="5">
        <v>799</v>
      </c>
      <c r="AE104" s="5">
        <v>0</v>
      </c>
      <c r="AF104" s="5">
        <v>0</v>
      </c>
      <c r="AG104" s="5">
        <v>1</v>
      </c>
      <c r="AH104" s="7">
        <v>514</v>
      </c>
      <c r="AI104" s="7">
        <v>767</v>
      </c>
      <c r="AJ104" s="5">
        <v>0</v>
      </c>
      <c r="AK104" s="5">
        <v>0</v>
      </c>
      <c r="AL104" s="7">
        <v>0</v>
      </c>
      <c r="AM104" s="7">
        <v>0</v>
      </c>
      <c r="AN104" s="8">
        <v>504</v>
      </c>
      <c r="AO104" s="8">
        <v>814</v>
      </c>
      <c r="AP104" s="3">
        <v>0</v>
      </c>
      <c r="AQ104" s="3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</row>
    <row r="105" spans="1:48" x14ac:dyDescent="0.25">
      <c r="A105" s="5" t="s">
        <v>388</v>
      </c>
      <c r="B105" s="5">
        <v>18.579059999999998</v>
      </c>
      <c r="C105" s="5">
        <v>46.593896999999998</v>
      </c>
      <c r="D105" s="5">
        <v>737</v>
      </c>
      <c r="E105" s="5">
        <v>6</v>
      </c>
      <c r="F105" s="5">
        <v>0</v>
      </c>
      <c r="G105" s="5">
        <v>0</v>
      </c>
      <c r="H105" s="5">
        <v>0</v>
      </c>
      <c r="I105" s="5">
        <v>0</v>
      </c>
      <c r="J105" s="7">
        <v>808</v>
      </c>
      <c r="K105" s="7">
        <v>1</v>
      </c>
      <c r="L105" s="7">
        <v>1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814</v>
      </c>
      <c r="T105" s="7">
        <v>48</v>
      </c>
      <c r="U105" s="7">
        <v>0</v>
      </c>
      <c r="V105" s="7">
        <v>0</v>
      </c>
      <c r="W105" s="7">
        <v>0</v>
      </c>
      <c r="X105" s="5">
        <v>879</v>
      </c>
      <c r="Y105" s="5">
        <v>95</v>
      </c>
      <c r="Z105" s="5">
        <v>1</v>
      </c>
      <c r="AA105" s="5">
        <v>0</v>
      </c>
      <c r="AB105" s="5">
        <v>0</v>
      </c>
      <c r="AC105" s="5">
        <v>957</v>
      </c>
      <c r="AD105" s="5">
        <v>117</v>
      </c>
      <c r="AE105" s="5">
        <v>0</v>
      </c>
      <c r="AF105" s="5">
        <v>0</v>
      </c>
      <c r="AG105" s="5">
        <v>0</v>
      </c>
      <c r="AH105" s="7">
        <v>1037</v>
      </c>
      <c r="AI105" s="7">
        <v>101</v>
      </c>
      <c r="AJ105" s="5">
        <v>0</v>
      </c>
      <c r="AK105" s="5">
        <v>0</v>
      </c>
      <c r="AL105" s="7">
        <v>0</v>
      </c>
      <c r="AM105" s="7">
        <v>0</v>
      </c>
      <c r="AN105" s="3" t="s">
        <v>562</v>
      </c>
      <c r="AO105" s="8">
        <v>0</v>
      </c>
      <c r="AP105" s="3">
        <v>0</v>
      </c>
      <c r="AQ105" s="3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</row>
    <row r="106" spans="1:48" x14ac:dyDescent="0.25">
      <c r="A106" s="5" t="s">
        <v>389</v>
      </c>
      <c r="B106" s="7">
        <v>18.523119999999999</v>
      </c>
      <c r="C106" s="7">
        <v>46.52214</v>
      </c>
      <c r="D106" s="5">
        <v>97</v>
      </c>
      <c r="E106" s="5">
        <v>1366</v>
      </c>
      <c r="F106" s="5">
        <v>0</v>
      </c>
      <c r="G106" s="5">
        <v>3</v>
      </c>
      <c r="H106" s="5">
        <v>0</v>
      </c>
      <c r="I106" s="5">
        <v>0</v>
      </c>
      <c r="J106" s="5">
        <v>84</v>
      </c>
      <c r="K106" s="5">
        <v>1367</v>
      </c>
      <c r="L106" s="5">
        <v>4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147</v>
      </c>
      <c r="T106" s="5">
        <v>1322</v>
      </c>
      <c r="U106" s="7">
        <v>0</v>
      </c>
      <c r="V106" s="5">
        <v>2</v>
      </c>
      <c r="W106" s="5">
        <v>1</v>
      </c>
      <c r="X106" s="5">
        <v>150</v>
      </c>
      <c r="Y106" s="5">
        <v>1218</v>
      </c>
      <c r="Z106" s="5">
        <v>0</v>
      </c>
      <c r="AA106" s="5">
        <v>0</v>
      </c>
      <c r="AB106" s="5">
        <v>5</v>
      </c>
      <c r="AC106" s="5">
        <v>33</v>
      </c>
      <c r="AD106" s="5">
        <v>1199</v>
      </c>
      <c r="AE106" s="5">
        <v>0</v>
      </c>
      <c r="AF106" s="5">
        <v>0</v>
      </c>
      <c r="AG106" s="5">
        <v>0</v>
      </c>
      <c r="AH106" s="7">
        <v>261</v>
      </c>
      <c r="AI106" s="7">
        <v>930</v>
      </c>
      <c r="AJ106" s="5">
        <v>0</v>
      </c>
      <c r="AK106" s="5">
        <v>0</v>
      </c>
      <c r="AL106" s="7">
        <v>0</v>
      </c>
      <c r="AM106" s="7">
        <v>0</v>
      </c>
      <c r="AN106" s="8">
        <v>81</v>
      </c>
      <c r="AO106" s="8">
        <v>1020</v>
      </c>
      <c r="AP106" s="3">
        <v>0</v>
      </c>
      <c r="AQ106" s="3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1</v>
      </c>
    </row>
    <row r="107" spans="1:48" x14ac:dyDescent="0.25">
      <c r="A107" s="5"/>
      <c r="B107" s="5"/>
      <c r="C107" s="5"/>
      <c r="D107" s="5"/>
      <c r="E107" s="5"/>
      <c r="F107" s="5"/>
      <c r="G107" s="5"/>
      <c r="H107" s="5"/>
      <c r="I107" s="5"/>
      <c r="X107" s="5"/>
      <c r="Y107" s="5"/>
      <c r="Z107" s="5"/>
      <c r="AA107" s="5"/>
      <c r="AB107" s="5"/>
    </row>
    <row r="108" spans="1:48" x14ac:dyDescent="0.25">
      <c r="A108" s="10" t="s">
        <v>452</v>
      </c>
      <c r="B108" s="10"/>
      <c r="C108" s="10"/>
      <c r="D108" s="5"/>
      <c r="E108" s="5"/>
      <c r="F108" s="5"/>
      <c r="G108" s="5"/>
      <c r="H108" s="5"/>
      <c r="I108" s="5"/>
      <c r="T108" s="5"/>
      <c r="X108" s="5"/>
      <c r="Y108" s="5"/>
      <c r="Z108" s="5"/>
      <c r="AA108" s="5"/>
      <c r="AB108" s="5"/>
      <c r="AJ108" s="7">
        <v>0</v>
      </c>
      <c r="AK108" s="7">
        <v>0</v>
      </c>
      <c r="AL108" s="7">
        <v>0</v>
      </c>
      <c r="AM108" s="7">
        <v>0</v>
      </c>
    </row>
    <row r="109" spans="1:48" x14ac:dyDescent="0.25">
      <c r="A109" s="5" t="s">
        <v>432</v>
      </c>
      <c r="B109" s="7">
        <v>18.059999999999999</v>
      </c>
      <c r="C109" s="7">
        <v>46.648890000000002</v>
      </c>
      <c r="D109" s="5">
        <v>984</v>
      </c>
      <c r="E109" s="5">
        <v>5</v>
      </c>
      <c r="F109" s="5">
        <v>0</v>
      </c>
      <c r="G109" s="5">
        <v>0</v>
      </c>
      <c r="H109" s="5">
        <v>0</v>
      </c>
      <c r="I109" s="5">
        <v>0</v>
      </c>
      <c r="J109" s="5">
        <v>1145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1049</v>
      </c>
      <c r="T109" s="5">
        <v>0</v>
      </c>
      <c r="U109" s="7">
        <v>0</v>
      </c>
      <c r="V109" s="7">
        <v>0</v>
      </c>
      <c r="W109" s="7">
        <v>0</v>
      </c>
      <c r="X109" s="5">
        <v>1202</v>
      </c>
      <c r="Y109" s="5">
        <v>0</v>
      </c>
      <c r="Z109" s="5">
        <v>0</v>
      </c>
      <c r="AA109" s="5">
        <v>0</v>
      </c>
      <c r="AB109" s="5">
        <v>0</v>
      </c>
      <c r="AC109" s="5">
        <v>1150</v>
      </c>
      <c r="AD109" s="5">
        <v>4</v>
      </c>
      <c r="AE109" s="5">
        <v>0</v>
      </c>
      <c r="AF109" s="5">
        <v>0</v>
      </c>
      <c r="AG109" s="5">
        <v>0</v>
      </c>
      <c r="AH109" s="5">
        <v>1029</v>
      </c>
      <c r="AI109" s="7">
        <v>10</v>
      </c>
      <c r="AJ109" s="7">
        <v>0</v>
      </c>
      <c r="AK109" s="7">
        <v>0</v>
      </c>
      <c r="AL109" s="7">
        <v>0</v>
      </c>
      <c r="AM109" s="7">
        <v>0</v>
      </c>
      <c r="AN109" s="8">
        <v>1460</v>
      </c>
      <c r="AO109" s="8">
        <v>2</v>
      </c>
      <c r="AP109" s="8">
        <v>0</v>
      </c>
      <c r="AQ109" s="3">
        <v>0</v>
      </c>
      <c r="AR109" s="7">
        <v>0</v>
      </c>
      <c r="AS109" s="7">
        <v>0</v>
      </c>
      <c r="AT109" s="7">
        <v>0</v>
      </c>
      <c r="AU109" s="7">
        <v>6</v>
      </c>
      <c r="AV109" s="7">
        <v>0</v>
      </c>
    </row>
    <row r="110" spans="1:48" x14ac:dyDescent="0.25">
      <c r="A110" s="5" t="s">
        <v>390</v>
      </c>
      <c r="B110" s="7">
        <v>18.136959999999998</v>
      </c>
      <c r="C110" s="7">
        <v>46.376570000000001</v>
      </c>
      <c r="D110" s="5">
        <v>2532</v>
      </c>
      <c r="E110" s="5">
        <v>92</v>
      </c>
      <c r="F110" s="5">
        <v>2</v>
      </c>
      <c r="G110" s="5">
        <v>0</v>
      </c>
      <c r="H110" s="5">
        <v>0</v>
      </c>
      <c r="I110" s="5">
        <v>0</v>
      </c>
      <c r="J110" s="5">
        <v>3092</v>
      </c>
      <c r="K110" s="5">
        <v>170</v>
      </c>
      <c r="L110" s="5">
        <v>18</v>
      </c>
      <c r="M110" s="5">
        <v>0</v>
      </c>
      <c r="N110" s="5">
        <v>0</v>
      </c>
      <c r="O110" s="5">
        <v>15</v>
      </c>
      <c r="P110" s="5">
        <v>1</v>
      </c>
      <c r="Q110" s="5">
        <v>0</v>
      </c>
      <c r="R110" s="5">
        <v>4</v>
      </c>
      <c r="S110" s="5">
        <v>4116</v>
      </c>
      <c r="T110" s="5">
        <v>255</v>
      </c>
      <c r="U110" s="5">
        <v>12</v>
      </c>
      <c r="V110" s="5">
        <v>5</v>
      </c>
      <c r="W110" s="5">
        <v>4</v>
      </c>
      <c r="X110" s="5">
        <v>6534</v>
      </c>
      <c r="Y110" s="5">
        <v>174</v>
      </c>
      <c r="Z110" s="5">
        <v>27</v>
      </c>
      <c r="AA110" s="5">
        <v>3</v>
      </c>
      <c r="AB110" s="5">
        <v>41</v>
      </c>
      <c r="AC110" s="7">
        <v>8220</v>
      </c>
      <c r="AD110" s="7">
        <v>320</v>
      </c>
      <c r="AE110" s="7">
        <v>18</v>
      </c>
      <c r="AF110" s="7">
        <v>7</v>
      </c>
      <c r="AG110" s="7">
        <v>42</v>
      </c>
      <c r="AH110" s="7">
        <v>8676</v>
      </c>
      <c r="AI110" s="7">
        <v>278</v>
      </c>
      <c r="AJ110" s="7">
        <v>13</v>
      </c>
      <c r="AK110" s="7">
        <v>4</v>
      </c>
      <c r="AL110" s="7">
        <v>1</v>
      </c>
      <c r="AM110" s="7">
        <v>12</v>
      </c>
      <c r="AN110" s="8">
        <v>8617</v>
      </c>
      <c r="AO110" s="8">
        <v>222</v>
      </c>
      <c r="AP110" s="8">
        <v>4</v>
      </c>
      <c r="AQ110" s="3">
        <v>0</v>
      </c>
      <c r="AR110" s="7">
        <v>4</v>
      </c>
      <c r="AS110" s="7">
        <v>0</v>
      </c>
      <c r="AT110" s="7">
        <v>0</v>
      </c>
      <c r="AU110" s="7">
        <v>1</v>
      </c>
      <c r="AV110" s="7">
        <v>11</v>
      </c>
    </row>
    <row r="111" spans="1:48" x14ac:dyDescent="0.25">
      <c r="A111" s="5" t="s">
        <v>391</v>
      </c>
      <c r="B111" s="7">
        <v>18.149999999999999</v>
      </c>
      <c r="C111" s="7">
        <v>46.383330000000001</v>
      </c>
      <c r="D111" s="5">
        <v>2926</v>
      </c>
      <c r="E111" s="5">
        <v>52</v>
      </c>
      <c r="F111" s="5">
        <v>2</v>
      </c>
      <c r="G111" s="5">
        <v>22</v>
      </c>
      <c r="H111" s="5">
        <v>0</v>
      </c>
      <c r="I111" s="5">
        <v>0</v>
      </c>
      <c r="J111" s="5">
        <v>3852</v>
      </c>
      <c r="K111" s="5">
        <v>70</v>
      </c>
      <c r="L111" s="5">
        <v>19</v>
      </c>
      <c r="M111" s="5">
        <v>1</v>
      </c>
      <c r="N111" s="5">
        <v>0</v>
      </c>
      <c r="O111" s="5">
        <v>3</v>
      </c>
      <c r="P111" s="5">
        <v>1</v>
      </c>
      <c r="Q111" s="5">
        <v>0</v>
      </c>
      <c r="R111" s="5">
        <v>21</v>
      </c>
      <c r="S111" s="5">
        <v>4377</v>
      </c>
      <c r="T111" s="5">
        <v>66</v>
      </c>
      <c r="U111" s="5">
        <v>1</v>
      </c>
      <c r="V111" s="5">
        <v>9</v>
      </c>
      <c r="W111" s="5">
        <v>40</v>
      </c>
      <c r="X111" s="5">
        <v>4718</v>
      </c>
      <c r="Y111" s="5">
        <v>66</v>
      </c>
      <c r="Z111" s="5">
        <v>2</v>
      </c>
      <c r="AA111" s="5">
        <v>7</v>
      </c>
      <c r="AB111" s="5">
        <v>32</v>
      </c>
      <c r="AC111" s="7">
        <v>5001</v>
      </c>
      <c r="AD111" s="7">
        <v>146</v>
      </c>
      <c r="AE111" s="7">
        <v>11</v>
      </c>
      <c r="AF111" s="7">
        <v>2</v>
      </c>
      <c r="AG111" s="7">
        <v>11</v>
      </c>
      <c r="AH111" s="7">
        <v>6056</v>
      </c>
      <c r="AI111" s="7">
        <v>95</v>
      </c>
      <c r="AJ111" s="7">
        <v>1</v>
      </c>
      <c r="AK111" s="7">
        <v>5</v>
      </c>
      <c r="AL111" s="7">
        <v>0</v>
      </c>
      <c r="AM111" s="7">
        <v>5</v>
      </c>
      <c r="AN111" s="8">
        <v>5451</v>
      </c>
      <c r="AO111" s="8">
        <v>96</v>
      </c>
      <c r="AP111" s="3">
        <v>0</v>
      </c>
      <c r="AQ111" s="3">
        <v>0</v>
      </c>
      <c r="AR111" s="7">
        <v>0</v>
      </c>
      <c r="AS111" s="7">
        <v>0</v>
      </c>
      <c r="AT111" s="7">
        <v>0</v>
      </c>
      <c r="AU111" s="7">
        <v>10</v>
      </c>
      <c r="AV111" s="7">
        <v>10</v>
      </c>
    </row>
    <row r="112" spans="1:48" x14ac:dyDescent="0.25">
      <c r="A112" s="5" t="s">
        <v>392</v>
      </c>
      <c r="B112" s="7">
        <v>18.239529999999998</v>
      </c>
      <c r="C112" s="7">
        <v>46.421779999999998</v>
      </c>
      <c r="D112" s="5">
        <v>3325</v>
      </c>
      <c r="E112" s="5">
        <v>31</v>
      </c>
      <c r="F112" s="5">
        <v>0</v>
      </c>
      <c r="G112" s="5">
        <v>0</v>
      </c>
      <c r="H112" s="5">
        <v>1</v>
      </c>
      <c r="I112" s="5">
        <v>0</v>
      </c>
      <c r="J112" s="7">
        <v>3684</v>
      </c>
      <c r="K112" s="7">
        <v>29</v>
      </c>
      <c r="L112" s="7">
        <v>7</v>
      </c>
      <c r="M112" s="7">
        <v>0</v>
      </c>
      <c r="N112" s="7">
        <v>0</v>
      </c>
      <c r="O112" s="7">
        <v>1</v>
      </c>
      <c r="P112" s="7">
        <v>0</v>
      </c>
      <c r="Q112" s="7">
        <v>0</v>
      </c>
      <c r="R112" s="7">
        <v>0</v>
      </c>
      <c r="S112" s="7">
        <v>3920</v>
      </c>
      <c r="T112" s="7">
        <v>9</v>
      </c>
      <c r="U112" s="7">
        <v>0</v>
      </c>
      <c r="V112" s="7">
        <v>10</v>
      </c>
      <c r="W112" s="7">
        <v>0</v>
      </c>
      <c r="X112" s="5">
        <v>4146</v>
      </c>
      <c r="Y112" s="5">
        <v>12</v>
      </c>
      <c r="Z112" s="5">
        <v>0</v>
      </c>
      <c r="AA112" s="5">
        <v>0</v>
      </c>
      <c r="AB112" s="5">
        <v>4</v>
      </c>
      <c r="AC112" s="7">
        <v>4062</v>
      </c>
      <c r="AD112" s="7">
        <v>34</v>
      </c>
      <c r="AE112" s="7">
        <v>2</v>
      </c>
      <c r="AF112" s="7">
        <v>0</v>
      </c>
      <c r="AG112" s="7">
        <v>16</v>
      </c>
      <c r="AH112" s="7">
        <v>4189</v>
      </c>
      <c r="AI112" s="7">
        <v>10</v>
      </c>
      <c r="AJ112" s="7">
        <v>2</v>
      </c>
      <c r="AK112" s="7">
        <v>0</v>
      </c>
      <c r="AL112" s="7">
        <v>0</v>
      </c>
      <c r="AM112" s="7">
        <v>1</v>
      </c>
      <c r="AN112" s="8">
        <v>4332</v>
      </c>
      <c r="AO112" s="8">
        <v>39</v>
      </c>
      <c r="AP112" s="3">
        <v>0</v>
      </c>
      <c r="AQ112" s="8">
        <v>1</v>
      </c>
      <c r="AR112" s="7">
        <v>0</v>
      </c>
      <c r="AS112" s="7">
        <v>0</v>
      </c>
      <c r="AT112" s="7">
        <v>0</v>
      </c>
      <c r="AU112" s="7">
        <v>0</v>
      </c>
      <c r="AV112" s="7">
        <v>2</v>
      </c>
    </row>
    <row r="113" spans="1:48" x14ac:dyDescent="0.25">
      <c r="A113" s="5" t="s">
        <v>393</v>
      </c>
      <c r="B113" s="7">
        <v>18.13334</v>
      </c>
      <c r="C113" s="7">
        <v>46.611350000000002</v>
      </c>
      <c r="D113" s="5">
        <v>1641</v>
      </c>
      <c r="E113" s="5">
        <v>12</v>
      </c>
      <c r="F113" s="5">
        <v>0</v>
      </c>
      <c r="G113" s="5">
        <v>2</v>
      </c>
      <c r="H113" s="5">
        <v>0</v>
      </c>
      <c r="I113" s="5">
        <v>0</v>
      </c>
      <c r="J113" s="5">
        <v>1749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1687</v>
      </c>
      <c r="T113" s="5">
        <v>3</v>
      </c>
      <c r="U113" s="7">
        <v>0</v>
      </c>
      <c r="V113" s="7">
        <v>0</v>
      </c>
      <c r="W113" s="7">
        <v>0</v>
      </c>
      <c r="X113" s="5">
        <v>1706</v>
      </c>
      <c r="Y113" s="5">
        <v>0</v>
      </c>
      <c r="Z113" s="5">
        <v>0</v>
      </c>
      <c r="AA113" s="5">
        <v>0</v>
      </c>
      <c r="AB113" s="5">
        <v>0</v>
      </c>
      <c r="AC113" s="5">
        <v>1613</v>
      </c>
      <c r="AD113" s="5">
        <v>5</v>
      </c>
      <c r="AE113" s="5">
        <v>0</v>
      </c>
      <c r="AF113" s="5">
        <v>0</v>
      </c>
      <c r="AG113" s="5">
        <v>0</v>
      </c>
      <c r="AH113" s="7">
        <v>1514</v>
      </c>
      <c r="AI113" s="7">
        <v>0</v>
      </c>
      <c r="AJ113" s="7">
        <v>0</v>
      </c>
      <c r="AK113" s="7">
        <v>1</v>
      </c>
      <c r="AL113" s="7">
        <v>0</v>
      </c>
      <c r="AM113" s="7">
        <v>0</v>
      </c>
      <c r="AN113" s="8">
        <v>1542</v>
      </c>
      <c r="AO113" s="8">
        <v>9</v>
      </c>
      <c r="AP113" s="3">
        <v>0</v>
      </c>
      <c r="AQ113" s="3">
        <v>0</v>
      </c>
      <c r="AR113" s="7">
        <v>0</v>
      </c>
      <c r="AS113" s="7">
        <v>0</v>
      </c>
      <c r="AT113" s="7">
        <v>0</v>
      </c>
      <c r="AU113" s="7">
        <v>39</v>
      </c>
      <c r="AV113" s="7">
        <v>0</v>
      </c>
    </row>
    <row r="114" spans="1:48" x14ac:dyDescent="0.25">
      <c r="A114" s="5" t="s">
        <v>394</v>
      </c>
      <c r="B114" s="7">
        <v>18.311260000000001</v>
      </c>
      <c r="C114" s="7">
        <v>46.723579999999998</v>
      </c>
      <c r="D114" s="5">
        <v>529</v>
      </c>
      <c r="E114" s="5">
        <v>0</v>
      </c>
      <c r="F114" s="7">
        <v>0</v>
      </c>
      <c r="G114" s="7">
        <v>0</v>
      </c>
      <c r="H114" s="7">
        <v>0</v>
      </c>
      <c r="I114" s="7">
        <v>0</v>
      </c>
      <c r="J114" s="5">
        <v>711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1</v>
      </c>
      <c r="S114" s="5">
        <v>750</v>
      </c>
      <c r="T114" s="5">
        <v>4</v>
      </c>
      <c r="U114" s="7">
        <v>0</v>
      </c>
      <c r="V114" s="7">
        <v>0</v>
      </c>
      <c r="W114" s="7">
        <v>19</v>
      </c>
      <c r="X114" s="5">
        <v>903</v>
      </c>
      <c r="Y114" s="5">
        <v>0</v>
      </c>
      <c r="Z114" s="5">
        <v>0</v>
      </c>
      <c r="AA114" s="5">
        <v>1</v>
      </c>
      <c r="AB114" s="5">
        <v>0</v>
      </c>
      <c r="AC114" s="5">
        <v>817</v>
      </c>
      <c r="AD114" s="5">
        <v>2</v>
      </c>
      <c r="AE114" s="5">
        <v>0</v>
      </c>
      <c r="AF114" s="5">
        <v>0</v>
      </c>
      <c r="AG114" s="5">
        <v>1</v>
      </c>
      <c r="AH114" s="7">
        <v>1111</v>
      </c>
      <c r="AI114" s="7">
        <v>6</v>
      </c>
      <c r="AJ114" s="7">
        <v>0</v>
      </c>
      <c r="AK114" s="7">
        <v>0</v>
      </c>
      <c r="AL114" s="7">
        <v>0</v>
      </c>
      <c r="AM114" s="7">
        <v>0</v>
      </c>
      <c r="AN114" s="8">
        <v>711</v>
      </c>
      <c r="AO114" s="8">
        <v>4</v>
      </c>
      <c r="AP114" s="3">
        <v>0</v>
      </c>
      <c r="AQ114" s="3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1</v>
      </c>
    </row>
    <row r="115" spans="1:48" x14ac:dyDescent="0.25">
      <c r="A115" s="5" t="s">
        <v>395</v>
      </c>
      <c r="B115" s="7">
        <v>18.29476</v>
      </c>
      <c r="C115" s="7">
        <v>46.506480000000003</v>
      </c>
      <c r="D115" s="5">
        <v>2777</v>
      </c>
      <c r="E115" s="5">
        <v>45</v>
      </c>
      <c r="F115" s="7">
        <v>0</v>
      </c>
      <c r="G115" s="7">
        <v>7</v>
      </c>
      <c r="H115" s="7">
        <v>0</v>
      </c>
      <c r="I115" s="7">
        <v>0</v>
      </c>
      <c r="J115" s="5">
        <v>2988</v>
      </c>
      <c r="K115" s="5">
        <v>67</v>
      </c>
      <c r="L115" s="5">
        <v>6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2</v>
      </c>
      <c r="S115" s="5">
        <v>2751</v>
      </c>
      <c r="T115" s="5">
        <v>33</v>
      </c>
      <c r="U115" s="7">
        <v>0</v>
      </c>
      <c r="V115" s="7">
        <v>0</v>
      </c>
      <c r="W115" s="7">
        <v>7</v>
      </c>
      <c r="X115" s="5">
        <v>2772</v>
      </c>
      <c r="Y115" s="5">
        <v>13</v>
      </c>
      <c r="Z115" s="5">
        <v>0</v>
      </c>
      <c r="AA115" s="5">
        <v>0</v>
      </c>
      <c r="AB115" s="5">
        <v>2</v>
      </c>
      <c r="AC115" s="7">
        <v>2711</v>
      </c>
      <c r="AD115" s="7">
        <v>38</v>
      </c>
      <c r="AE115" s="7">
        <v>0</v>
      </c>
      <c r="AF115" s="7">
        <v>2</v>
      </c>
      <c r="AG115" s="7">
        <v>13</v>
      </c>
      <c r="AH115" s="7">
        <v>2735</v>
      </c>
      <c r="AI115" s="7">
        <v>14</v>
      </c>
      <c r="AJ115" s="7">
        <v>0</v>
      </c>
      <c r="AK115" s="7">
        <v>0</v>
      </c>
      <c r="AL115" s="7">
        <v>0</v>
      </c>
      <c r="AM115" s="7">
        <v>7</v>
      </c>
      <c r="AN115" s="8">
        <v>2680</v>
      </c>
      <c r="AO115" s="8">
        <v>34</v>
      </c>
      <c r="AP115" s="3">
        <v>0</v>
      </c>
      <c r="AQ115" s="3">
        <v>0</v>
      </c>
      <c r="AR115" s="7">
        <v>0</v>
      </c>
      <c r="AS115" s="7">
        <v>0</v>
      </c>
      <c r="AT115" s="7">
        <v>0</v>
      </c>
      <c r="AU115" s="7">
        <v>13</v>
      </c>
      <c r="AV115" s="7">
        <v>31</v>
      </c>
    </row>
    <row r="116" spans="1:48" x14ac:dyDescent="0.25">
      <c r="A116" s="5" t="s">
        <v>430</v>
      </c>
      <c r="B116" s="7">
        <v>18.18581</v>
      </c>
      <c r="C116" s="7">
        <v>46.692860000000003</v>
      </c>
      <c r="D116" s="5">
        <v>2876</v>
      </c>
      <c r="E116" s="5">
        <v>10</v>
      </c>
      <c r="F116" s="7">
        <v>0</v>
      </c>
      <c r="G116" s="5">
        <v>3</v>
      </c>
      <c r="H116" s="5">
        <v>0</v>
      </c>
      <c r="I116" s="5">
        <v>0</v>
      </c>
      <c r="J116" s="5">
        <v>2956</v>
      </c>
      <c r="K116" s="5">
        <v>11</v>
      </c>
      <c r="L116" s="5">
        <v>7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2647</v>
      </c>
      <c r="T116" s="5">
        <v>7</v>
      </c>
      <c r="U116" s="7">
        <v>1</v>
      </c>
      <c r="V116" s="7">
        <v>0</v>
      </c>
      <c r="W116" s="7">
        <v>0</v>
      </c>
      <c r="X116" s="5">
        <v>2721</v>
      </c>
      <c r="Y116" s="5">
        <v>5</v>
      </c>
      <c r="Z116" s="5">
        <v>1</v>
      </c>
      <c r="AA116" s="5">
        <v>0</v>
      </c>
      <c r="AB116" s="5">
        <v>28</v>
      </c>
      <c r="AC116" s="5">
        <v>2717</v>
      </c>
      <c r="AD116" s="5">
        <v>7</v>
      </c>
      <c r="AE116" s="5">
        <v>0</v>
      </c>
      <c r="AF116" s="5">
        <v>3</v>
      </c>
      <c r="AG116" s="5">
        <v>0</v>
      </c>
      <c r="AH116" s="7">
        <v>2553</v>
      </c>
      <c r="AI116" s="7">
        <v>4</v>
      </c>
      <c r="AJ116" s="7">
        <v>0</v>
      </c>
      <c r="AK116" s="7">
        <v>0</v>
      </c>
      <c r="AL116" s="7">
        <v>0</v>
      </c>
      <c r="AM116" s="7">
        <v>2</v>
      </c>
      <c r="AN116" s="3" t="s">
        <v>554</v>
      </c>
      <c r="AO116" s="8">
        <v>0</v>
      </c>
      <c r="AP116" s="3">
        <v>0</v>
      </c>
      <c r="AQ116" s="3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</row>
    <row r="117" spans="1:48" x14ac:dyDescent="0.25">
      <c r="A117" s="5" t="s">
        <v>396</v>
      </c>
      <c r="B117" s="5">
        <v>18.06728</v>
      </c>
      <c r="C117" s="5">
        <v>46.700420000000001</v>
      </c>
      <c r="D117" s="5">
        <v>1026</v>
      </c>
      <c r="E117" s="5">
        <v>1</v>
      </c>
      <c r="F117" s="7">
        <v>1</v>
      </c>
      <c r="G117" s="5">
        <v>9</v>
      </c>
      <c r="H117" s="5">
        <v>0</v>
      </c>
      <c r="I117" s="5">
        <v>0</v>
      </c>
      <c r="J117" s="5">
        <v>953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941</v>
      </c>
      <c r="T117" s="5">
        <v>0</v>
      </c>
      <c r="U117" s="5">
        <v>0</v>
      </c>
      <c r="V117" s="7">
        <v>1</v>
      </c>
      <c r="W117" s="7">
        <v>0</v>
      </c>
      <c r="X117" s="5">
        <v>1008</v>
      </c>
      <c r="Y117" s="5">
        <v>1</v>
      </c>
      <c r="Z117" s="5">
        <v>0</v>
      </c>
      <c r="AA117" s="5">
        <v>1</v>
      </c>
      <c r="AB117" s="5">
        <v>5</v>
      </c>
      <c r="AC117" s="5">
        <v>1050</v>
      </c>
      <c r="AD117" s="5">
        <v>0</v>
      </c>
      <c r="AE117" s="5">
        <v>0</v>
      </c>
      <c r="AF117" s="5">
        <v>1</v>
      </c>
      <c r="AG117" s="5">
        <v>9</v>
      </c>
      <c r="AH117" s="7">
        <v>1044</v>
      </c>
      <c r="AI117" s="7">
        <v>1</v>
      </c>
      <c r="AJ117" s="7">
        <v>0</v>
      </c>
      <c r="AK117" s="7">
        <v>2</v>
      </c>
      <c r="AL117" s="7">
        <v>0</v>
      </c>
      <c r="AM117" s="7">
        <v>8</v>
      </c>
      <c r="AN117" s="8">
        <v>976</v>
      </c>
      <c r="AO117" s="8">
        <v>2</v>
      </c>
      <c r="AP117" s="8">
        <v>1</v>
      </c>
      <c r="AQ117" s="8">
        <v>1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</row>
    <row r="118" spans="1:48" x14ac:dyDescent="0.25">
      <c r="A118" s="5" t="s">
        <v>433</v>
      </c>
      <c r="B118" s="5">
        <v>18.05</v>
      </c>
      <c r="C118" s="5">
        <v>46.666670000000003</v>
      </c>
      <c r="D118" s="5">
        <v>337</v>
      </c>
      <c r="E118" s="5">
        <v>11</v>
      </c>
      <c r="F118" s="7">
        <v>0</v>
      </c>
      <c r="G118" s="5">
        <v>6</v>
      </c>
      <c r="H118" s="5">
        <v>0</v>
      </c>
      <c r="I118" s="5">
        <v>0</v>
      </c>
      <c r="J118" s="5">
        <v>355</v>
      </c>
      <c r="K118" s="5">
        <v>0</v>
      </c>
      <c r="L118" s="5">
        <v>7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330</v>
      </c>
      <c r="T118" s="5">
        <v>0</v>
      </c>
      <c r="U118" s="5">
        <v>0</v>
      </c>
      <c r="V118" s="7">
        <v>1</v>
      </c>
      <c r="W118" s="7">
        <v>0</v>
      </c>
      <c r="X118" s="5">
        <v>298</v>
      </c>
      <c r="Y118" s="5">
        <v>0</v>
      </c>
      <c r="Z118" s="5">
        <v>0</v>
      </c>
      <c r="AA118" s="5">
        <v>0</v>
      </c>
      <c r="AB118" s="5">
        <v>4</v>
      </c>
      <c r="AC118" s="5">
        <v>283</v>
      </c>
      <c r="AD118" s="5">
        <v>0</v>
      </c>
      <c r="AE118" s="5">
        <v>0</v>
      </c>
      <c r="AF118" s="5">
        <v>0</v>
      </c>
      <c r="AG118" s="5">
        <v>0</v>
      </c>
      <c r="AH118" s="7">
        <v>285</v>
      </c>
      <c r="AI118" s="7">
        <v>2</v>
      </c>
      <c r="AJ118" s="7">
        <v>0</v>
      </c>
      <c r="AK118" s="7">
        <v>0</v>
      </c>
      <c r="AL118" s="7">
        <v>0</v>
      </c>
      <c r="AM118" s="7">
        <v>0</v>
      </c>
      <c r="AN118" s="3" t="s">
        <v>555</v>
      </c>
      <c r="AO118" s="8">
        <v>0</v>
      </c>
      <c r="AP118" s="3">
        <v>0</v>
      </c>
      <c r="AQ118" s="3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</row>
    <row r="119" spans="1:48" x14ac:dyDescent="0.25">
      <c r="A119" s="5" t="s">
        <v>397</v>
      </c>
      <c r="B119" s="5">
        <v>18.235779999999998</v>
      </c>
      <c r="C119" s="5">
        <v>46.74783</v>
      </c>
      <c r="D119" s="5">
        <v>1648</v>
      </c>
      <c r="E119" s="5">
        <v>6</v>
      </c>
      <c r="F119" s="7">
        <v>0</v>
      </c>
      <c r="G119" s="5">
        <v>1</v>
      </c>
      <c r="H119" s="5">
        <v>0</v>
      </c>
      <c r="I119" s="5">
        <v>0</v>
      </c>
      <c r="J119" s="5">
        <v>1816</v>
      </c>
      <c r="K119" s="5">
        <v>2</v>
      </c>
      <c r="L119" s="5">
        <v>1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1</v>
      </c>
      <c r="S119" s="5">
        <v>1856</v>
      </c>
      <c r="T119" s="5">
        <v>0</v>
      </c>
      <c r="U119" s="5">
        <v>0</v>
      </c>
      <c r="V119" s="7">
        <v>0</v>
      </c>
      <c r="W119" s="7">
        <v>5</v>
      </c>
      <c r="X119" s="5">
        <v>1911</v>
      </c>
      <c r="Y119" s="5">
        <v>4</v>
      </c>
      <c r="Z119" s="5">
        <v>0</v>
      </c>
      <c r="AA119" s="5">
        <v>0</v>
      </c>
      <c r="AB119" s="5">
        <v>9</v>
      </c>
      <c r="AC119" s="5">
        <v>2067</v>
      </c>
      <c r="AD119" s="5">
        <v>0</v>
      </c>
      <c r="AE119" s="5">
        <v>0</v>
      </c>
      <c r="AF119" s="5">
        <v>0</v>
      </c>
      <c r="AG119" s="5">
        <v>0</v>
      </c>
      <c r="AH119" s="7">
        <v>2238</v>
      </c>
      <c r="AI119" s="7">
        <v>1</v>
      </c>
      <c r="AJ119" s="7">
        <v>0</v>
      </c>
      <c r="AK119" s="7">
        <v>0</v>
      </c>
      <c r="AL119" s="7">
        <v>0</v>
      </c>
      <c r="AM119" s="7">
        <v>0</v>
      </c>
      <c r="AN119" s="8">
        <v>2502</v>
      </c>
      <c r="AO119" s="8">
        <v>2</v>
      </c>
      <c r="AP119" s="3">
        <v>0</v>
      </c>
      <c r="AQ119" s="3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</row>
    <row r="120" spans="1:48" x14ac:dyDescent="0.25">
      <c r="A120" s="5" t="s">
        <v>398</v>
      </c>
      <c r="B120" s="5">
        <v>18.179300000000001</v>
      </c>
      <c r="C120" s="5">
        <v>46.529000000000003</v>
      </c>
      <c r="D120" s="5">
        <v>1061</v>
      </c>
      <c r="E120" s="5">
        <v>976</v>
      </c>
      <c r="F120" s="7">
        <v>1</v>
      </c>
      <c r="G120" s="7">
        <v>0</v>
      </c>
      <c r="H120" s="7">
        <v>0</v>
      </c>
      <c r="I120" s="7">
        <v>0</v>
      </c>
      <c r="J120" s="7">
        <v>1147</v>
      </c>
      <c r="K120" s="7">
        <v>1109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1182</v>
      </c>
      <c r="T120" s="7">
        <v>1100</v>
      </c>
      <c r="U120" s="7">
        <v>0</v>
      </c>
      <c r="V120" s="7">
        <v>0</v>
      </c>
      <c r="W120" s="7">
        <v>0</v>
      </c>
      <c r="X120" s="5">
        <v>1217</v>
      </c>
      <c r="Y120" s="5">
        <v>1131</v>
      </c>
      <c r="Z120" s="5">
        <v>0</v>
      </c>
      <c r="AA120" s="5">
        <v>0</v>
      </c>
      <c r="AB120" s="5">
        <v>0</v>
      </c>
      <c r="AC120" s="7">
        <v>1236</v>
      </c>
      <c r="AD120" s="7">
        <v>1055</v>
      </c>
      <c r="AE120" s="7">
        <v>2</v>
      </c>
      <c r="AF120" s="7">
        <v>0</v>
      </c>
      <c r="AG120" s="7">
        <v>2</v>
      </c>
      <c r="AH120" s="7">
        <v>1248</v>
      </c>
      <c r="AI120" s="7">
        <v>1046</v>
      </c>
      <c r="AJ120" s="7">
        <v>1</v>
      </c>
      <c r="AK120" s="7">
        <v>0</v>
      </c>
      <c r="AL120" s="7">
        <v>0</v>
      </c>
      <c r="AM120" s="7">
        <v>15</v>
      </c>
      <c r="AN120" s="8">
        <v>1172</v>
      </c>
      <c r="AO120" s="8">
        <v>1071</v>
      </c>
      <c r="AP120" s="3">
        <v>0</v>
      </c>
      <c r="AQ120" s="3">
        <v>0</v>
      </c>
      <c r="AR120" s="7">
        <v>0</v>
      </c>
      <c r="AS120" s="7">
        <v>0</v>
      </c>
      <c r="AT120" s="7">
        <v>0</v>
      </c>
      <c r="AU120" s="7">
        <v>68</v>
      </c>
      <c r="AV120" s="7">
        <v>1</v>
      </c>
    </row>
    <row r="121" spans="1:48" x14ac:dyDescent="0.25">
      <c r="A121" s="5" t="s">
        <v>399</v>
      </c>
      <c r="B121" s="5">
        <v>18.2028</v>
      </c>
      <c r="C121" s="5">
        <v>46.59066</v>
      </c>
      <c r="D121" s="5">
        <v>2098</v>
      </c>
      <c r="E121" s="5">
        <v>71</v>
      </c>
      <c r="F121" s="7">
        <v>2</v>
      </c>
      <c r="G121" s="7">
        <v>0</v>
      </c>
      <c r="H121" s="7">
        <v>0</v>
      </c>
      <c r="I121" s="7">
        <v>0</v>
      </c>
      <c r="J121" s="5">
        <v>2174</v>
      </c>
      <c r="K121" s="5">
        <v>157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2325</v>
      </c>
      <c r="T121" s="5">
        <v>4</v>
      </c>
      <c r="U121" s="7">
        <v>0</v>
      </c>
      <c r="V121" s="7">
        <v>0</v>
      </c>
      <c r="W121" s="7">
        <v>1</v>
      </c>
      <c r="X121" s="5">
        <v>2276</v>
      </c>
      <c r="Y121" s="5">
        <v>32</v>
      </c>
      <c r="Z121" s="5">
        <v>1</v>
      </c>
      <c r="AA121" s="5">
        <v>0</v>
      </c>
      <c r="AB121" s="5">
        <v>0</v>
      </c>
      <c r="AC121" s="5">
        <v>2263</v>
      </c>
      <c r="AD121" s="5">
        <v>33</v>
      </c>
      <c r="AE121" s="5">
        <v>0</v>
      </c>
      <c r="AF121" s="5">
        <v>0</v>
      </c>
      <c r="AG121" s="5">
        <v>19</v>
      </c>
      <c r="AH121" s="7">
        <v>2146</v>
      </c>
      <c r="AI121" s="7">
        <v>6</v>
      </c>
      <c r="AJ121" s="7">
        <v>0</v>
      </c>
      <c r="AK121" s="7">
        <v>0</v>
      </c>
      <c r="AL121" s="7">
        <v>0</v>
      </c>
      <c r="AM121" s="7">
        <v>10</v>
      </c>
      <c r="AN121" s="8">
        <v>2584</v>
      </c>
      <c r="AO121" s="8">
        <v>33</v>
      </c>
      <c r="AP121" s="8">
        <v>2</v>
      </c>
      <c r="AQ121" s="3">
        <v>0</v>
      </c>
      <c r="AR121" s="7">
        <v>1</v>
      </c>
      <c r="AS121" s="7">
        <v>0</v>
      </c>
      <c r="AT121" s="7">
        <v>0</v>
      </c>
      <c r="AU121" s="7">
        <v>0</v>
      </c>
      <c r="AV121" s="7">
        <v>2</v>
      </c>
    </row>
    <row r="122" spans="1:48" x14ac:dyDescent="0.25">
      <c r="A122" s="5" t="s">
        <v>400</v>
      </c>
      <c r="B122" s="5">
        <v>18.311319999999998</v>
      </c>
      <c r="C122" s="5">
        <v>46.446829999999999</v>
      </c>
      <c r="D122" s="5">
        <v>578</v>
      </c>
      <c r="E122" s="5">
        <v>975</v>
      </c>
      <c r="F122" s="7">
        <v>0</v>
      </c>
      <c r="G122" s="7">
        <v>0</v>
      </c>
      <c r="H122" s="7">
        <v>0</v>
      </c>
      <c r="I122" s="7">
        <v>0</v>
      </c>
      <c r="J122" s="7">
        <v>621</v>
      </c>
      <c r="K122" s="7">
        <v>1084</v>
      </c>
      <c r="L122" s="7">
        <v>0</v>
      </c>
      <c r="M122" s="7">
        <v>0</v>
      </c>
      <c r="N122" s="7">
        <v>0</v>
      </c>
      <c r="O122" s="7">
        <v>0</v>
      </c>
      <c r="P122" s="7">
        <v>1</v>
      </c>
      <c r="Q122" s="7">
        <v>0</v>
      </c>
      <c r="R122" s="7">
        <v>0</v>
      </c>
      <c r="S122" s="7">
        <v>636</v>
      </c>
      <c r="T122" s="7">
        <v>1103</v>
      </c>
      <c r="U122" s="7">
        <v>0</v>
      </c>
      <c r="V122" s="7">
        <v>0</v>
      </c>
      <c r="W122" s="7">
        <v>0</v>
      </c>
      <c r="X122" s="5">
        <v>593</v>
      </c>
      <c r="Y122" s="5">
        <v>1140</v>
      </c>
      <c r="Z122" s="5">
        <v>0</v>
      </c>
      <c r="AA122" s="5">
        <v>0</v>
      </c>
      <c r="AB122" s="5">
        <v>2</v>
      </c>
      <c r="AC122" s="7">
        <v>658</v>
      </c>
      <c r="AD122" s="7">
        <v>1110</v>
      </c>
      <c r="AE122" s="7">
        <v>0</v>
      </c>
      <c r="AF122" s="7">
        <v>0</v>
      </c>
      <c r="AG122" s="7">
        <v>11</v>
      </c>
      <c r="AH122" s="7">
        <v>681</v>
      </c>
      <c r="AI122" s="7">
        <v>1024</v>
      </c>
      <c r="AJ122" s="7">
        <v>0</v>
      </c>
      <c r="AK122" s="7">
        <v>0</v>
      </c>
      <c r="AL122" s="7">
        <v>0</v>
      </c>
      <c r="AM122" s="7">
        <v>1</v>
      </c>
      <c r="AN122" s="8">
        <v>767</v>
      </c>
      <c r="AO122" s="8">
        <v>1140</v>
      </c>
      <c r="AP122" s="3">
        <v>0</v>
      </c>
      <c r="AQ122" s="3">
        <v>0</v>
      </c>
      <c r="AR122" s="7">
        <v>0</v>
      </c>
      <c r="AS122" s="7">
        <v>0</v>
      </c>
      <c r="AT122" s="7">
        <v>0</v>
      </c>
      <c r="AU122" s="7">
        <v>1</v>
      </c>
      <c r="AV122" s="7">
        <v>0</v>
      </c>
    </row>
    <row r="123" spans="1:48" x14ac:dyDescent="0.25">
      <c r="A123" s="5" t="s">
        <v>401</v>
      </c>
      <c r="B123" s="5">
        <v>18.059819999999998</v>
      </c>
      <c r="C123" s="5">
        <v>46.513860000000001</v>
      </c>
      <c r="D123" s="5">
        <v>457</v>
      </c>
      <c r="E123" s="5">
        <v>0</v>
      </c>
      <c r="F123" s="7">
        <v>0</v>
      </c>
      <c r="G123" s="7">
        <v>0</v>
      </c>
      <c r="H123" s="7">
        <v>0</v>
      </c>
      <c r="I123" s="7">
        <v>0</v>
      </c>
      <c r="J123" s="7">
        <v>521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480</v>
      </c>
      <c r="T123" s="7">
        <v>5</v>
      </c>
      <c r="U123" s="7">
        <v>0</v>
      </c>
      <c r="V123" s="7">
        <v>3</v>
      </c>
      <c r="W123" s="7">
        <v>0</v>
      </c>
      <c r="X123" s="5">
        <v>482</v>
      </c>
      <c r="Y123" s="5">
        <v>0</v>
      </c>
      <c r="Z123" s="5">
        <v>0</v>
      </c>
      <c r="AA123" s="5">
        <v>0</v>
      </c>
      <c r="AB123" s="5">
        <v>27</v>
      </c>
      <c r="AC123" s="7">
        <v>436</v>
      </c>
      <c r="AD123" s="7">
        <v>0</v>
      </c>
      <c r="AE123" s="7">
        <v>0</v>
      </c>
      <c r="AF123" s="7">
        <v>0</v>
      </c>
      <c r="AG123" s="7">
        <v>0</v>
      </c>
      <c r="AH123" s="7">
        <v>419</v>
      </c>
      <c r="AI123" s="7">
        <v>2</v>
      </c>
      <c r="AJ123" s="7">
        <v>0</v>
      </c>
      <c r="AK123" s="7">
        <v>0</v>
      </c>
      <c r="AL123" s="7">
        <v>0</v>
      </c>
      <c r="AM123" s="7">
        <v>0</v>
      </c>
      <c r="AN123" s="8">
        <v>449</v>
      </c>
      <c r="AO123" s="8">
        <v>5</v>
      </c>
      <c r="AP123" s="3">
        <v>0</v>
      </c>
      <c r="AQ123" s="3">
        <v>0</v>
      </c>
      <c r="AR123" s="7">
        <v>0</v>
      </c>
      <c r="AS123" s="7">
        <v>0</v>
      </c>
      <c r="AT123" s="7">
        <v>0</v>
      </c>
      <c r="AU123" s="7">
        <v>13</v>
      </c>
      <c r="AV123" s="7">
        <v>0</v>
      </c>
    </row>
    <row r="124" spans="1:48" x14ac:dyDescent="0.25">
      <c r="A124" s="5" t="s">
        <v>402</v>
      </c>
      <c r="B124" s="5">
        <v>18.278327999999998</v>
      </c>
      <c r="C124" s="5">
        <v>46.613655999999999</v>
      </c>
      <c r="D124" s="5">
        <v>2805</v>
      </c>
      <c r="E124" s="5">
        <v>94</v>
      </c>
      <c r="F124" s="7">
        <v>0</v>
      </c>
      <c r="G124" s="7">
        <v>9</v>
      </c>
      <c r="H124" s="7">
        <v>0</v>
      </c>
      <c r="I124" s="7">
        <v>0</v>
      </c>
      <c r="J124" s="5">
        <v>3524</v>
      </c>
      <c r="K124" s="5">
        <v>25</v>
      </c>
      <c r="L124" s="5">
        <v>2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3875</v>
      </c>
      <c r="T124" s="7">
        <v>52</v>
      </c>
      <c r="U124" s="7">
        <v>0</v>
      </c>
      <c r="V124" s="7">
        <v>1</v>
      </c>
      <c r="W124" s="7">
        <v>2</v>
      </c>
      <c r="X124" s="5">
        <v>3710</v>
      </c>
      <c r="Y124" s="5">
        <v>55</v>
      </c>
      <c r="Z124" s="5">
        <v>3</v>
      </c>
      <c r="AA124" s="5">
        <v>0</v>
      </c>
      <c r="AB124" s="5">
        <v>103</v>
      </c>
      <c r="AC124" s="5">
        <v>3690</v>
      </c>
      <c r="AD124" s="5">
        <v>40</v>
      </c>
      <c r="AE124" s="5">
        <v>0</v>
      </c>
      <c r="AF124" s="5">
        <v>18</v>
      </c>
      <c r="AG124" s="5">
        <v>14</v>
      </c>
      <c r="AH124" s="7">
        <v>3287</v>
      </c>
      <c r="AI124" s="7">
        <v>27</v>
      </c>
      <c r="AJ124" s="7">
        <v>0</v>
      </c>
      <c r="AK124" s="5">
        <v>0</v>
      </c>
      <c r="AL124" s="7">
        <v>0</v>
      </c>
      <c r="AM124" s="7">
        <v>3</v>
      </c>
      <c r="AN124" s="3" t="s">
        <v>561</v>
      </c>
      <c r="AO124" s="8">
        <v>0</v>
      </c>
      <c r="AP124" s="3">
        <v>0</v>
      </c>
      <c r="AQ124" s="3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</row>
    <row r="125" spans="1:48" x14ac:dyDescent="0.25">
      <c r="A125" s="5" t="s">
        <v>403</v>
      </c>
      <c r="B125" s="5">
        <v>18.05162</v>
      </c>
      <c r="C125" s="5">
        <v>46.48115</v>
      </c>
      <c r="D125" s="5">
        <v>1057</v>
      </c>
      <c r="E125" s="5">
        <v>0</v>
      </c>
      <c r="F125" s="7">
        <v>0</v>
      </c>
      <c r="G125" s="7">
        <v>0</v>
      </c>
      <c r="H125" s="7">
        <v>0</v>
      </c>
      <c r="I125" s="7">
        <v>0</v>
      </c>
      <c r="J125" s="7">
        <v>1231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1264</v>
      </c>
      <c r="T125" s="7">
        <v>1</v>
      </c>
      <c r="U125" s="7">
        <v>0</v>
      </c>
      <c r="V125" s="7">
        <v>0</v>
      </c>
      <c r="W125" s="7">
        <v>0</v>
      </c>
      <c r="X125" s="5">
        <v>1245</v>
      </c>
      <c r="Y125" s="5">
        <v>1</v>
      </c>
      <c r="Z125" s="5">
        <v>0</v>
      </c>
      <c r="AA125" s="5">
        <v>0</v>
      </c>
      <c r="AB125" s="5">
        <v>7</v>
      </c>
      <c r="AC125" s="7">
        <v>1174</v>
      </c>
      <c r="AD125" s="7">
        <v>1</v>
      </c>
      <c r="AE125" s="7">
        <v>1</v>
      </c>
      <c r="AF125" s="7">
        <v>0</v>
      </c>
      <c r="AG125" s="7">
        <v>0</v>
      </c>
      <c r="AH125" s="7">
        <v>1223</v>
      </c>
      <c r="AI125" s="7">
        <v>2</v>
      </c>
      <c r="AJ125" s="7">
        <v>0</v>
      </c>
      <c r="AK125" s="7">
        <v>0</v>
      </c>
      <c r="AL125" s="7">
        <v>0</v>
      </c>
      <c r="AM125" s="7">
        <v>1</v>
      </c>
      <c r="AN125" s="8">
        <v>1176</v>
      </c>
      <c r="AO125" s="8">
        <v>1</v>
      </c>
      <c r="AP125" s="3">
        <v>0</v>
      </c>
      <c r="AQ125" s="3">
        <v>0</v>
      </c>
      <c r="AR125" s="7">
        <v>1</v>
      </c>
      <c r="AS125" s="7">
        <v>0</v>
      </c>
      <c r="AT125" s="7">
        <v>0</v>
      </c>
      <c r="AU125" s="7">
        <v>17</v>
      </c>
      <c r="AV125" s="7">
        <v>1</v>
      </c>
    </row>
    <row r="126" spans="1:48" x14ac:dyDescent="0.25">
      <c r="A126" s="5" t="s">
        <v>404</v>
      </c>
      <c r="B126" s="5">
        <v>18.29739</v>
      </c>
      <c r="C126" s="5">
        <v>46.788609999999998</v>
      </c>
      <c r="D126" s="5">
        <v>1288</v>
      </c>
      <c r="E126" s="5">
        <v>0</v>
      </c>
      <c r="F126" s="7">
        <v>0</v>
      </c>
      <c r="G126" s="7">
        <v>0</v>
      </c>
      <c r="H126" s="7">
        <v>0</v>
      </c>
      <c r="I126" s="7">
        <v>0</v>
      </c>
      <c r="J126" s="5">
        <v>1324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1306</v>
      </c>
      <c r="T126" s="5">
        <v>2</v>
      </c>
      <c r="U126" s="7">
        <v>0</v>
      </c>
      <c r="V126" s="7">
        <v>0</v>
      </c>
      <c r="W126" s="7">
        <v>1</v>
      </c>
      <c r="X126" s="5">
        <v>1320</v>
      </c>
      <c r="Y126" s="5">
        <v>2</v>
      </c>
      <c r="Z126" s="5">
        <v>1</v>
      </c>
      <c r="AA126" s="5">
        <v>0</v>
      </c>
      <c r="AB126" s="5">
        <v>8</v>
      </c>
      <c r="AC126" s="5">
        <v>1362</v>
      </c>
      <c r="AD126" s="5">
        <v>4</v>
      </c>
      <c r="AE126" s="5">
        <v>0</v>
      </c>
      <c r="AF126" s="5">
        <v>0</v>
      </c>
      <c r="AG126" s="5">
        <v>17</v>
      </c>
      <c r="AH126" s="5">
        <v>1332</v>
      </c>
      <c r="AI126" s="5">
        <v>0</v>
      </c>
      <c r="AJ126" s="7">
        <v>0</v>
      </c>
      <c r="AK126" s="7">
        <v>0</v>
      </c>
      <c r="AL126" s="7">
        <v>0</v>
      </c>
      <c r="AM126" s="7">
        <v>11</v>
      </c>
      <c r="AN126" s="8">
        <v>1786</v>
      </c>
      <c r="AO126" s="8">
        <v>6</v>
      </c>
      <c r="AP126" s="8">
        <v>1</v>
      </c>
      <c r="AQ126" s="3">
        <v>0</v>
      </c>
      <c r="AR126" s="7">
        <v>0</v>
      </c>
      <c r="AS126" s="7">
        <v>0</v>
      </c>
      <c r="AT126" s="7">
        <v>0</v>
      </c>
      <c r="AU126" s="7">
        <v>40</v>
      </c>
      <c r="AV126" s="7">
        <v>1</v>
      </c>
    </row>
    <row r="127" spans="1:48" x14ac:dyDescent="0.25">
      <c r="A127" s="5" t="s">
        <v>405</v>
      </c>
      <c r="B127" s="5">
        <v>18.400099999999998</v>
      </c>
      <c r="C127" s="5">
        <v>46.751330000000003</v>
      </c>
      <c r="D127" s="5">
        <v>3886</v>
      </c>
      <c r="E127" s="5">
        <v>16</v>
      </c>
      <c r="F127" s="7">
        <v>2</v>
      </c>
      <c r="G127" s="7">
        <v>2</v>
      </c>
      <c r="H127" s="7">
        <v>0</v>
      </c>
      <c r="I127" s="7">
        <v>0</v>
      </c>
      <c r="J127" s="5">
        <v>4342</v>
      </c>
      <c r="K127" s="5">
        <v>6</v>
      </c>
      <c r="L127" s="5">
        <v>1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4434</v>
      </c>
      <c r="T127" s="5">
        <v>8</v>
      </c>
      <c r="U127" s="7">
        <v>0</v>
      </c>
      <c r="V127" s="7">
        <v>0</v>
      </c>
      <c r="W127" s="7">
        <v>0</v>
      </c>
      <c r="X127" s="5">
        <v>4580</v>
      </c>
      <c r="Y127" s="5">
        <v>15</v>
      </c>
      <c r="Z127" s="5">
        <v>0</v>
      </c>
      <c r="AA127" s="5">
        <v>5</v>
      </c>
      <c r="AB127" s="5">
        <v>12</v>
      </c>
      <c r="AC127" s="5">
        <v>4622</v>
      </c>
      <c r="AD127" s="5">
        <v>2</v>
      </c>
      <c r="AE127" s="5">
        <v>0</v>
      </c>
      <c r="AF127" s="5">
        <v>0</v>
      </c>
      <c r="AG127" s="5">
        <v>3</v>
      </c>
      <c r="AH127" s="7">
        <v>4288</v>
      </c>
      <c r="AI127" s="7">
        <v>4</v>
      </c>
      <c r="AJ127" s="7">
        <v>1</v>
      </c>
      <c r="AK127" s="7">
        <v>0</v>
      </c>
      <c r="AL127" s="7">
        <v>0</v>
      </c>
      <c r="AM127" s="7">
        <v>2</v>
      </c>
      <c r="AN127" s="8">
        <v>4296</v>
      </c>
      <c r="AO127" s="8">
        <v>14</v>
      </c>
      <c r="AP127" s="3">
        <v>0</v>
      </c>
      <c r="AQ127" s="3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</row>
    <row r="128" spans="1:48" x14ac:dyDescent="0.25">
      <c r="A128" s="5" t="s">
        <v>406</v>
      </c>
      <c r="B128" s="5">
        <v>18.257045745849599</v>
      </c>
      <c r="C128" s="5">
        <v>46.578332733497099</v>
      </c>
      <c r="D128" s="5">
        <v>93</v>
      </c>
      <c r="E128" s="5">
        <v>1097</v>
      </c>
      <c r="F128" s="7">
        <v>0</v>
      </c>
      <c r="G128" s="7">
        <v>1</v>
      </c>
      <c r="H128" s="7">
        <v>0</v>
      </c>
      <c r="I128" s="7">
        <v>0</v>
      </c>
      <c r="J128" s="5">
        <v>71</v>
      </c>
      <c r="K128" s="5">
        <v>1273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73</v>
      </c>
      <c r="T128" s="5">
        <v>1359</v>
      </c>
      <c r="U128" s="7">
        <v>0</v>
      </c>
      <c r="V128" s="7">
        <v>0</v>
      </c>
      <c r="W128" s="7">
        <v>0</v>
      </c>
      <c r="X128" s="5">
        <v>50</v>
      </c>
      <c r="Y128" s="5">
        <v>1416</v>
      </c>
      <c r="Z128" s="5">
        <v>0</v>
      </c>
      <c r="AA128" s="5">
        <v>0</v>
      </c>
      <c r="AB128" s="5">
        <v>0</v>
      </c>
      <c r="AC128" s="5">
        <v>59</v>
      </c>
      <c r="AD128" s="5">
        <v>1375</v>
      </c>
      <c r="AE128" s="5">
        <v>0</v>
      </c>
      <c r="AF128" s="5">
        <v>0</v>
      </c>
      <c r="AG128" s="5">
        <v>1</v>
      </c>
      <c r="AH128" s="7">
        <v>74</v>
      </c>
      <c r="AI128" s="7">
        <v>1415</v>
      </c>
      <c r="AJ128" s="7">
        <v>0</v>
      </c>
      <c r="AK128" s="7">
        <v>0</v>
      </c>
      <c r="AL128" s="7">
        <v>0</v>
      </c>
      <c r="AM128" s="7">
        <v>1</v>
      </c>
      <c r="AN128" s="8">
        <v>132</v>
      </c>
      <c r="AO128" s="8">
        <v>1386</v>
      </c>
      <c r="AP128" s="3">
        <v>0</v>
      </c>
      <c r="AQ128" s="3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2</v>
      </c>
    </row>
    <row r="129" spans="1:48" x14ac:dyDescent="0.25">
      <c r="A129" s="5" t="s">
        <v>423</v>
      </c>
      <c r="B129" s="5">
        <v>18.439350000000001</v>
      </c>
      <c r="C129" s="5">
        <v>46.680950000000003</v>
      </c>
      <c r="D129" s="5">
        <v>2318</v>
      </c>
      <c r="E129" s="5">
        <v>24</v>
      </c>
      <c r="F129" s="7">
        <v>0</v>
      </c>
      <c r="G129" s="7">
        <v>12</v>
      </c>
      <c r="H129" s="7">
        <v>1</v>
      </c>
      <c r="I129" s="7">
        <v>0</v>
      </c>
      <c r="J129" s="5">
        <v>2674</v>
      </c>
      <c r="K129" s="5">
        <v>10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2643</v>
      </c>
      <c r="T129" s="5">
        <v>32</v>
      </c>
      <c r="U129" s="7">
        <v>0</v>
      </c>
      <c r="V129" s="7">
        <v>4</v>
      </c>
      <c r="W129" s="7">
        <v>0</v>
      </c>
      <c r="X129" s="5">
        <v>2859</v>
      </c>
      <c r="Y129" s="5">
        <v>28</v>
      </c>
      <c r="Z129" s="5">
        <v>3</v>
      </c>
      <c r="AA129" s="5">
        <v>10</v>
      </c>
      <c r="AB129" s="5">
        <v>27</v>
      </c>
      <c r="AC129" s="5">
        <v>2892</v>
      </c>
      <c r="AD129" s="5">
        <v>24</v>
      </c>
      <c r="AE129" s="5">
        <v>7</v>
      </c>
      <c r="AF129" s="5">
        <v>3</v>
      </c>
      <c r="AG129" s="5">
        <v>17</v>
      </c>
      <c r="AH129" s="7">
        <v>3658</v>
      </c>
      <c r="AI129" s="7">
        <v>2</v>
      </c>
      <c r="AJ129" s="7">
        <v>0</v>
      </c>
      <c r="AK129" s="7">
        <v>0</v>
      </c>
      <c r="AL129" s="7">
        <v>0</v>
      </c>
      <c r="AM129" s="7">
        <v>3</v>
      </c>
      <c r="AN129" s="8">
        <v>3876</v>
      </c>
      <c r="AO129" s="8">
        <v>35</v>
      </c>
      <c r="AP129" s="3">
        <v>0</v>
      </c>
      <c r="AQ129" s="3">
        <v>0</v>
      </c>
      <c r="AR129" s="7">
        <v>1</v>
      </c>
      <c r="AS129" s="7">
        <v>0</v>
      </c>
      <c r="AT129" s="7">
        <v>0</v>
      </c>
      <c r="AU129" s="7">
        <v>31</v>
      </c>
      <c r="AV129" s="7">
        <v>15</v>
      </c>
    </row>
    <row r="130" spans="1:48" x14ac:dyDescent="0.25">
      <c r="A130" s="5" t="s">
        <v>407</v>
      </c>
      <c r="B130" s="5">
        <v>18.38823</v>
      </c>
      <c r="C130" s="5">
        <v>46.580249999999999</v>
      </c>
      <c r="D130" s="5">
        <v>2134</v>
      </c>
      <c r="E130" s="5">
        <v>7</v>
      </c>
      <c r="F130" s="7">
        <v>0</v>
      </c>
      <c r="G130" s="7">
        <v>2</v>
      </c>
      <c r="H130" s="7">
        <v>11</v>
      </c>
      <c r="I130" s="7">
        <v>0</v>
      </c>
      <c r="J130" s="5">
        <v>2458</v>
      </c>
      <c r="K130" s="5">
        <v>19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22</v>
      </c>
      <c r="S130" s="5">
        <v>2433</v>
      </c>
      <c r="T130" s="5">
        <v>18</v>
      </c>
      <c r="U130" s="7">
        <v>0</v>
      </c>
      <c r="V130" s="7">
        <v>0</v>
      </c>
      <c r="W130" s="7">
        <v>0</v>
      </c>
      <c r="X130" s="5">
        <v>2429</v>
      </c>
      <c r="Y130" s="5">
        <v>21</v>
      </c>
      <c r="Z130" s="5">
        <v>0</v>
      </c>
      <c r="AA130" s="5">
        <v>2</v>
      </c>
      <c r="AB130" s="5">
        <v>2</v>
      </c>
      <c r="AC130" s="5">
        <v>2290</v>
      </c>
      <c r="AD130" s="5">
        <v>10</v>
      </c>
      <c r="AE130" s="5">
        <v>0</v>
      </c>
      <c r="AF130" s="5">
        <v>0</v>
      </c>
      <c r="AG130" s="5">
        <v>1</v>
      </c>
      <c r="AH130" s="7">
        <v>2309</v>
      </c>
      <c r="AI130" s="7">
        <v>4</v>
      </c>
      <c r="AJ130" s="7">
        <v>0</v>
      </c>
      <c r="AK130" s="7">
        <v>0</v>
      </c>
      <c r="AL130" s="7">
        <v>0</v>
      </c>
      <c r="AM130" s="7">
        <v>8</v>
      </c>
      <c r="AN130" s="8">
        <v>2668</v>
      </c>
      <c r="AO130" s="8">
        <v>11</v>
      </c>
      <c r="AP130" s="3">
        <v>0</v>
      </c>
      <c r="AQ130" s="3">
        <v>0</v>
      </c>
      <c r="AR130" s="7">
        <v>0</v>
      </c>
      <c r="AS130" s="7">
        <v>0</v>
      </c>
      <c r="AT130" s="7">
        <v>0</v>
      </c>
      <c r="AU130" s="7">
        <v>19</v>
      </c>
      <c r="AV130" s="7">
        <v>3</v>
      </c>
    </row>
    <row r="131" spans="1:48" x14ac:dyDescent="0.25">
      <c r="A131" s="5" t="s">
        <v>408</v>
      </c>
      <c r="B131" s="5">
        <v>18.382269999999998</v>
      </c>
      <c r="C131" s="5">
        <v>46.524799999999999</v>
      </c>
      <c r="D131" s="5">
        <v>1650</v>
      </c>
      <c r="E131" s="5">
        <v>41</v>
      </c>
      <c r="F131" s="7">
        <v>0</v>
      </c>
      <c r="G131" s="7">
        <v>2</v>
      </c>
      <c r="H131" s="7">
        <v>0</v>
      </c>
      <c r="I131" s="7">
        <v>0</v>
      </c>
      <c r="J131" s="5">
        <v>1837</v>
      </c>
      <c r="K131" s="5">
        <v>7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5</v>
      </c>
      <c r="S131" s="5">
        <v>1788</v>
      </c>
      <c r="T131" s="5">
        <v>23</v>
      </c>
      <c r="U131" s="7">
        <v>0</v>
      </c>
      <c r="V131" s="7">
        <v>2</v>
      </c>
      <c r="W131" s="7">
        <v>6</v>
      </c>
      <c r="X131" s="5">
        <v>1764</v>
      </c>
      <c r="Y131" s="5">
        <v>9</v>
      </c>
      <c r="Z131" s="5">
        <v>0</v>
      </c>
      <c r="AA131" s="5">
        <v>0</v>
      </c>
      <c r="AB131" s="5">
        <v>3</v>
      </c>
      <c r="AC131" s="5">
        <v>1836</v>
      </c>
      <c r="AD131" s="5">
        <v>4</v>
      </c>
      <c r="AE131" s="5">
        <v>1</v>
      </c>
      <c r="AF131" s="5">
        <v>2</v>
      </c>
      <c r="AG131" s="5">
        <v>2</v>
      </c>
      <c r="AH131" s="7">
        <v>1760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8">
        <v>2132</v>
      </c>
      <c r="AO131" s="8">
        <v>30</v>
      </c>
      <c r="AP131" s="3">
        <v>0</v>
      </c>
      <c r="AQ131" s="3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1</v>
      </c>
    </row>
    <row r="132" spans="1:48" x14ac:dyDescent="0.25">
      <c r="A132" s="5" t="s">
        <v>409</v>
      </c>
      <c r="B132" s="5">
        <v>18.109500000000001</v>
      </c>
      <c r="C132" s="5">
        <v>46.538969999999999</v>
      </c>
      <c r="D132" s="5">
        <v>3158</v>
      </c>
      <c r="E132" s="5">
        <v>14</v>
      </c>
      <c r="F132" s="7">
        <v>0</v>
      </c>
      <c r="G132" s="7">
        <v>1</v>
      </c>
      <c r="H132" s="7">
        <v>0</v>
      </c>
      <c r="I132" s="7">
        <v>0</v>
      </c>
      <c r="J132" s="7">
        <v>3404</v>
      </c>
      <c r="K132" s="7">
        <v>28</v>
      </c>
      <c r="L132" s="7">
        <v>9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2</v>
      </c>
      <c r="S132" s="7">
        <v>3309</v>
      </c>
      <c r="T132" s="7">
        <v>8</v>
      </c>
      <c r="U132" s="7">
        <v>6</v>
      </c>
      <c r="V132" s="7">
        <v>1</v>
      </c>
      <c r="W132" s="7">
        <v>0</v>
      </c>
      <c r="X132" s="5">
        <v>3179</v>
      </c>
      <c r="Y132" s="5">
        <v>7</v>
      </c>
      <c r="Z132" s="5">
        <v>0</v>
      </c>
      <c r="AA132" s="5">
        <v>0</v>
      </c>
      <c r="AB132" s="5">
        <v>8</v>
      </c>
      <c r="AC132" s="7">
        <v>2950</v>
      </c>
      <c r="AD132" s="7">
        <v>4</v>
      </c>
      <c r="AE132" s="7">
        <v>0</v>
      </c>
      <c r="AF132" s="7">
        <v>0</v>
      </c>
      <c r="AG132" s="7">
        <v>3</v>
      </c>
      <c r="AH132" s="7">
        <v>2849</v>
      </c>
      <c r="AI132" s="7">
        <v>7</v>
      </c>
      <c r="AJ132" s="7">
        <v>1</v>
      </c>
      <c r="AK132" s="7">
        <v>1</v>
      </c>
      <c r="AL132" s="7">
        <v>0</v>
      </c>
      <c r="AM132" s="7">
        <v>2</v>
      </c>
      <c r="AN132" s="8">
        <v>3026</v>
      </c>
      <c r="AO132" s="8">
        <v>12</v>
      </c>
      <c r="AP132" s="3">
        <v>0</v>
      </c>
      <c r="AQ132" s="3">
        <v>0</v>
      </c>
      <c r="AR132" s="7">
        <v>0</v>
      </c>
      <c r="AS132" s="7">
        <v>0</v>
      </c>
      <c r="AT132" s="7">
        <v>0</v>
      </c>
      <c r="AU132" s="7">
        <v>21</v>
      </c>
      <c r="AV132" s="7">
        <v>2</v>
      </c>
    </row>
    <row r="133" spans="1:48" x14ac:dyDescent="0.25">
      <c r="A133" s="5" t="s">
        <v>410</v>
      </c>
      <c r="B133" s="5">
        <v>18.1099</v>
      </c>
      <c r="C133" s="5">
        <v>46.594720000000002</v>
      </c>
      <c r="D133" s="5">
        <v>1530</v>
      </c>
      <c r="E133" s="5">
        <v>6</v>
      </c>
      <c r="F133" s="7">
        <v>0</v>
      </c>
      <c r="G133" s="7">
        <v>0</v>
      </c>
      <c r="H133" s="7">
        <v>0</v>
      </c>
      <c r="I133" s="7">
        <v>0</v>
      </c>
      <c r="J133" s="5">
        <v>1716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1670</v>
      </c>
      <c r="T133" s="5">
        <v>1</v>
      </c>
      <c r="U133" s="7">
        <v>0</v>
      </c>
      <c r="V133" s="7">
        <v>0</v>
      </c>
      <c r="W133" s="7">
        <v>1</v>
      </c>
      <c r="X133" s="5">
        <v>1688</v>
      </c>
      <c r="Y133" s="5">
        <v>5</v>
      </c>
      <c r="Z133" s="5">
        <v>0</v>
      </c>
      <c r="AA133" s="5">
        <v>2</v>
      </c>
      <c r="AB133" s="5">
        <v>2</v>
      </c>
      <c r="AC133" s="5">
        <v>1632</v>
      </c>
      <c r="AD133" s="5">
        <v>3</v>
      </c>
      <c r="AE133" s="5">
        <v>1</v>
      </c>
      <c r="AF133" s="5">
        <v>0</v>
      </c>
      <c r="AG133" s="5">
        <v>0</v>
      </c>
      <c r="AH133" s="5">
        <v>1521</v>
      </c>
      <c r="AI133" s="5">
        <v>9</v>
      </c>
      <c r="AJ133" s="7">
        <v>0</v>
      </c>
      <c r="AK133" s="7">
        <v>0</v>
      </c>
      <c r="AL133" s="7">
        <v>0</v>
      </c>
      <c r="AM133" s="7">
        <v>2</v>
      </c>
      <c r="AN133" s="8">
        <v>1424</v>
      </c>
      <c r="AO133" s="8">
        <v>1</v>
      </c>
      <c r="AP133" s="3">
        <v>0</v>
      </c>
      <c r="AQ133" s="3">
        <v>0</v>
      </c>
      <c r="AR133" s="7">
        <v>0</v>
      </c>
      <c r="AS133" s="7">
        <v>0</v>
      </c>
      <c r="AT133" s="7">
        <v>0</v>
      </c>
      <c r="AU133" s="7">
        <v>7</v>
      </c>
      <c r="AV133" s="7">
        <v>0</v>
      </c>
    </row>
    <row r="134" spans="1:48" x14ac:dyDescent="0.25">
      <c r="A134" s="5" t="s">
        <v>429</v>
      </c>
      <c r="B134" s="5">
        <v>18.18581</v>
      </c>
      <c r="C134" s="5">
        <v>46.692860000000003</v>
      </c>
      <c r="D134" s="5">
        <v>1005</v>
      </c>
      <c r="E134" s="5">
        <v>0</v>
      </c>
      <c r="F134" s="7">
        <v>0</v>
      </c>
      <c r="G134" s="7">
        <v>0</v>
      </c>
      <c r="H134" s="7">
        <v>0</v>
      </c>
      <c r="I134" s="7">
        <v>0</v>
      </c>
      <c r="J134" s="5">
        <v>1285</v>
      </c>
      <c r="K134" s="5">
        <v>1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1456</v>
      </c>
      <c r="T134" s="5">
        <v>39</v>
      </c>
      <c r="U134" s="7">
        <v>0</v>
      </c>
      <c r="V134" s="7">
        <v>2</v>
      </c>
      <c r="W134" s="7">
        <v>1</v>
      </c>
      <c r="X134" s="5">
        <v>1654</v>
      </c>
      <c r="Y134" s="5">
        <v>8</v>
      </c>
      <c r="Z134" s="5">
        <v>0</v>
      </c>
      <c r="AA134" s="5">
        <v>0</v>
      </c>
      <c r="AB134" s="5">
        <v>0</v>
      </c>
      <c r="AC134" s="5">
        <v>1532</v>
      </c>
      <c r="AD134" s="5">
        <v>50</v>
      </c>
      <c r="AE134" s="5">
        <v>0</v>
      </c>
      <c r="AF134" s="5">
        <v>0</v>
      </c>
      <c r="AG134" s="5">
        <v>52</v>
      </c>
      <c r="AH134" s="7">
        <v>1811</v>
      </c>
      <c r="AI134" s="7">
        <v>8</v>
      </c>
      <c r="AJ134" s="7">
        <v>0</v>
      </c>
      <c r="AK134" s="7">
        <v>0</v>
      </c>
      <c r="AL134" s="7">
        <v>0</v>
      </c>
      <c r="AM134" s="7">
        <v>1</v>
      </c>
      <c r="AN134" s="3">
        <v>4450</v>
      </c>
      <c r="AO134" s="3">
        <v>6</v>
      </c>
      <c r="AP134" s="3">
        <v>0</v>
      </c>
      <c r="AQ134" s="3">
        <v>0</v>
      </c>
      <c r="AR134" s="7">
        <v>0</v>
      </c>
      <c r="AS134" s="7">
        <v>0</v>
      </c>
      <c r="AT134" s="7">
        <v>0</v>
      </c>
      <c r="AU134" s="7">
        <v>27</v>
      </c>
      <c r="AV134" s="7">
        <v>1</v>
      </c>
    </row>
    <row r="135" spans="1:48" x14ac:dyDescent="0.25">
      <c r="A135" s="5" t="s">
        <v>411</v>
      </c>
      <c r="B135" s="5">
        <v>18.208110000000001</v>
      </c>
      <c r="C135" s="5">
        <v>46.722059999999999</v>
      </c>
      <c r="D135" s="5">
        <v>2229</v>
      </c>
      <c r="E135" s="5">
        <v>9</v>
      </c>
      <c r="F135" s="7">
        <v>0</v>
      </c>
      <c r="G135" s="7">
        <v>0</v>
      </c>
      <c r="H135" s="7">
        <v>1</v>
      </c>
      <c r="I135" s="7">
        <v>0</v>
      </c>
      <c r="J135" s="5">
        <v>2119</v>
      </c>
      <c r="K135" s="5">
        <v>7</v>
      </c>
      <c r="L135" s="5">
        <v>1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2</v>
      </c>
      <c r="S135" s="5">
        <v>1909</v>
      </c>
      <c r="T135" s="5">
        <v>3</v>
      </c>
      <c r="U135" s="7">
        <v>0</v>
      </c>
      <c r="V135" s="7">
        <v>0</v>
      </c>
      <c r="W135" s="7">
        <v>1</v>
      </c>
      <c r="X135" s="5">
        <v>2054</v>
      </c>
      <c r="Y135" s="5">
        <v>4</v>
      </c>
      <c r="Z135" s="5">
        <v>0</v>
      </c>
      <c r="AA135" s="5">
        <v>0</v>
      </c>
      <c r="AB135" s="5">
        <v>0</v>
      </c>
      <c r="AC135" s="5">
        <v>2015</v>
      </c>
      <c r="AD135" s="5">
        <v>10</v>
      </c>
      <c r="AE135" s="5">
        <v>0</v>
      </c>
      <c r="AF135" s="5">
        <v>0</v>
      </c>
      <c r="AG135" s="5">
        <v>1</v>
      </c>
      <c r="AH135" s="7">
        <v>1997</v>
      </c>
      <c r="AI135" s="7">
        <v>5</v>
      </c>
      <c r="AJ135" s="7">
        <v>0</v>
      </c>
      <c r="AK135" s="7">
        <v>1</v>
      </c>
      <c r="AL135" s="7">
        <v>0</v>
      </c>
      <c r="AM135" s="7">
        <v>2</v>
      </c>
      <c r="AN135" s="8">
        <v>2060</v>
      </c>
      <c r="AO135" s="8">
        <v>0</v>
      </c>
      <c r="AP135" s="3">
        <v>0</v>
      </c>
      <c r="AQ135" s="3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1</v>
      </c>
    </row>
    <row r="136" spans="1:48" x14ac:dyDescent="0.25">
      <c r="A136" s="5" t="s">
        <v>412</v>
      </c>
      <c r="B136" s="7">
        <v>18.304739999999999</v>
      </c>
      <c r="C136" s="7">
        <v>46.623190000000001</v>
      </c>
      <c r="D136" s="5">
        <v>4253</v>
      </c>
      <c r="E136" s="5">
        <v>77</v>
      </c>
      <c r="F136" s="7">
        <v>1</v>
      </c>
      <c r="G136" s="7">
        <v>1</v>
      </c>
      <c r="H136" s="7">
        <v>0</v>
      </c>
      <c r="I136" s="7">
        <v>0</v>
      </c>
      <c r="J136" s="5">
        <v>4843</v>
      </c>
      <c r="K136" s="5">
        <v>39</v>
      </c>
      <c r="L136" s="5">
        <v>0</v>
      </c>
      <c r="M136" s="5">
        <v>0</v>
      </c>
      <c r="N136" s="5">
        <v>0</v>
      </c>
      <c r="O136" s="5">
        <v>1</v>
      </c>
      <c r="P136" s="5">
        <v>0</v>
      </c>
      <c r="Q136" s="5">
        <v>0</v>
      </c>
      <c r="R136" s="5">
        <v>2</v>
      </c>
      <c r="S136" s="5">
        <v>5202</v>
      </c>
      <c r="T136" s="5">
        <v>42</v>
      </c>
      <c r="U136" s="7">
        <v>1</v>
      </c>
      <c r="V136" s="7">
        <v>4</v>
      </c>
      <c r="W136" s="7">
        <v>1</v>
      </c>
      <c r="X136" s="5">
        <v>5486</v>
      </c>
      <c r="Y136" s="5">
        <v>33</v>
      </c>
      <c r="Z136" s="5">
        <v>2</v>
      </c>
      <c r="AA136" s="5">
        <v>4</v>
      </c>
      <c r="AB136" s="5">
        <v>3</v>
      </c>
      <c r="AC136" s="5">
        <v>5715</v>
      </c>
      <c r="AD136" s="5">
        <v>58</v>
      </c>
      <c r="AE136" s="5">
        <v>4</v>
      </c>
      <c r="AF136" s="5">
        <v>6</v>
      </c>
      <c r="AG136" s="5">
        <v>14</v>
      </c>
      <c r="AH136" s="7">
        <v>5604</v>
      </c>
      <c r="AI136" s="7">
        <v>49</v>
      </c>
      <c r="AJ136" s="7">
        <v>0</v>
      </c>
      <c r="AK136" s="7">
        <v>4</v>
      </c>
      <c r="AL136" s="7">
        <v>0</v>
      </c>
      <c r="AM136" s="7">
        <v>10</v>
      </c>
      <c r="AN136" s="8">
        <v>7040</v>
      </c>
      <c r="AO136" s="8">
        <v>75</v>
      </c>
      <c r="AP136" s="8">
        <v>7</v>
      </c>
      <c r="AQ136" s="3">
        <v>0</v>
      </c>
      <c r="AR136" s="7">
        <v>1</v>
      </c>
      <c r="AS136" s="7">
        <v>0</v>
      </c>
      <c r="AT136" s="7">
        <v>0</v>
      </c>
      <c r="AU136" s="7">
        <v>90</v>
      </c>
      <c r="AV136" s="7">
        <v>9</v>
      </c>
    </row>
    <row r="137" spans="1:48" x14ac:dyDescent="0.25">
      <c r="A137" s="5" t="s">
        <v>413</v>
      </c>
      <c r="B137" s="5">
        <v>18.097439999999999</v>
      </c>
      <c r="C137" s="5">
        <v>46.702719999999999</v>
      </c>
      <c r="D137" s="5">
        <v>1309</v>
      </c>
      <c r="E137" s="5">
        <v>6</v>
      </c>
      <c r="F137" s="7">
        <v>0</v>
      </c>
      <c r="G137" s="7">
        <v>0</v>
      </c>
      <c r="H137" s="7">
        <v>0</v>
      </c>
      <c r="I137" s="7">
        <v>0</v>
      </c>
      <c r="J137" s="5">
        <v>1282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1254</v>
      </c>
      <c r="T137" s="5">
        <v>1</v>
      </c>
      <c r="U137" s="7">
        <v>0</v>
      </c>
      <c r="V137" s="7">
        <v>0</v>
      </c>
      <c r="W137" s="7">
        <v>0</v>
      </c>
      <c r="X137" s="5">
        <v>1165</v>
      </c>
      <c r="Y137" s="5">
        <v>1</v>
      </c>
      <c r="Z137" s="5">
        <v>0</v>
      </c>
      <c r="AA137" s="5">
        <v>0</v>
      </c>
      <c r="AB137" s="5">
        <v>0</v>
      </c>
      <c r="AC137" s="5">
        <v>1137</v>
      </c>
      <c r="AD137" s="5">
        <v>1</v>
      </c>
      <c r="AE137" s="5">
        <v>0</v>
      </c>
      <c r="AF137" s="5">
        <v>0</v>
      </c>
      <c r="AG137" s="5">
        <v>0</v>
      </c>
      <c r="AH137" s="7">
        <v>1186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8">
        <v>1341</v>
      </c>
      <c r="AO137" s="8">
        <v>5</v>
      </c>
      <c r="AP137" s="3">
        <v>0</v>
      </c>
      <c r="AQ137" s="3">
        <v>0</v>
      </c>
      <c r="AR137" s="7">
        <v>0</v>
      </c>
      <c r="AS137" s="7">
        <v>0</v>
      </c>
      <c r="AT137" s="7">
        <v>0</v>
      </c>
      <c r="AU137" s="7">
        <v>29</v>
      </c>
      <c r="AV137" s="7">
        <v>0</v>
      </c>
    </row>
    <row r="138" spans="1:48" x14ac:dyDescent="0.25">
      <c r="A138" s="5" t="s">
        <v>414</v>
      </c>
      <c r="B138" s="5">
        <v>18.045300000000001</v>
      </c>
      <c r="C138" s="5">
        <v>46.527810000000002</v>
      </c>
      <c r="D138" s="5">
        <v>489</v>
      </c>
      <c r="E138" s="5">
        <v>2</v>
      </c>
      <c r="F138" s="7">
        <v>0</v>
      </c>
      <c r="G138" s="7">
        <v>3</v>
      </c>
      <c r="H138" s="7">
        <v>0</v>
      </c>
      <c r="I138" s="7">
        <v>0</v>
      </c>
      <c r="J138" s="7">
        <v>517</v>
      </c>
      <c r="K138" s="7">
        <v>2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475</v>
      </c>
      <c r="T138" s="7">
        <v>0</v>
      </c>
      <c r="U138" s="7">
        <v>0</v>
      </c>
      <c r="V138" s="7">
        <v>0</v>
      </c>
      <c r="W138" s="7">
        <v>0</v>
      </c>
      <c r="X138" s="5">
        <v>441</v>
      </c>
      <c r="Y138" s="5">
        <v>0</v>
      </c>
      <c r="Z138" s="5">
        <v>0</v>
      </c>
      <c r="AA138" s="5">
        <v>0</v>
      </c>
      <c r="AB138" s="5">
        <v>0</v>
      </c>
      <c r="AC138" s="7">
        <v>430</v>
      </c>
      <c r="AD138" s="7">
        <v>0</v>
      </c>
      <c r="AE138" s="7">
        <v>0</v>
      </c>
      <c r="AF138" s="7">
        <v>0</v>
      </c>
      <c r="AG138" s="7">
        <v>0</v>
      </c>
      <c r="AH138" s="7">
        <v>466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8">
        <v>440</v>
      </c>
      <c r="AO138" s="8">
        <v>6</v>
      </c>
      <c r="AP138" s="3">
        <v>0</v>
      </c>
      <c r="AQ138" s="3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</row>
    <row r="139" spans="1:48" x14ac:dyDescent="0.25">
      <c r="A139" s="3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1:48" x14ac:dyDescent="0.25">
      <c r="A140" s="3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1:48" x14ac:dyDescent="0.25">
      <c r="A141" s="3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1:48" x14ac:dyDescent="0.25">
      <c r="A142" s="3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1:48" x14ac:dyDescent="0.25">
      <c r="A143" s="3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1:48" x14ac:dyDescent="0.25">
      <c r="A144" s="3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1:43" x14ac:dyDescent="0.25">
      <c r="A145" s="3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1:43" x14ac:dyDescent="0.25">
      <c r="A146" s="3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1:43" x14ac:dyDescent="0.25">
      <c r="A147" s="3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1:43" x14ac:dyDescent="0.25">
      <c r="A148" s="3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1:43" x14ac:dyDescent="0.25">
      <c r="A149" s="3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1:43" x14ac:dyDescent="0.25">
      <c r="A150" s="3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1:43" x14ac:dyDescent="0.25">
      <c r="A151" s="3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1:43" x14ac:dyDescent="0.25">
      <c r="A152" s="3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1:43" x14ac:dyDescent="0.25">
      <c r="A153" s="3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1:43" x14ac:dyDescent="0.25">
      <c r="A154" s="3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1:43" x14ac:dyDescent="0.25">
      <c r="A155" s="3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1:43" x14ac:dyDescent="0.25">
      <c r="A156" s="3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1:43" x14ac:dyDescent="0.25">
      <c r="A157" s="3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1:43" x14ac:dyDescent="0.25">
      <c r="A158" s="3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1:43" x14ac:dyDescent="0.25">
      <c r="A159" s="3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1:43" x14ac:dyDescent="0.25">
      <c r="A160" s="3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1:43" x14ac:dyDescent="0.25">
      <c r="A161" s="3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1:43" x14ac:dyDescent="0.25">
      <c r="A162" s="3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1:43" x14ac:dyDescent="0.25">
      <c r="A163" s="3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1:43" x14ac:dyDescent="0.25">
      <c r="A164" s="3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1:43" x14ac:dyDescent="0.25">
      <c r="A165" s="3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1:43" x14ac:dyDescent="0.25">
      <c r="A166" s="3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1:43" x14ac:dyDescent="0.25">
      <c r="A167" s="3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1:43" x14ac:dyDescent="0.25">
      <c r="A168" s="3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1:43" x14ac:dyDescent="0.25">
      <c r="A169" s="3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1:43" x14ac:dyDescent="0.25">
      <c r="A170" s="3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1:43" x14ac:dyDescent="0.25">
      <c r="A171" s="3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1:43" x14ac:dyDescent="0.25">
      <c r="A172" s="3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1:43" x14ac:dyDescent="0.25">
      <c r="A173" s="3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1:43" x14ac:dyDescent="0.25">
      <c r="A174" s="3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1:43" x14ac:dyDescent="0.25">
      <c r="A175" s="3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1:43" x14ac:dyDescent="0.25">
      <c r="A176" s="3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1:43" x14ac:dyDescent="0.25">
      <c r="A177" s="3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1:43" x14ac:dyDescent="0.25">
      <c r="A178" s="3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1:43" x14ac:dyDescent="0.25">
      <c r="A179" s="3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</row>
    <row r="180" spans="1:43" x14ac:dyDescent="0.25">
      <c r="A180" s="3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</row>
    <row r="181" spans="1:43" x14ac:dyDescent="0.25">
      <c r="A181" s="3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</row>
    <row r="182" spans="1:43" x14ac:dyDescent="0.25">
      <c r="A182" s="3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</row>
    <row r="183" spans="1:43" x14ac:dyDescent="0.25">
      <c r="A183" s="3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</row>
    <row r="184" spans="1:43" x14ac:dyDescent="0.25">
      <c r="A184" s="3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</row>
    <row r="185" spans="1:43" x14ac:dyDescent="0.25">
      <c r="A185" s="3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</row>
    <row r="186" spans="1:43" x14ac:dyDescent="0.25">
      <c r="A186" s="3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</row>
    <row r="187" spans="1:43" x14ac:dyDescent="0.25">
      <c r="A187" s="3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</row>
    <row r="188" spans="1:43" x14ac:dyDescent="0.25">
      <c r="A188" s="3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</row>
    <row r="189" spans="1:43" x14ac:dyDescent="0.25">
      <c r="A189" s="3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</row>
    <row r="190" spans="1:43" x14ac:dyDescent="0.25">
      <c r="A190" s="3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</row>
    <row r="191" spans="1:43" x14ac:dyDescent="0.25">
      <c r="A191" s="3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</row>
    <row r="192" spans="1:43" x14ac:dyDescent="0.25">
      <c r="A192" s="3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</row>
    <row r="193" spans="1:43" x14ac:dyDescent="0.25">
      <c r="A193" s="3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</row>
    <row r="194" spans="1:43" x14ac:dyDescent="0.25">
      <c r="A194" s="3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</row>
    <row r="195" spans="1:43" x14ac:dyDescent="0.25">
      <c r="A195" s="3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</row>
    <row r="196" spans="1:43" x14ac:dyDescent="0.25">
      <c r="A196" s="3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</row>
    <row r="197" spans="1:43" x14ac:dyDescent="0.25">
      <c r="A197" s="3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</row>
    <row r="198" spans="1:43" x14ac:dyDescent="0.25">
      <c r="A198" s="3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</row>
    <row r="199" spans="1:43" x14ac:dyDescent="0.25">
      <c r="A199" s="3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</row>
    <row r="200" spans="1:43" x14ac:dyDescent="0.25">
      <c r="A200" s="3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</row>
    <row r="201" spans="1:43" x14ac:dyDescent="0.25">
      <c r="A201" s="3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</row>
    <row r="202" spans="1:43" x14ac:dyDescent="0.25">
      <c r="A202" s="3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</row>
    <row r="203" spans="1:43" x14ac:dyDescent="0.25">
      <c r="A203" s="3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</row>
    <row r="204" spans="1:43" x14ac:dyDescent="0.25">
      <c r="A204" s="3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</row>
    <row r="205" spans="1:43" x14ac:dyDescent="0.25">
      <c r="A205" s="3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</row>
    <row r="206" spans="1:43" x14ac:dyDescent="0.25">
      <c r="A206" s="3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</row>
    <row r="207" spans="1:43" x14ac:dyDescent="0.25">
      <c r="A207" s="3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</row>
    <row r="208" spans="1:43" x14ac:dyDescent="0.25">
      <c r="A208" s="3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</row>
    <row r="209" spans="1:43" x14ac:dyDescent="0.25">
      <c r="A209" s="3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</row>
    <row r="210" spans="1:43" x14ac:dyDescent="0.25">
      <c r="A210" s="3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</row>
    <row r="211" spans="1:43" x14ac:dyDescent="0.25">
      <c r="A211" s="3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</row>
    <row r="212" spans="1:43" x14ac:dyDescent="0.25">
      <c r="A212" s="3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</row>
    <row r="213" spans="1:43" x14ac:dyDescent="0.25">
      <c r="A213" s="3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</row>
    <row r="214" spans="1:43" x14ac:dyDescent="0.25">
      <c r="A214" s="3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</row>
    <row r="215" spans="1:43" x14ac:dyDescent="0.25">
      <c r="A215" s="3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</row>
    <row r="216" spans="1:43" x14ac:dyDescent="0.25">
      <c r="A216" s="3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</row>
    <row r="217" spans="1:43" x14ac:dyDescent="0.25">
      <c r="A217" s="3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</row>
    <row r="218" spans="1:43" x14ac:dyDescent="0.25">
      <c r="A218" s="3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</row>
    <row r="219" spans="1:43" x14ac:dyDescent="0.25">
      <c r="A219" s="3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</row>
    <row r="220" spans="1:43" x14ac:dyDescent="0.25">
      <c r="A220" s="3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</row>
    <row r="221" spans="1:43" x14ac:dyDescent="0.25">
      <c r="A221" s="3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</row>
    <row r="222" spans="1:43" x14ac:dyDescent="0.25">
      <c r="A222" s="3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</row>
    <row r="223" spans="1:43" x14ac:dyDescent="0.25">
      <c r="A223" s="3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</row>
    <row r="224" spans="1:43" x14ac:dyDescent="0.25">
      <c r="A224" s="3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</row>
    <row r="225" spans="1:43" x14ac:dyDescent="0.25">
      <c r="A225" s="3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</row>
    <row r="226" spans="1:43" x14ac:dyDescent="0.25">
      <c r="A226" s="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</row>
    <row r="227" spans="1:43" x14ac:dyDescent="0.25">
      <c r="A227" s="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</row>
    <row r="228" spans="1:43" x14ac:dyDescent="0.25">
      <c r="A228" s="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</row>
    <row r="229" spans="1:43" x14ac:dyDescent="0.25">
      <c r="A229" s="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</row>
    <row r="230" spans="1:43" x14ac:dyDescent="0.25">
      <c r="A230" s="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</row>
    <row r="231" spans="1:43" x14ac:dyDescent="0.25">
      <c r="A231" s="3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</row>
    <row r="232" spans="1:43" x14ac:dyDescent="0.25">
      <c r="A232" s="3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</row>
    <row r="233" spans="1:43" x14ac:dyDescent="0.25">
      <c r="A233" s="3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</row>
    <row r="234" spans="1:43" x14ac:dyDescent="0.25">
      <c r="A234" s="3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</row>
    <row r="235" spans="1:43" x14ac:dyDescent="0.25">
      <c r="A235" s="3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</row>
    <row r="236" spans="1:43" x14ac:dyDescent="0.25">
      <c r="A236" s="3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</row>
    <row r="237" spans="1:43" x14ac:dyDescent="0.25">
      <c r="A237" s="3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</row>
    <row r="238" spans="1:43" x14ac:dyDescent="0.25">
      <c r="A238" s="3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</row>
    <row r="239" spans="1:43" x14ac:dyDescent="0.25">
      <c r="A239" s="3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</row>
    <row r="240" spans="1:43" x14ac:dyDescent="0.25">
      <c r="A240" s="3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</row>
    <row r="241" spans="1:43" x14ac:dyDescent="0.25">
      <c r="A241" s="3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</row>
    <row r="242" spans="1:43" x14ac:dyDescent="0.25">
      <c r="A242" s="3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</row>
    <row r="243" spans="1:43" x14ac:dyDescent="0.25">
      <c r="A243" s="3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</row>
    <row r="244" spans="1:43" x14ac:dyDescent="0.25">
      <c r="A244" s="3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</row>
    <row r="245" spans="1:43" x14ac:dyDescent="0.25">
      <c r="A245" s="3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</row>
    <row r="246" spans="1:43" x14ac:dyDescent="0.25">
      <c r="A246" s="3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</row>
    <row r="247" spans="1:43" x14ac:dyDescent="0.25">
      <c r="A247" s="3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</row>
    <row r="248" spans="1:43" x14ac:dyDescent="0.25">
      <c r="A248" s="3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</row>
    <row r="249" spans="1:43" x14ac:dyDescent="0.25">
      <c r="A249" s="3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</row>
    <row r="250" spans="1:43" x14ac:dyDescent="0.25">
      <c r="A250" s="3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</row>
    <row r="251" spans="1:43" x14ac:dyDescent="0.25">
      <c r="A251" s="3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</row>
    <row r="252" spans="1:43" x14ac:dyDescent="0.25">
      <c r="A252" s="3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</row>
    <row r="253" spans="1:43" x14ac:dyDescent="0.25">
      <c r="A253" s="3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</row>
    <row r="254" spans="1:43" x14ac:dyDescent="0.25">
      <c r="A254" s="3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</row>
    <row r="255" spans="1:43" x14ac:dyDescent="0.25">
      <c r="A255" s="3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</row>
    <row r="256" spans="1:43" x14ac:dyDescent="0.25">
      <c r="A256" s="3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</row>
    <row r="257" spans="1:43" x14ac:dyDescent="0.25">
      <c r="A257" s="3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</row>
    <row r="258" spans="1:43" x14ac:dyDescent="0.25">
      <c r="A258" s="3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</row>
    <row r="259" spans="1:43" x14ac:dyDescent="0.25">
      <c r="A259" s="3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</row>
    <row r="260" spans="1:43" x14ac:dyDescent="0.25">
      <c r="A260" s="3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</row>
    <row r="261" spans="1:43" x14ac:dyDescent="0.25">
      <c r="A261" s="3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</row>
    <row r="262" spans="1:43" x14ac:dyDescent="0.25">
      <c r="A262" s="3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</row>
    <row r="263" spans="1:43" x14ac:dyDescent="0.25">
      <c r="A263" s="3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</row>
    <row r="264" spans="1:43" x14ac:dyDescent="0.25">
      <c r="A264" s="3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</row>
    <row r="265" spans="1:43" x14ac:dyDescent="0.25">
      <c r="A265" s="3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</row>
    <row r="266" spans="1:43" x14ac:dyDescent="0.25">
      <c r="A266" s="3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</row>
    <row r="267" spans="1:43" x14ac:dyDescent="0.25">
      <c r="A267" s="3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</row>
    <row r="268" spans="1:43" x14ac:dyDescent="0.25">
      <c r="A268" s="3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</row>
    <row r="269" spans="1:43" x14ac:dyDescent="0.25">
      <c r="A269" s="3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</row>
    <row r="270" spans="1:43" x14ac:dyDescent="0.25">
      <c r="A270" s="3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</row>
    <row r="271" spans="1:43" x14ac:dyDescent="0.25">
      <c r="A271" s="3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</row>
    <row r="272" spans="1:43" x14ac:dyDescent="0.25">
      <c r="A272" s="3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</row>
    <row r="273" spans="1:43" x14ac:dyDescent="0.25">
      <c r="A273" s="3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</row>
    <row r="274" spans="1:43" x14ac:dyDescent="0.25">
      <c r="A274" s="3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</row>
    <row r="275" spans="1:43" x14ac:dyDescent="0.25">
      <c r="A275" s="3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</row>
    <row r="276" spans="1:43" x14ac:dyDescent="0.25">
      <c r="A276" s="3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</row>
    <row r="277" spans="1:43" x14ac:dyDescent="0.25">
      <c r="A277" s="3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</row>
    <row r="278" spans="1:43" x14ac:dyDescent="0.25">
      <c r="A278" s="3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</row>
    <row r="279" spans="1:43" x14ac:dyDescent="0.25">
      <c r="A279" s="3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</row>
    <row r="280" spans="1:43" x14ac:dyDescent="0.25">
      <c r="A280" s="3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</row>
    <row r="281" spans="1:43" x14ac:dyDescent="0.25">
      <c r="A281" s="3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</row>
    <row r="282" spans="1:43" x14ac:dyDescent="0.25">
      <c r="A282" s="3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</row>
    <row r="283" spans="1:43" x14ac:dyDescent="0.25">
      <c r="A283" s="3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</row>
    <row r="284" spans="1:43" x14ac:dyDescent="0.25">
      <c r="A284" s="3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</row>
    <row r="285" spans="1:43" x14ac:dyDescent="0.25">
      <c r="A285" s="3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</row>
    <row r="286" spans="1:43" x14ac:dyDescent="0.25">
      <c r="A286" s="3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</row>
    <row r="287" spans="1:43" x14ac:dyDescent="0.25">
      <c r="A287" s="3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</row>
    <row r="288" spans="1:43" x14ac:dyDescent="0.25">
      <c r="A288" s="3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</row>
    <row r="289" spans="1:43" x14ac:dyDescent="0.25">
      <c r="A289" s="3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</row>
    <row r="290" spans="1:43" x14ac:dyDescent="0.25">
      <c r="A290" s="3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</row>
    <row r="291" spans="1:43" x14ac:dyDescent="0.25">
      <c r="A291" s="3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</row>
    <row r="292" spans="1:43" x14ac:dyDescent="0.25">
      <c r="A292" s="3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</row>
    <row r="293" spans="1:43" x14ac:dyDescent="0.25">
      <c r="A293" s="3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</row>
    <row r="294" spans="1:43" x14ac:dyDescent="0.25">
      <c r="A294" s="3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</row>
    <row r="295" spans="1:43" x14ac:dyDescent="0.25">
      <c r="A295" s="3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</row>
    <row r="296" spans="1:43" x14ac:dyDescent="0.25">
      <c r="A296" s="3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</row>
    <row r="297" spans="1:43" x14ac:dyDescent="0.25">
      <c r="A297" s="3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</row>
    <row r="298" spans="1:43" x14ac:dyDescent="0.25">
      <c r="A298" s="3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</row>
    <row r="299" spans="1:43" x14ac:dyDescent="0.25">
      <c r="A299" s="3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</row>
    <row r="300" spans="1:43" x14ac:dyDescent="0.25">
      <c r="A300" s="3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</row>
    <row r="301" spans="1:43" x14ac:dyDescent="0.25">
      <c r="A301" s="3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</row>
    <row r="302" spans="1:43" x14ac:dyDescent="0.25">
      <c r="A302" s="3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</row>
    <row r="303" spans="1:43" x14ac:dyDescent="0.25">
      <c r="A303" s="3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</row>
    <row r="304" spans="1:43" x14ac:dyDescent="0.25">
      <c r="A304" s="3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</row>
    <row r="305" spans="1:43" x14ac:dyDescent="0.25">
      <c r="A305" s="3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</row>
    <row r="306" spans="1:43" x14ac:dyDescent="0.25">
      <c r="A306" s="3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</row>
    <row r="307" spans="1:43" x14ac:dyDescent="0.25">
      <c r="A307" s="3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</row>
    <row r="308" spans="1:43" x14ac:dyDescent="0.25">
      <c r="A308" s="3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</row>
    <row r="309" spans="1:43" x14ac:dyDescent="0.25">
      <c r="A309" s="3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</row>
    <row r="310" spans="1:43" x14ac:dyDescent="0.25">
      <c r="A310" s="3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</row>
    <row r="311" spans="1:43" x14ac:dyDescent="0.25">
      <c r="A311" s="3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</row>
    <row r="312" spans="1:43" x14ac:dyDescent="0.25">
      <c r="A312" s="3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</row>
    <row r="313" spans="1:43" x14ac:dyDescent="0.25">
      <c r="A313" s="3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</row>
    <row r="314" spans="1:43" x14ac:dyDescent="0.25">
      <c r="A314" s="3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</row>
    <row r="315" spans="1:43" x14ac:dyDescent="0.25">
      <c r="A315" s="3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</row>
    <row r="316" spans="1:43" x14ac:dyDescent="0.25">
      <c r="A316" s="3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</row>
    <row r="317" spans="1:43" x14ac:dyDescent="0.25">
      <c r="A317" s="3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</row>
    <row r="318" spans="1:43" x14ac:dyDescent="0.25">
      <c r="A318" s="3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</row>
    <row r="319" spans="1:43" x14ac:dyDescent="0.25">
      <c r="A319" s="3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</row>
    <row r="320" spans="1:43" x14ac:dyDescent="0.25">
      <c r="A320" s="3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</row>
    <row r="321" spans="1:43" x14ac:dyDescent="0.25">
      <c r="A321" s="3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</row>
    <row r="322" spans="1:43" x14ac:dyDescent="0.25">
      <c r="A322" s="3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</row>
    <row r="323" spans="1:43" x14ac:dyDescent="0.25">
      <c r="A323" s="3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</row>
    <row r="324" spans="1:43" x14ac:dyDescent="0.25">
      <c r="A324" s="3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</row>
    <row r="325" spans="1:43" x14ac:dyDescent="0.25">
      <c r="A325" s="3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</row>
    <row r="326" spans="1:43" x14ac:dyDescent="0.25">
      <c r="A326" s="3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</row>
    <row r="327" spans="1:43" x14ac:dyDescent="0.25">
      <c r="A327" s="3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</row>
    <row r="328" spans="1:43" x14ac:dyDescent="0.25">
      <c r="A328" s="3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</row>
    <row r="329" spans="1:43" x14ac:dyDescent="0.25">
      <c r="A329" s="3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</row>
    <row r="330" spans="1:43" x14ac:dyDescent="0.25">
      <c r="A330" s="3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</row>
    <row r="331" spans="1:43" x14ac:dyDescent="0.25">
      <c r="A331" s="3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</row>
    <row r="332" spans="1:43" x14ac:dyDescent="0.25">
      <c r="A332" s="3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</row>
    <row r="333" spans="1:43" x14ac:dyDescent="0.25">
      <c r="A333" s="3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</row>
    <row r="334" spans="1:43" x14ac:dyDescent="0.25">
      <c r="A334" s="3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</row>
    <row r="335" spans="1:43" x14ac:dyDescent="0.25">
      <c r="A335" s="3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</row>
    <row r="336" spans="1:43" x14ac:dyDescent="0.25">
      <c r="A336" s="3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</row>
    <row r="337" spans="1:43" x14ac:dyDescent="0.25">
      <c r="A337" s="3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</row>
    <row r="338" spans="1:43" x14ac:dyDescent="0.25">
      <c r="A338" s="3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</row>
    <row r="339" spans="1:43" x14ac:dyDescent="0.25">
      <c r="A339" s="3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</row>
    <row r="340" spans="1:43" x14ac:dyDescent="0.25">
      <c r="A340" s="3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</row>
    <row r="341" spans="1:43" x14ac:dyDescent="0.25">
      <c r="A341" s="3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</row>
    <row r="342" spans="1:43" x14ac:dyDescent="0.25">
      <c r="A342" s="3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</row>
    <row r="343" spans="1:43" x14ac:dyDescent="0.25">
      <c r="A343" s="3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</row>
    <row r="344" spans="1:43" x14ac:dyDescent="0.25">
      <c r="A344" s="3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</row>
    <row r="345" spans="1:43" x14ac:dyDescent="0.25">
      <c r="A345" s="3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</row>
    <row r="346" spans="1:43" x14ac:dyDescent="0.25">
      <c r="A346" s="3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</row>
    <row r="347" spans="1:43" x14ac:dyDescent="0.25">
      <c r="A347" s="3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</row>
    <row r="348" spans="1:43" x14ac:dyDescent="0.25">
      <c r="A348" s="3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</row>
    <row r="349" spans="1:43" x14ac:dyDescent="0.25">
      <c r="A349" s="3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</row>
    <row r="350" spans="1:43" x14ac:dyDescent="0.25">
      <c r="A350" s="3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</row>
    <row r="351" spans="1:43" x14ac:dyDescent="0.25">
      <c r="A351" s="3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</row>
    <row r="352" spans="1:43" x14ac:dyDescent="0.25">
      <c r="A352" s="3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</row>
    <row r="353" spans="1:43" x14ac:dyDescent="0.25">
      <c r="A353" s="3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</row>
    <row r="354" spans="1:43" x14ac:dyDescent="0.25">
      <c r="A354" s="3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</row>
    <row r="355" spans="1:43" x14ac:dyDescent="0.25">
      <c r="A355" s="3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</row>
    <row r="356" spans="1:43" x14ac:dyDescent="0.25">
      <c r="A356" s="3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</row>
    <row r="357" spans="1:43" x14ac:dyDescent="0.25">
      <c r="A357" s="3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</row>
    <row r="358" spans="1:43" x14ac:dyDescent="0.25">
      <c r="A358" s="3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</row>
    <row r="359" spans="1:43" x14ac:dyDescent="0.25">
      <c r="A359" s="3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</row>
    <row r="360" spans="1:43" x14ac:dyDescent="0.25">
      <c r="A360" s="3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</row>
    <row r="361" spans="1:43" x14ac:dyDescent="0.25">
      <c r="A361" s="3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</row>
    <row r="362" spans="1:43" x14ac:dyDescent="0.25">
      <c r="A362" s="3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</row>
    <row r="363" spans="1:43" x14ac:dyDescent="0.25">
      <c r="A363" s="3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</row>
    <row r="364" spans="1:43" x14ac:dyDescent="0.25">
      <c r="A364" s="3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</row>
    <row r="365" spans="1:43" x14ac:dyDescent="0.25">
      <c r="A365" s="3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</row>
    <row r="366" spans="1:43" x14ac:dyDescent="0.25">
      <c r="A366" s="3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</row>
    <row r="367" spans="1:43" x14ac:dyDescent="0.25">
      <c r="A367" s="3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</row>
    <row r="368" spans="1:43" x14ac:dyDescent="0.25">
      <c r="A368" s="3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</row>
    <row r="369" spans="1:43" x14ac:dyDescent="0.25">
      <c r="A369" s="3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</row>
    <row r="370" spans="1:43" x14ac:dyDescent="0.25">
      <c r="A370" s="3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</row>
    <row r="371" spans="1:43" x14ac:dyDescent="0.25">
      <c r="A371" s="3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</row>
    <row r="372" spans="1:43" x14ac:dyDescent="0.25">
      <c r="A372" s="3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</row>
    <row r="373" spans="1:43" x14ac:dyDescent="0.25">
      <c r="A373" s="3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</row>
    <row r="374" spans="1:43" x14ac:dyDescent="0.25">
      <c r="A374" s="3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</row>
    <row r="375" spans="1:43" x14ac:dyDescent="0.25">
      <c r="A375" s="3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</row>
    <row r="376" spans="1:43" x14ac:dyDescent="0.25">
      <c r="A376" s="3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</row>
    <row r="377" spans="1:43" x14ac:dyDescent="0.25">
      <c r="A377" s="3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</row>
    <row r="378" spans="1:43" x14ac:dyDescent="0.25">
      <c r="A378" s="3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</row>
    <row r="379" spans="1:43" x14ac:dyDescent="0.25">
      <c r="A379" s="3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</row>
    <row r="380" spans="1:43" x14ac:dyDescent="0.25">
      <c r="A380" s="3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</row>
    <row r="381" spans="1:43" x14ac:dyDescent="0.25">
      <c r="A381" s="3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</row>
    <row r="382" spans="1:43" x14ac:dyDescent="0.25">
      <c r="A382" s="3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</row>
    <row r="383" spans="1:43" x14ac:dyDescent="0.25">
      <c r="A383" s="3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</row>
    <row r="384" spans="1:43" x14ac:dyDescent="0.25">
      <c r="A384" s="3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</row>
    <row r="385" spans="1:43" x14ac:dyDescent="0.25">
      <c r="A385" s="3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</row>
    <row r="386" spans="1:43" x14ac:dyDescent="0.25">
      <c r="A386" s="3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</row>
    <row r="387" spans="1:43" x14ac:dyDescent="0.25">
      <c r="A387" s="3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</row>
    <row r="388" spans="1:43" x14ac:dyDescent="0.25">
      <c r="A388" s="3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</row>
    <row r="389" spans="1:43" x14ac:dyDescent="0.25">
      <c r="A389" s="3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</row>
    <row r="390" spans="1:43" x14ac:dyDescent="0.25">
      <c r="A390" s="3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</row>
    <row r="391" spans="1:43" x14ac:dyDescent="0.25">
      <c r="A391" s="3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</row>
    <row r="392" spans="1:43" x14ac:dyDescent="0.25">
      <c r="A392" s="3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</row>
    <row r="393" spans="1:43" x14ac:dyDescent="0.25">
      <c r="A393" s="3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</row>
    <row r="394" spans="1:43" x14ac:dyDescent="0.25">
      <c r="A394" s="3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</row>
    <row r="395" spans="1:43" x14ac:dyDescent="0.25">
      <c r="A395" s="3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</row>
    <row r="396" spans="1:43" x14ac:dyDescent="0.25">
      <c r="A396" s="3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</row>
    <row r="397" spans="1:43" x14ac:dyDescent="0.25">
      <c r="A397" s="3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</row>
    <row r="398" spans="1:43" x14ac:dyDescent="0.25">
      <c r="A398" s="3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</row>
    <row r="399" spans="1:43" x14ac:dyDescent="0.25">
      <c r="A399" s="3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</row>
    <row r="400" spans="1:43" x14ac:dyDescent="0.25">
      <c r="A400" s="3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</row>
    <row r="401" spans="1:43" x14ac:dyDescent="0.25">
      <c r="A401" s="3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</row>
    <row r="402" spans="1:43" x14ac:dyDescent="0.25">
      <c r="A402" s="3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</row>
    <row r="403" spans="1:43" x14ac:dyDescent="0.25">
      <c r="A403" s="3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</row>
    <row r="404" spans="1:43" x14ac:dyDescent="0.25">
      <c r="A404" s="3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</row>
    <row r="405" spans="1:43" x14ac:dyDescent="0.25">
      <c r="A405" s="3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</row>
    <row r="406" spans="1:43" x14ac:dyDescent="0.25">
      <c r="A406" s="3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</row>
    <row r="407" spans="1:43" x14ac:dyDescent="0.25">
      <c r="A407" s="3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</row>
    <row r="408" spans="1:43" x14ac:dyDescent="0.25">
      <c r="A408" s="3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</row>
    <row r="409" spans="1:43" x14ac:dyDescent="0.25">
      <c r="A409" s="3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</row>
    <row r="410" spans="1:43" x14ac:dyDescent="0.25">
      <c r="A410" s="3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</row>
    <row r="411" spans="1:43" x14ac:dyDescent="0.25">
      <c r="A411" s="3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</row>
    <row r="412" spans="1:43" x14ac:dyDescent="0.25">
      <c r="A412" s="3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</row>
    <row r="413" spans="1:43" x14ac:dyDescent="0.25">
      <c r="A413" s="3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</row>
    <row r="414" spans="1:43" x14ac:dyDescent="0.25">
      <c r="A414" s="3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</row>
    <row r="415" spans="1:43" x14ac:dyDescent="0.25">
      <c r="A415" s="3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</row>
    <row r="416" spans="1:43" x14ac:dyDescent="0.25">
      <c r="A416" s="3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</row>
    <row r="417" spans="1:43" x14ac:dyDescent="0.25">
      <c r="A417" s="3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</row>
    <row r="418" spans="1:43" x14ac:dyDescent="0.25">
      <c r="A418" s="3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</row>
    <row r="419" spans="1:43" x14ac:dyDescent="0.25">
      <c r="A419" s="3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</row>
    <row r="420" spans="1:43" x14ac:dyDescent="0.25">
      <c r="A420" s="3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</row>
    <row r="421" spans="1:43" x14ac:dyDescent="0.25">
      <c r="A421" s="3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</row>
    <row r="422" spans="1:43" x14ac:dyDescent="0.25">
      <c r="A422" s="3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</row>
    <row r="423" spans="1:43" x14ac:dyDescent="0.25">
      <c r="A423" s="3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</row>
    <row r="424" spans="1:43" x14ac:dyDescent="0.25">
      <c r="A424" s="3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</row>
    <row r="425" spans="1:43" x14ac:dyDescent="0.25">
      <c r="A425" s="3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</row>
    <row r="426" spans="1:43" x14ac:dyDescent="0.25">
      <c r="A426" s="3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</row>
    <row r="427" spans="1:43" x14ac:dyDescent="0.25">
      <c r="A427" s="3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</row>
    <row r="428" spans="1:43" x14ac:dyDescent="0.25">
      <c r="A428" s="3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</row>
    <row r="429" spans="1:43" x14ac:dyDescent="0.25">
      <c r="A429" s="3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</row>
    <row r="430" spans="1:43" x14ac:dyDescent="0.25">
      <c r="A430" s="3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</row>
    <row r="431" spans="1:43" x14ac:dyDescent="0.25">
      <c r="A431" s="3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</row>
    <row r="432" spans="1:43" x14ac:dyDescent="0.25">
      <c r="A432" s="3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</row>
    <row r="433" spans="1:43" x14ac:dyDescent="0.25">
      <c r="A433" s="3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</row>
    <row r="434" spans="1:43" x14ac:dyDescent="0.25">
      <c r="A434" s="3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</row>
    <row r="435" spans="1:43" x14ac:dyDescent="0.25">
      <c r="A435" s="3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</row>
    <row r="436" spans="1:43" x14ac:dyDescent="0.25">
      <c r="A436" s="3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</row>
    <row r="437" spans="1:43" x14ac:dyDescent="0.25">
      <c r="A437" s="3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</row>
    <row r="438" spans="1:43" x14ac:dyDescent="0.25">
      <c r="A438" s="3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</row>
    <row r="439" spans="1:43" x14ac:dyDescent="0.25">
      <c r="A439" s="3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</row>
    <row r="440" spans="1:43" x14ac:dyDescent="0.25">
      <c r="A440" s="3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</row>
    <row r="441" spans="1:43" x14ac:dyDescent="0.25">
      <c r="A441" s="3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</row>
    <row r="442" spans="1:43" x14ac:dyDescent="0.25">
      <c r="A442" s="3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</row>
    <row r="443" spans="1:43" x14ac:dyDescent="0.25">
      <c r="A443" s="3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</row>
    <row r="444" spans="1:43" x14ac:dyDescent="0.25">
      <c r="A444" s="3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</row>
    <row r="445" spans="1:43" x14ac:dyDescent="0.25">
      <c r="A445" s="3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</row>
    <row r="446" spans="1:43" x14ac:dyDescent="0.25">
      <c r="A446" s="3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</row>
    <row r="447" spans="1:43" x14ac:dyDescent="0.25">
      <c r="A447" s="3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</row>
    <row r="448" spans="1:43" x14ac:dyDescent="0.25">
      <c r="A448" s="3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</row>
    <row r="449" spans="1:43" x14ac:dyDescent="0.25">
      <c r="A449" s="3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</row>
    <row r="450" spans="1:43" x14ac:dyDescent="0.25">
      <c r="A450" s="3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</row>
    <row r="451" spans="1:43" x14ac:dyDescent="0.25">
      <c r="A451" s="3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</row>
    <row r="452" spans="1:43" x14ac:dyDescent="0.25">
      <c r="A452" s="3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</row>
    <row r="453" spans="1:43" x14ac:dyDescent="0.25">
      <c r="A453" s="3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</row>
    <row r="454" spans="1:43" x14ac:dyDescent="0.25">
      <c r="A454" s="3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</row>
    <row r="455" spans="1:43" x14ac:dyDescent="0.25">
      <c r="A455" s="3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</row>
    <row r="456" spans="1:43" x14ac:dyDescent="0.25">
      <c r="A456" s="3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</row>
    <row r="457" spans="1:43" x14ac:dyDescent="0.25">
      <c r="A457" s="3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</row>
    <row r="458" spans="1:43" x14ac:dyDescent="0.25">
      <c r="A458" s="3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</row>
    <row r="459" spans="1:43" x14ac:dyDescent="0.25">
      <c r="A459" s="3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</row>
    <row r="460" spans="1:43" x14ac:dyDescent="0.25">
      <c r="A460" s="3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</row>
    <row r="461" spans="1:43" x14ac:dyDescent="0.25">
      <c r="A461" s="3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</row>
    <row r="462" spans="1:43" x14ac:dyDescent="0.25">
      <c r="A462" s="3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</row>
    <row r="463" spans="1:43" x14ac:dyDescent="0.25">
      <c r="A463" s="3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</row>
    <row r="464" spans="1:43" x14ac:dyDescent="0.25">
      <c r="A464" s="3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</row>
    <row r="465" spans="1:43" x14ac:dyDescent="0.25">
      <c r="A465" s="3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</row>
    <row r="466" spans="1:43" x14ac:dyDescent="0.25">
      <c r="A466" s="3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</row>
    <row r="467" spans="1:43" x14ac:dyDescent="0.25">
      <c r="A467" s="3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</row>
    <row r="468" spans="1:43" x14ac:dyDescent="0.25">
      <c r="A468" s="3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</row>
    <row r="469" spans="1:43" x14ac:dyDescent="0.25">
      <c r="A469" s="3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</row>
    <row r="470" spans="1:43" x14ac:dyDescent="0.25">
      <c r="A470" s="3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</row>
    <row r="471" spans="1:43" x14ac:dyDescent="0.25">
      <c r="A471" s="3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</row>
    <row r="472" spans="1:43" x14ac:dyDescent="0.25">
      <c r="A472" s="3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</row>
    <row r="473" spans="1:43" x14ac:dyDescent="0.25">
      <c r="A473" s="3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</row>
    <row r="474" spans="1:43" x14ac:dyDescent="0.25">
      <c r="A474" s="3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</row>
    <row r="475" spans="1:43" x14ac:dyDescent="0.25">
      <c r="A475" s="3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</row>
    <row r="476" spans="1:43" x14ac:dyDescent="0.25">
      <c r="A476" s="3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</row>
    <row r="477" spans="1:43" x14ac:dyDescent="0.25">
      <c r="A477" s="3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</row>
    <row r="478" spans="1:43" x14ac:dyDescent="0.25">
      <c r="A478" s="3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</row>
    <row r="479" spans="1:43" x14ac:dyDescent="0.25">
      <c r="A479" s="3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</row>
    <row r="480" spans="1:43" x14ac:dyDescent="0.25">
      <c r="A480" s="3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</row>
    <row r="481" spans="1:43" x14ac:dyDescent="0.25">
      <c r="A481" s="3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</row>
    <row r="482" spans="1:43" x14ac:dyDescent="0.25">
      <c r="A482" s="3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</row>
    <row r="483" spans="1:43" x14ac:dyDescent="0.25">
      <c r="A483" s="3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</row>
    <row r="484" spans="1:43" x14ac:dyDescent="0.25">
      <c r="A484" s="3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</row>
    <row r="485" spans="1:43" x14ac:dyDescent="0.25">
      <c r="A485" s="3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</row>
    <row r="486" spans="1:43" x14ac:dyDescent="0.25">
      <c r="A486" s="3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</row>
    <row r="487" spans="1:43" x14ac:dyDescent="0.25">
      <c r="A487" s="3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</row>
    <row r="488" spans="1:43" x14ac:dyDescent="0.25">
      <c r="A488" s="3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</row>
    <row r="489" spans="1:43" x14ac:dyDescent="0.25">
      <c r="A489" s="3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</row>
    <row r="490" spans="1:43" x14ac:dyDescent="0.25">
      <c r="A490" s="3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</row>
    <row r="491" spans="1:43" x14ac:dyDescent="0.25">
      <c r="A491" s="3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</row>
    <row r="492" spans="1:43" x14ac:dyDescent="0.25">
      <c r="A492" s="3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</row>
    <row r="493" spans="1:43" x14ac:dyDescent="0.25">
      <c r="A493" s="3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</row>
    <row r="494" spans="1:43" x14ac:dyDescent="0.25">
      <c r="A494" s="3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</row>
    <row r="495" spans="1:43" x14ac:dyDescent="0.25">
      <c r="A495" s="3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</row>
    <row r="496" spans="1:43" x14ac:dyDescent="0.25">
      <c r="A496" s="3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</row>
    <row r="497" spans="1:43" x14ac:dyDescent="0.25">
      <c r="A497" s="3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</row>
    <row r="498" spans="1:43" x14ac:dyDescent="0.25">
      <c r="A498" s="3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</row>
    <row r="499" spans="1:43" x14ac:dyDescent="0.25">
      <c r="A499" s="3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</row>
    <row r="500" spans="1:43" x14ac:dyDescent="0.25">
      <c r="A500" s="3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</row>
    <row r="501" spans="1:43" x14ac:dyDescent="0.25">
      <c r="A501" s="3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</row>
    <row r="502" spans="1:43" x14ac:dyDescent="0.25">
      <c r="A502" s="3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</row>
    <row r="503" spans="1:43" x14ac:dyDescent="0.25">
      <c r="A503" s="3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</row>
    <row r="504" spans="1:43" x14ac:dyDescent="0.25">
      <c r="A504" s="3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</row>
    <row r="505" spans="1:43" x14ac:dyDescent="0.25">
      <c r="A505" s="3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</row>
    <row r="506" spans="1:43" x14ac:dyDescent="0.25">
      <c r="A506" s="3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</row>
    <row r="507" spans="1:43" x14ac:dyDescent="0.25">
      <c r="A507" s="3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</row>
    <row r="508" spans="1:43" x14ac:dyDescent="0.25">
      <c r="A508" s="3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</row>
    <row r="509" spans="1:43" x14ac:dyDescent="0.25">
      <c r="A509" s="3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</row>
    <row r="510" spans="1:43" x14ac:dyDescent="0.25">
      <c r="A510" s="3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</row>
    <row r="511" spans="1:43" x14ac:dyDescent="0.25">
      <c r="A511" s="3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</row>
    <row r="512" spans="1:43" x14ac:dyDescent="0.25">
      <c r="A512" s="3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</row>
    <row r="513" spans="1:43" x14ac:dyDescent="0.25">
      <c r="A513" s="3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</row>
    <row r="514" spans="1:43" x14ac:dyDescent="0.25">
      <c r="A514" s="3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</row>
    <row r="515" spans="1:43" x14ac:dyDescent="0.25">
      <c r="A515" s="3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</row>
    <row r="516" spans="1:43" x14ac:dyDescent="0.25">
      <c r="A516" s="3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</row>
    <row r="517" spans="1:43" x14ac:dyDescent="0.25">
      <c r="A517" s="3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</row>
    <row r="518" spans="1:43" x14ac:dyDescent="0.25">
      <c r="A518" s="3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</row>
    <row r="519" spans="1:43" x14ac:dyDescent="0.25">
      <c r="A519" s="3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</row>
    <row r="520" spans="1:43" x14ac:dyDescent="0.25">
      <c r="A520" s="3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</row>
    <row r="521" spans="1:43" x14ac:dyDescent="0.25">
      <c r="A521" s="3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</row>
    <row r="522" spans="1:43" x14ac:dyDescent="0.25">
      <c r="A522" s="3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</row>
    <row r="523" spans="1:43" x14ac:dyDescent="0.25">
      <c r="A523" s="3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</row>
    <row r="524" spans="1:43" x14ac:dyDescent="0.25">
      <c r="A524" s="3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</row>
    <row r="525" spans="1:43" x14ac:dyDescent="0.25">
      <c r="A525" s="3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</row>
    <row r="526" spans="1:43" x14ac:dyDescent="0.25">
      <c r="A526" s="3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</row>
    <row r="527" spans="1:43" x14ac:dyDescent="0.25">
      <c r="A527" s="3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</row>
    <row r="528" spans="1:43" x14ac:dyDescent="0.25">
      <c r="A528" s="3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</row>
    <row r="529" spans="1:43" x14ac:dyDescent="0.25">
      <c r="A529" s="3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</row>
    <row r="530" spans="1:43" x14ac:dyDescent="0.25">
      <c r="A530" s="3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</row>
    <row r="531" spans="1:43" x14ac:dyDescent="0.25">
      <c r="A531" s="3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</row>
    <row r="532" spans="1:43" x14ac:dyDescent="0.25">
      <c r="A532" s="3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</row>
    <row r="533" spans="1:43" x14ac:dyDescent="0.25">
      <c r="A533" s="3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</row>
    <row r="534" spans="1:43" x14ac:dyDescent="0.25">
      <c r="A534" s="3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</row>
    <row r="535" spans="1:43" x14ac:dyDescent="0.25">
      <c r="A535" s="3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</row>
    <row r="536" spans="1:43" x14ac:dyDescent="0.25">
      <c r="A536" s="3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</row>
    <row r="537" spans="1:43" x14ac:dyDescent="0.25">
      <c r="A537" s="3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</row>
    <row r="538" spans="1:43" x14ac:dyDescent="0.25">
      <c r="A538" s="3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</row>
    <row r="539" spans="1:43" x14ac:dyDescent="0.25">
      <c r="A539" s="3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</row>
    <row r="540" spans="1:43" x14ac:dyDescent="0.25">
      <c r="A540" s="3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</row>
    <row r="541" spans="1:43" x14ac:dyDescent="0.25">
      <c r="A541" s="3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</row>
    <row r="542" spans="1:43" x14ac:dyDescent="0.25">
      <c r="A542" s="3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</row>
    <row r="543" spans="1:43" x14ac:dyDescent="0.25">
      <c r="A543" s="3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</row>
    <row r="544" spans="1:43" x14ac:dyDescent="0.25">
      <c r="A544" s="3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</row>
    <row r="545" spans="1:43" x14ac:dyDescent="0.25">
      <c r="A545" s="3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</row>
    <row r="546" spans="1:43" x14ac:dyDescent="0.25">
      <c r="A546" s="3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</row>
    <row r="547" spans="1:43" x14ac:dyDescent="0.25">
      <c r="A547" s="3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</row>
    <row r="548" spans="1:43" x14ac:dyDescent="0.25">
      <c r="A548" s="3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</row>
    <row r="549" spans="1:43" x14ac:dyDescent="0.25">
      <c r="A549" s="3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</row>
    <row r="550" spans="1:43" x14ac:dyDescent="0.25">
      <c r="A550" s="3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</row>
    <row r="551" spans="1:43" x14ac:dyDescent="0.25">
      <c r="A551" s="3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</row>
    <row r="552" spans="1:43" x14ac:dyDescent="0.25">
      <c r="A552" s="3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</row>
    <row r="553" spans="1:43" x14ac:dyDescent="0.25">
      <c r="A553" s="3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</row>
    <row r="554" spans="1:43" x14ac:dyDescent="0.25">
      <c r="A554" s="3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</row>
    <row r="555" spans="1:43" x14ac:dyDescent="0.25">
      <c r="A555" s="3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</row>
    <row r="556" spans="1:43" x14ac:dyDescent="0.25">
      <c r="A556" s="3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</row>
    <row r="557" spans="1:43" x14ac:dyDescent="0.25">
      <c r="A557" s="3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</row>
    <row r="558" spans="1:43" x14ac:dyDescent="0.25">
      <c r="A558" s="3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</row>
    <row r="559" spans="1:43" x14ac:dyDescent="0.25">
      <c r="A559" s="3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</row>
    <row r="560" spans="1:43" x14ac:dyDescent="0.25">
      <c r="A560" s="3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</row>
    <row r="561" spans="1:43" x14ac:dyDescent="0.25">
      <c r="A561" s="3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</row>
    <row r="562" spans="1:43" x14ac:dyDescent="0.25">
      <c r="A562" s="3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</row>
    <row r="563" spans="1:43" x14ac:dyDescent="0.25">
      <c r="A563" s="3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</row>
    <row r="564" spans="1:43" x14ac:dyDescent="0.25">
      <c r="A564" s="3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</row>
    <row r="565" spans="1:43" x14ac:dyDescent="0.25">
      <c r="A565" s="3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</row>
    <row r="566" spans="1:43" x14ac:dyDescent="0.25">
      <c r="A566" s="3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</row>
    <row r="567" spans="1:43" x14ac:dyDescent="0.25">
      <c r="A567" s="3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</row>
    <row r="568" spans="1:43" x14ac:dyDescent="0.25">
      <c r="A568" s="3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</row>
    <row r="569" spans="1:43" x14ac:dyDescent="0.25">
      <c r="A569" s="3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</row>
    <row r="570" spans="1:43" x14ac:dyDescent="0.25">
      <c r="A570" s="3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</row>
    <row r="571" spans="1:43" x14ac:dyDescent="0.25">
      <c r="A571" s="3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</row>
    <row r="572" spans="1:43" x14ac:dyDescent="0.25">
      <c r="A572" s="3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</row>
    <row r="573" spans="1:43" x14ac:dyDescent="0.25">
      <c r="A573" s="3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</row>
    <row r="574" spans="1:43" x14ac:dyDescent="0.25">
      <c r="A574" s="3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</row>
    <row r="575" spans="1:43" x14ac:dyDescent="0.25">
      <c r="A575" s="3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</row>
    <row r="576" spans="1:43" x14ac:dyDescent="0.25">
      <c r="A576" s="3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</row>
    <row r="577" spans="1:43" x14ac:dyDescent="0.25">
      <c r="A577" s="3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</row>
    <row r="578" spans="1:43" x14ac:dyDescent="0.25">
      <c r="A578" s="3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</row>
    <row r="579" spans="1:43" x14ac:dyDescent="0.25">
      <c r="A579" s="3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</row>
    <row r="580" spans="1:43" x14ac:dyDescent="0.25">
      <c r="A580" s="3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</row>
    <row r="581" spans="1:43" x14ac:dyDescent="0.25">
      <c r="A581" s="3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</row>
    <row r="582" spans="1:43" x14ac:dyDescent="0.25">
      <c r="A582" s="3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</row>
    <row r="583" spans="1:43" x14ac:dyDescent="0.25">
      <c r="A583" s="3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</row>
    <row r="584" spans="1:43" x14ac:dyDescent="0.25">
      <c r="A584" s="3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</row>
    <row r="585" spans="1:43" x14ac:dyDescent="0.25">
      <c r="A585" s="3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</row>
    <row r="586" spans="1:43" x14ac:dyDescent="0.25">
      <c r="A586" s="3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</row>
    <row r="587" spans="1:43" x14ac:dyDescent="0.25">
      <c r="A587" s="3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</row>
    <row r="588" spans="1:43" x14ac:dyDescent="0.25">
      <c r="A588" s="3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</row>
    <row r="589" spans="1:43" x14ac:dyDescent="0.25">
      <c r="A589" s="3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</row>
    <row r="590" spans="1:43" x14ac:dyDescent="0.25">
      <c r="A590" s="3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</row>
    <row r="591" spans="1:43" x14ac:dyDescent="0.25">
      <c r="A591" s="3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</row>
    <row r="592" spans="1:43" x14ac:dyDescent="0.25">
      <c r="A592" s="3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</row>
    <row r="593" spans="1:43" x14ac:dyDescent="0.25">
      <c r="A593" s="3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</row>
    <row r="594" spans="1:43" x14ac:dyDescent="0.25">
      <c r="A594" s="3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</row>
    <row r="595" spans="1:43" x14ac:dyDescent="0.25">
      <c r="A595" s="3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</row>
    <row r="596" spans="1:43" x14ac:dyDescent="0.25">
      <c r="A596" s="3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</row>
    <row r="597" spans="1:43" x14ac:dyDescent="0.25">
      <c r="A597" s="3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</row>
    <row r="598" spans="1:43" x14ac:dyDescent="0.25">
      <c r="A598" s="3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</row>
    <row r="599" spans="1:43" x14ac:dyDescent="0.25">
      <c r="A599" s="3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</row>
    <row r="600" spans="1:43" x14ac:dyDescent="0.25">
      <c r="A600" s="3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</row>
    <row r="601" spans="1:43" x14ac:dyDescent="0.25">
      <c r="A601" s="3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</row>
    <row r="602" spans="1:43" x14ac:dyDescent="0.25">
      <c r="A602" s="3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</row>
    <row r="603" spans="1:43" x14ac:dyDescent="0.25">
      <c r="A603" s="3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</row>
    <row r="604" spans="1:43" x14ac:dyDescent="0.25">
      <c r="A604" s="3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</row>
    <row r="605" spans="1:43" x14ac:dyDescent="0.25">
      <c r="A605" s="3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</row>
    <row r="606" spans="1:43" x14ac:dyDescent="0.25">
      <c r="A606" s="3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</row>
    <row r="607" spans="1:43" x14ac:dyDescent="0.25">
      <c r="A607" s="3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</row>
    <row r="608" spans="1:43" x14ac:dyDescent="0.25">
      <c r="A608" s="3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</row>
    <row r="609" spans="1:43" x14ac:dyDescent="0.25">
      <c r="A609" s="3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</row>
    <row r="610" spans="1:43" x14ac:dyDescent="0.25">
      <c r="A610" s="3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</row>
    <row r="611" spans="1:43" x14ac:dyDescent="0.25">
      <c r="A611" s="3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</row>
    <row r="612" spans="1:43" x14ac:dyDescent="0.25">
      <c r="A612" s="3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</row>
    <row r="613" spans="1:43" x14ac:dyDescent="0.25">
      <c r="A613" s="3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</row>
    <row r="614" spans="1:43" x14ac:dyDescent="0.25">
      <c r="A614" s="3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</row>
    <row r="615" spans="1:43" x14ac:dyDescent="0.25">
      <c r="A615" s="3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</row>
    <row r="616" spans="1:43" x14ac:dyDescent="0.25">
      <c r="A616" s="3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</row>
    <row r="617" spans="1:43" x14ac:dyDescent="0.25">
      <c r="A617" s="3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</row>
    <row r="618" spans="1:43" x14ac:dyDescent="0.25">
      <c r="A618" s="3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</row>
    <row r="619" spans="1:43" x14ac:dyDescent="0.25">
      <c r="A619" s="3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</row>
    <row r="620" spans="1:43" x14ac:dyDescent="0.25">
      <c r="A620" s="3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</row>
    <row r="621" spans="1:43" x14ac:dyDescent="0.25">
      <c r="A621" s="3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</row>
    <row r="622" spans="1:43" x14ac:dyDescent="0.25">
      <c r="A622" s="3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</row>
    <row r="623" spans="1:43" x14ac:dyDescent="0.25">
      <c r="A623" s="3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</row>
    <row r="624" spans="1:43" x14ac:dyDescent="0.25">
      <c r="A624" s="3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</row>
    <row r="625" spans="1:43" x14ac:dyDescent="0.25">
      <c r="A625" s="3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</row>
    <row r="626" spans="1:43" x14ac:dyDescent="0.25">
      <c r="A626" s="3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</row>
    <row r="627" spans="1:43" x14ac:dyDescent="0.25">
      <c r="A627" s="3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</row>
    <row r="628" spans="1:43" x14ac:dyDescent="0.25">
      <c r="A628" s="3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</row>
    <row r="629" spans="1:43" x14ac:dyDescent="0.25">
      <c r="A629" s="3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</row>
    <row r="630" spans="1:43" x14ac:dyDescent="0.25">
      <c r="A630" s="3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</row>
    <row r="631" spans="1:43" x14ac:dyDescent="0.25">
      <c r="A631" s="3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</row>
    <row r="632" spans="1:43" x14ac:dyDescent="0.25">
      <c r="A632" s="3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</row>
    <row r="633" spans="1:43" x14ac:dyDescent="0.25">
      <c r="A633" s="3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</row>
    <row r="634" spans="1:43" x14ac:dyDescent="0.25">
      <c r="A634" s="3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</row>
    <row r="635" spans="1:43" x14ac:dyDescent="0.25">
      <c r="A635" s="3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</row>
    <row r="636" spans="1:43" x14ac:dyDescent="0.25">
      <c r="A636" s="3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</row>
    <row r="637" spans="1:43" x14ac:dyDescent="0.25">
      <c r="A637" s="3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</row>
    <row r="638" spans="1:43" x14ac:dyDescent="0.25">
      <c r="A638" s="3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</row>
    <row r="639" spans="1:43" x14ac:dyDescent="0.25">
      <c r="A639" s="3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</row>
    <row r="640" spans="1:43" x14ac:dyDescent="0.25">
      <c r="A640" s="3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</row>
    <row r="641" spans="1:43" x14ac:dyDescent="0.25">
      <c r="A641" s="3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</row>
    <row r="642" spans="1:43" x14ac:dyDescent="0.25">
      <c r="A642" s="3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</row>
    <row r="643" spans="1:43" x14ac:dyDescent="0.25">
      <c r="A643" s="3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</row>
    <row r="644" spans="1:43" x14ac:dyDescent="0.25">
      <c r="A644" s="3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</row>
    <row r="645" spans="1:43" x14ac:dyDescent="0.25">
      <c r="A645" s="3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</row>
    <row r="646" spans="1:43" x14ac:dyDescent="0.25">
      <c r="A646" s="3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</row>
    <row r="647" spans="1:43" x14ac:dyDescent="0.25">
      <c r="A647" s="3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</row>
    <row r="648" spans="1:43" x14ac:dyDescent="0.25">
      <c r="A648" s="3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</row>
    <row r="649" spans="1:43" x14ac:dyDescent="0.25">
      <c r="A649" s="3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</row>
    <row r="650" spans="1:43" x14ac:dyDescent="0.25">
      <c r="A650" s="3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</row>
    <row r="651" spans="1:43" x14ac:dyDescent="0.25">
      <c r="A651" s="3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</row>
    <row r="652" spans="1:43" x14ac:dyDescent="0.25">
      <c r="A652" s="3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</row>
    <row r="653" spans="1:43" x14ac:dyDescent="0.25">
      <c r="A653" s="3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</row>
    <row r="654" spans="1:43" x14ac:dyDescent="0.25">
      <c r="A654" s="3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</row>
    <row r="655" spans="1:43" x14ac:dyDescent="0.25">
      <c r="A655" s="3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</row>
    <row r="656" spans="1:43" x14ac:dyDescent="0.25">
      <c r="A656" s="3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</row>
    <row r="657" spans="1:43" x14ac:dyDescent="0.25">
      <c r="A657" s="3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</row>
    <row r="658" spans="1:43" x14ac:dyDescent="0.25">
      <c r="A658" s="3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</row>
    <row r="659" spans="1:43" x14ac:dyDescent="0.25">
      <c r="A659" s="3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</row>
    <row r="660" spans="1:43" x14ac:dyDescent="0.25">
      <c r="A660" s="3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</row>
    <row r="661" spans="1:43" x14ac:dyDescent="0.25">
      <c r="A661" s="3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</row>
    <row r="662" spans="1:43" x14ac:dyDescent="0.25">
      <c r="A662" s="3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</row>
    <row r="663" spans="1:43" x14ac:dyDescent="0.25">
      <c r="A663" s="3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</row>
    <row r="664" spans="1:43" x14ac:dyDescent="0.25">
      <c r="A664" s="3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</row>
    <row r="665" spans="1:43" x14ac:dyDescent="0.25">
      <c r="A665" s="3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</row>
    <row r="666" spans="1:43" x14ac:dyDescent="0.25">
      <c r="A666" s="3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</row>
    <row r="667" spans="1:43" x14ac:dyDescent="0.25">
      <c r="A667" s="3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</row>
    <row r="668" spans="1:43" x14ac:dyDescent="0.25">
      <c r="A668" s="3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</row>
    <row r="669" spans="1:43" x14ac:dyDescent="0.25">
      <c r="A669" s="3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</row>
    <row r="670" spans="1:43" x14ac:dyDescent="0.25">
      <c r="A670" s="3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</row>
    <row r="671" spans="1:43" x14ac:dyDescent="0.25">
      <c r="A671" s="3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</row>
    <row r="672" spans="1:43" x14ac:dyDescent="0.25">
      <c r="A672" s="3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</row>
    <row r="673" spans="1:43" x14ac:dyDescent="0.25">
      <c r="A673" s="3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</row>
    <row r="674" spans="1:43" x14ac:dyDescent="0.25">
      <c r="A674" s="3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</row>
    <row r="675" spans="1:43" x14ac:dyDescent="0.25">
      <c r="A675" s="3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</row>
    <row r="676" spans="1:43" x14ac:dyDescent="0.25">
      <c r="A676" s="3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</row>
    <row r="677" spans="1:43" x14ac:dyDescent="0.25">
      <c r="A677" s="3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</row>
    <row r="678" spans="1:43" x14ac:dyDescent="0.25">
      <c r="A678" s="3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</row>
    <row r="679" spans="1:43" x14ac:dyDescent="0.25">
      <c r="A679" s="3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</row>
    <row r="680" spans="1:43" x14ac:dyDescent="0.25">
      <c r="A680" s="3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</row>
    <row r="681" spans="1:43" x14ac:dyDescent="0.25">
      <c r="A681" s="3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</row>
    <row r="682" spans="1:43" x14ac:dyDescent="0.25">
      <c r="A682" s="3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</row>
    <row r="683" spans="1:43" x14ac:dyDescent="0.25">
      <c r="A683" s="3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</row>
    <row r="684" spans="1:43" x14ac:dyDescent="0.25">
      <c r="A684" s="3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</row>
    <row r="685" spans="1:43" x14ac:dyDescent="0.25">
      <c r="A685" s="3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</row>
    <row r="686" spans="1:43" x14ac:dyDescent="0.25">
      <c r="A686" s="3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</row>
    <row r="687" spans="1:43" x14ac:dyDescent="0.25">
      <c r="A687" s="3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</row>
    <row r="688" spans="1:43" x14ac:dyDescent="0.25">
      <c r="A688" s="3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</row>
    <row r="689" spans="1:43" x14ac:dyDescent="0.25">
      <c r="A689" s="3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</row>
    <row r="690" spans="1:43" x14ac:dyDescent="0.25">
      <c r="A690" s="3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</row>
    <row r="691" spans="1:43" x14ac:dyDescent="0.25">
      <c r="A691" s="3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</row>
    <row r="692" spans="1:43" x14ac:dyDescent="0.25">
      <c r="A692" s="3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</row>
    <row r="693" spans="1:43" x14ac:dyDescent="0.25">
      <c r="A693" s="3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</row>
    <row r="694" spans="1:43" x14ac:dyDescent="0.25">
      <c r="A694" s="3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</row>
    <row r="695" spans="1:43" x14ac:dyDescent="0.25">
      <c r="A695" s="3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</row>
    <row r="696" spans="1:43" x14ac:dyDescent="0.25">
      <c r="A696" s="3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</row>
    <row r="697" spans="1:43" x14ac:dyDescent="0.25">
      <c r="A697" s="3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</row>
    <row r="698" spans="1:43" x14ac:dyDescent="0.25">
      <c r="A698" s="3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</row>
    <row r="699" spans="1:43" x14ac:dyDescent="0.25">
      <c r="A699" s="3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</row>
    <row r="700" spans="1:43" x14ac:dyDescent="0.25">
      <c r="A700" s="3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</row>
    <row r="701" spans="1:43" x14ac:dyDescent="0.25">
      <c r="A701" s="3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</row>
    <row r="702" spans="1:43" x14ac:dyDescent="0.25">
      <c r="A702" s="3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</row>
    <row r="703" spans="1:43" x14ac:dyDescent="0.25">
      <c r="A703" s="3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</row>
    <row r="704" spans="1:43" x14ac:dyDescent="0.25">
      <c r="A704" s="3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</row>
    <row r="705" spans="1:43" x14ac:dyDescent="0.25">
      <c r="A705" s="3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</row>
    <row r="706" spans="1:43" x14ac:dyDescent="0.25">
      <c r="A706" s="3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</row>
    <row r="707" spans="1:43" x14ac:dyDescent="0.25">
      <c r="A707" s="3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</row>
    <row r="708" spans="1:43" x14ac:dyDescent="0.25">
      <c r="A708" s="3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</row>
    <row r="709" spans="1:43" x14ac:dyDescent="0.25">
      <c r="A709" s="3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</row>
    <row r="710" spans="1:43" x14ac:dyDescent="0.25">
      <c r="A710" s="3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</row>
    <row r="711" spans="1:43" x14ac:dyDescent="0.25">
      <c r="A711" s="3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</row>
    <row r="712" spans="1:43" x14ac:dyDescent="0.25">
      <c r="A712" s="3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</row>
    <row r="713" spans="1:43" x14ac:dyDescent="0.25">
      <c r="A713" s="3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</row>
    <row r="714" spans="1:43" x14ac:dyDescent="0.25">
      <c r="A714" s="3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</row>
    <row r="715" spans="1:43" x14ac:dyDescent="0.25">
      <c r="A715" s="3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</row>
    <row r="716" spans="1:43" x14ac:dyDescent="0.25">
      <c r="A716" s="3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</row>
    <row r="717" spans="1:43" x14ac:dyDescent="0.25">
      <c r="A717" s="3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</row>
    <row r="718" spans="1:43" x14ac:dyDescent="0.25">
      <c r="A718" s="3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</row>
    <row r="719" spans="1:43" x14ac:dyDescent="0.25">
      <c r="A719" s="3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</row>
    <row r="720" spans="1:43" x14ac:dyDescent="0.25">
      <c r="A720" s="3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</row>
    <row r="721" spans="1:43" x14ac:dyDescent="0.25">
      <c r="A721" s="3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</row>
    <row r="722" spans="1:43" x14ac:dyDescent="0.25">
      <c r="A722" s="3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</row>
    <row r="723" spans="1:43" x14ac:dyDescent="0.25">
      <c r="A723" s="3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</row>
    <row r="724" spans="1:43" x14ac:dyDescent="0.25">
      <c r="A724" s="3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</row>
    <row r="725" spans="1:43" x14ac:dyDescent="0.25">
      <c r="A725" s="3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</row>
    <row r="726" spans="1:43" x14ac:dyDescent="0.25">
      <c r="A726" s="3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</row>
    <row r="727" spans="1:43" x14ac:dyDescent="0.25">
      <c r="A727" s="3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</row>
    <row r="728" spans="1:43" x14ac:dyDescent="0.25">
      <c r="A728" s="3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</row>
    <row r="729" spans="1:43" x14ac:dyDescent="0.25">
      <c r="A729" s="3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</row>
    <row r="730" spans="1:43" x14ac:dyDescent="0.25">
      <c r="A730" s="3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</row>
    <row r="731" spans="1:43" x14ac:dyDescent="0.25">
      <c r="A731" s="3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</row>
    <row r="732" spans="1:43" x14ac:dyDescent="0.25">
      <c r="A732" s="3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</row>
    <row r="733" spans="1:43" x14ac:dyDescent="0.25">
      <c r="A733" s="3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</row>
    <row r="734" spans="1:43" x14ac:dyDescent="0.25">
      <c r="A734" s="3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</row>
    <row r="735" spans="1:43" x14ac:dyDescent="0.25">
      <c r="A735" s="3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</row>
    <row r="736" spans="1:43" x14ac:dyDescent="0.25">
      <c r="A736" s="3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</row>
    <row r="737" spans="1:43" x14ac:dyDescent="0.25">
      <c r="A737" s="3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</row>
    <row r="738" spans="1:43" x14ac:dyDescent="0.25">
      <c r="A738" s="3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</row>
    <row r="739" spans="1:43" x14ac:dyDescent="0.25">
      <c r="A739" s="3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</row>
    <row r="740" spans="1:43" x14ac:dyDescent="0.25">
      <c r="A740" s="3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</row>
    <row r="741" spans="1:43" x14ac:dyDescent="0.25">
      <c r="A741" s="3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</row>
    <row r="742" spans="1:43" x14ac:dyDescent="0.25">
      <c r="A742" s="3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</row>
    <row r="743" spans="1:43" x14ac:dyDescent="0.25">
      <c r="A743" s="3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</row>
    <row r="744" spans="1:43" x14ac:dyDescent="0.25">
      <c r="A744" s="3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</row>
    <row r="745" spans="1:43" x14ac:dyDescent="0.25">
      <c r="A745" s="3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</row>
    <row r="746" spans="1:43" x14ac:dyDescent="0.25">
      <c r="A746" s="3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</row>
    <row r="747" spans="1:43" x14ac:dyDescent="0.25">
      <c r="A747" s="3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</row>
    <row r="748" spans="1:43" x14ac:dyDescent="0.25">
      <c r="A748" s="3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</row>
    <row r="749" spans="1:43" x14ac:dyDescent="0.25">
      <c r="A749" s="3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</row>
    <row r="750" spans="1:43" x14ac:dyDescent="0.25">
      <c r="A750" s="3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</row>
    <row r="751" spans="1:43" x14ac:dyDescent="0.25">
      <c r="A751" s="3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</row>
    <row r="752" spans="1:43" x14ac:dyDescent="0.25">
      <c r="A752" s="3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</row>
    <row r="753" spans="1:43" x14ac:dyDescent="0.25">
      <c r="A753" s="3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</row>
    <row r="754" spans="1:43" x14ac:dyDescent="0.25">
      <c r="A754" s="3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</row>
    <row r="755" spans="1:43" x14ac:dyDescent="0.25">
      <c r="A755" s="3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</row>
    <row r="756" spans="1:43" x14ac:dyDescent="0.25">
      <c r="A756" s="3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</row>
    <row r="757" spans="1:43" x14ac:dyDescent="0.25">
      <c r="A757" s="3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</row>
    <row r="758" spans="1:43" x14ac:dyDescent="0.25">
      <c r="A758" s="3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</row>
    <row r="759" spans="1:43" x14ac:dyDescent="0.25">
      <c r="A759" s="3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</row>
    <row r="760" spans="1:43" x14ac:dyDescent="0.25">
      <c r="A760" s="3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</row>
    <row r="761" spans="1:43" x14ac:dyDescent="0.25">
      <c r="A761" s="3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</row>
    <row r="762" spans="1:43" x14ac:dyDescent="0.25">
      <c r="A762" s="3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</row>
    <row r="763" spans="1:43" x14ac:dyDescent="0.25">
      <c r="A763" s="3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</row>
    <row r="764" spans="1:43" x14ac:dyDescent="0.25">
      <c r="A764" s="3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</row>
    <row r="765" spans="1:43" x14ac:dyDescent="0.25">
      <c r="A765" s="3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</row>
    <row r="766" spans="1:43" x14ac:dyDescent="0.25">
      <c r="A766" s="3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</row>
    <row r="767" spans="1:43" x14ac:dyDescent="0.25">
      <c r="A767" s="3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</row>
    <row r="768" spans="1:43" x14ac:dyDescent="0.25">
      <c r="A768" s="3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</row>
    <row r="769" spans="1:43" x14ac:dyDescent="0.25">
      <c r="A769" s="3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</row>
    <row r="770" spans="1:43" x14ac:dyDescent="0.25">
      <c r="A770" s="3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</row>
    <row r="771" spans="1:43" x14ac:dyDescent="0.25">
      <c r="A771" s="3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</row>
    <row r="772" spans="1:43" x14ac:dyDescent="0.25">
      <c r="A772" s="3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</row>
    <row r="773" spans="1:43" x14ac:dyDescent="0.25">
      <c r="A773" s="3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</row>
    <row r="774" spans="1:43" x14ac:dyDescent="0.25">
      <c r="A774" s="3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</row>
    <row r="775" spans="1:43" x14ac:dyDescent="0.25">
      <c r="A775" s="3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</row>
    <row r="776" spans="1:43" x14ac:dyDescent="0.25">
      <c r="A776" s="3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</row>
    <row r="777" spans="1:43" x14ac:dyDescent="0.25">
      <c r="A777" s="3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</row>
    <row r="778" spans="1:43" x14ac:dyDescent="0.25">
      <c r="A778" s="3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</row>
    <row r="779" spans="1:43" x14ac:dyDescent="0.25">
      <c r="A779" s="3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</row>
    <row r="780" spans="1:43" x14ac:dyDescent="0.25">
      <c r="A780" s="3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</row>
    <row r="781" spans="1:43" x14ac:dyDescent="0.25">
      <c r="A781" s="3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</row>
    <row r="782" spans="1:43" x14ac:dyDescent="0.25">
      <c r="A782" s="3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</row>
    <row r="783" spans="1:43" x14ac:dyDescent="0.25">
      <c r="A783" s="3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</row>
    <row r="784" spans="1:43" x14ac:dyDescent="0.25">
      <c r="A784" s="3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</row>
    <row r="785" spans="1:43" x14ac:dyDescent="0.25">
      <c r="A785" s="3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</row>
    <row r="786" spans="1:43" x14ac:dyDescent="0.25">
      <c r="A786" s="3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</row>
    <row r="787" spans="1:43" x14ac:dyDescent="0.25">
      <c r="A787" s="3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</row>
    <row r="788" spans="1:43" x14ac:dyDescent="0.25">
      <c r="A788" s="3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</row>
    <row r="789" spans="1:43" x14ac:dyDescent="0.25">
      <c r="A789" s="3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</row>
    <row r="790" spans="1:43" x14ac:dyDescent="0.25">
      <c r="A790" s="3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</row>
    <row r="791" spans="1:43" x14ac:dyDescent="0.25">
      <c r="A791" s="3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</row>
    <row r="792" spans="1:43" x14ac:dyDescent="0.25">
      <c r="A792" s="3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</row>
    <row r="793" spans="1:43" x14ac:dyDescent="0.25">
      <c r="A793" s="3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</row>
    <row r="794" spans="1:43" x14ac:dyDescent="0.25">
      <c r="A794" s="3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</row>
    <row r="795" spans="1:43" x14ac:dyDescent="0.25">
      <c r="A795" s="3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</row>
    <row r="796" spans="1:43" x14ac:dyDescent="0.25">
      <c r="A796" s="3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</row>
    <row r="797" spans="1:43" x14ac:dyDescent="0.25">
      <c r="A797" s="3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</row>
    <row r="798" spans="1:43" x14ac:dyDescent="0.25">
      <c r="A798" s="3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</row>
    <row r="799" spans="1:43" x14ac:dyDescent="0.25">
      <c r="A799" s="3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</row>
    <row r="800" spans="1:43" x14ac:dyDescent="0.25">
      <c r="A800" s="3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</row>
    <row r="801" spans="1:43" x14ac:dyDescent="0.25">
      <c r="A801" s="3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</row>
    <row r="802" spans="1:43" x14ac:dyDescent="0.25">
      <c r="A802" s="3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</row>
    <row r="803" spans="1:43" x14ac:dyDescent="0.25">
      <c r="A803" s="3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</row>
    <row r="804" spans="1:43" x14ac:dyDescent="0.25">
      <c r="A804" s="3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</row>
    <row r="805" spans="1:43" x14ac:dyDescent="0.25">
      <c r="A805" s="3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</row>
    <row r="806" spans="1:43" x14ac:dyDescent="0.25">
      <c r="A806" s="3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</row>
    <row r="807" spans="1:43" x14ac:dyDescent="0.25">
      <c r="A807" s="3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</row>
    <row r="808" spans="1:43" x14ac:dyDescent="0.25">
      <c r="A808" s="3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</row>
    <row r="809" spans="1:43" x14ac:dyDescent="0.25">
      <c r="A809" s="3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</row>
    <row r="810" spans="1:43" x14ac:dyDescent="0.25">
      <c r="A810" s="3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</row>
    <row r="811" spans="1:43" x14ac:dyDescent="0.25">
      <c r="A811" s="3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</row>
    <row r="812" spans="1:43" x14ac:dyDescent="0.25">
      <c r="A812" s="3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</row>
    <row r="813" spans="1:43" x14ac:dyDescent="0.25">
      <c r="A813" s="3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</row>
    <row r="814" spans="1:43" x14ac:dyDescent="0.25">
      <c r="A814" s="3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</row>
    <row r="815" spans="1:43" x14ac:dyDescent="0.25">
      <c r="A815" s="3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</row>
    <row r="816" spans="1:43" x14ac:dyDescent="0.25">
      <c r="A816" s="3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</row>
    <row r="817" spans="1:43" x14ac:dyDescent="0.25">
      <c r="A817" s="3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</row>
    <row r="818" spans="1:43" x14ac:dyDescent="0.25">
      <c r="A818" s="3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</row>
    <row r="819" spans="1:43" x14ac:dyDescent="0.25">
      <c r="A819" s="3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</row>
    <row r="820" spans="1:43" x14ac:dyDescent="0.25">
      <c r="A820" s="3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</row>
    <row r="821" spans="1:43" x14ac:dyDescent="0.25">
      <c r="A821" s="3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</row>
    <row r="822" spans="1:43" x14ac:dyDescent="0.25">
      <c r="A822" s="3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</row>
    <row r="823" spans="1:43" x14ac:dyDescent="0.25">
      <c r="A823" s="3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</row>
    <row r="824" spans="1:43" x14ac:dyDescent="0.25">
      <c r="A824" s="3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</row>
    <row r="825" spans="1:43" x14ac:dyDescent="0.25">
      <c r="A825" s="3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</row>
    <row r="826" spans="1:43" x14ac:dyDescent="0.25">
      <c r="A826" s="3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</row>
    <row r="827" spans="1:43" x14ac:dyDescent="0.25">
      <c r="A827" s="3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</row>
    <row r="828" spans="1:43" x14ac:dyDescent="0.25">
      <c r="A828" s="3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</row>
    <row r="829" spans="1:43" x14ac:dyDescent="0.25">
      <c r="A829" s="3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</row>
    <row r="830" spans="1:43" x14ac:dyDescent="0.25">
      <c r="A830" s="3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</row>
    <row r="831" spans="1:43" x14ac:dyDescent="0.25">
      <c r="A831" s="3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</row>
    <row r="832" spans="1:43" x14ac:dyDescent="0.25">
      <c r="A832" s="3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</row>
    <row r="833" spans="1:43" x14ac:dyDescent="0.25">
      <c r="A833" s="3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</row>
    <row r="834" spans="1:43" x14ac:dyDescent="0.25">
      <c r="A834" s="3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</row>
    <row r="835" spans="1:43" x14ac:dyDescent="0.25">
      <c r="A835" s="3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</row>
    <row r="836" spans="1:43" x14ac:dyDescent="0.25">
      <c r="A836" s="3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</row>
    <row r="837" spans="1:43" x14ac:dyDescent="0.25">
      <c r="A837" s="3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</row>
    <row r="838" spans="1:43" x14ac:dyDescent="0.25">
      <c r="A838" s="3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</row>
    <row r="839" spans="1:43" x14ac:dyDescent="0.25">
      <c r="A839" s="3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</row>
    <row r="840" spans="1:43" x14ac:dyDescent="0.25">
      <c r="A840" s="3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</row>
    <row r="841" spans="1:43" x14ac:dyDescent="0.25">
      <c r="A841" s="3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</row>
    <row r="842" spans="1:43" x14ac:dyDescent="0.25">
      <c r="A842" s="3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</row>
    <row r="843" spans="1:43" x14ac:dyDescent="0.25">
      <c r="A843" s="3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</row>
    <row r="844" spans="1:43" x14ac:dyDescent="0.25">
      <c r="A844" s="3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</row>
    <row r="845" spans="1:43" x14ac:dyDescent="0.25">
      <c r="A845" s="3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</row>
    <row r="846" spans="1:43" x14ac:dyDescent="0.25">
      <c r="A846" s="3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</row>
    <row r="847" spans="1:43" x14ac:dyDescent="0.25">
      <c r="A847" s="3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</row>
    <row r="848" spans="1:43" x14ac:dyDescent="0.25">
      <c r="A848" s="3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</row>
    <row r="849" spans="1:43" x14ac:dyDescent="0.25">
      <c r="A849" s="3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</row>
    <row r="850" spans="1:43" x14ac:dyDescent="0.25">
      <c r="A850" s="3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</row>
    <row r="851" spans="1:43" x14ac:dyDescent="0.25">
      <c r="A851" s="3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</row>
    <row r="852" spans="1:43" x14ac:dyDescent="0.25">
      <c r="A852" s="3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</row>
    <row r="853" spans="1:43" x14ac:dyDescent="0.25">
      <c r="A853" s="3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</row>
    <row r="854" spans="1:43" x14ac:dyDescent="0.25">
      <c r="A854" s="3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</row>
    <row r="855" spans="1:43" x14ac:dyDescent="0.25">
      <c r="A855" s="3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</row>
    <row r="856" spans="1:43" x14ac:dyDescent="0.25">
      <c r="A856" s="3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</row>
    <row r="857" spans="1:43" x14ac:dyDescent="0.25">
      <c r="A857" s="3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</row>
    <row r="858" spans="1:43" x14ac:dyDescent="0.25">
      <c r="A858" s="3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</row>
    <row r="859" spans="1:43" x14ac:dyDescent="0.25">
      <c r="A859" s="3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</row>
    <row r="860" spans="1:43" x14ac:dyDescent="0.25">
      <c r="A860" s="3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</row>
    <row r="861" spans="1:43" x14ac:dyDescent="0.25">
      <c r="A861" s="3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</row>
    <row r="862" spans="1:43" x14ac:dyDescent="0.25">
      <c r="A862" s="3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</row>
    <row r="863" spans="1:43" x14ac:dyDescent="0.25">
      <c r="A863" s="3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</row>
    <row r="864" spans="1:43" x14ac:dyDescent="0.25">
      <c r="A864" s="3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</row>
    <row r="865" spans="1:43" x14ac:dyDescent="0.25">
      <c r="A865" s="3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</row>
    <row r="866" spans="1:43" x14ac:dyDescent="0.25">
      <c r="A866" s="3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</row>
    <row r="867" spans="1:43" x14ac:dyDescent="0.25">
      <c r="A867" s="3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</row>
    <row r="868" spans="1:43" x14ac:dyDescent="0.25">
      <c r="A868" s="3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</row>
    <row r="869" spans="1:43" x14ac:dyDescent="0.25">
      <c r="A869" s="3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</row>
    <row r="870" spans="1:43" x14ac:dyDescent="0.25">
      <c r="A870" s="3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</row>
    <row r="871" spans="1:43" x14ac:dyDescent="0.25">
      <c r="A871" s="3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</row>
    <row r="872" spans="1:43" x14ac:dyDescent="0.25">
      <c r="A872" s="3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</row>
    <row r="873" spans="1:43" x14ac:dyDescent="0.25">
      <c r="A873" s="3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</row>
    <row r="874" spans="1:43" x14ac:dyDescent="0.25">
      <c r="A874" s="3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</row>
    <row r="875" spans="1:43" x14ac:dyDescent="0.25">
      <c r="A875" s="3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</row>
    <row r="876" spans="1:43" x14ac:dyDescent="0.25">
      <c r="A876" s="3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</row>
    <row r="877" spans="1:43" x14ac:dyDescent="0.25">
      <c r="A877" s="3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</row>
    <row r="878" spans="1:43" x14ac:dyDescent="0.25">
      <c r="A878" s="3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</row>
    <row r="879" spans="1:43" x14ac:dyDescent="0.25">
      <c r="A879" s="3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</row>
    <row r="880" spans="1:43" x14ac:dyDescent="0.25">
      <c r="A880" s="3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</row>
    <row r="881" spans="1:43" x14ac:dyDescent="0.25">
      <c r="A881" s="3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</row>
    <row r="882" spans="1:43" x14ac:dyDescent="0.25">
      <c r="A882" s="3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</row>
    <row r="883" spans="1:43" x14ac:dyDescent="0.25">
      <c r="A883" s="3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</row>
    <row r="884" spans="1:43" x14ac:dyDescent="0.25">
      <c r="A884" s="3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</row>
    <row r="885" spans="1:43" x14ac:dyDescent="0.25">
      <c r="A885" s="3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</row>
    <row r="886" spans="1:43" x14ac:dyDescent="0.25">
      <c r="A886" s="3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</row>
    <row r="887" spans="1:43" x14ac:dyDescent="0.25">
      <c r="A887" s="3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</row>
    <row r="888" spans="1:43" x14ac:dyDescent="0.25">
      <c r="A888" s="3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</row>
    <row r="889" spans="1:43" x14ac:dyDescent="0.25">
      <c r="A889" s="3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</row>
    <row r="890" spans="1:43" x14ac:dyDescent="0.25">
      <c r="A890" s="3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</row>
    <row r="891" spans="1:43" x14ac:dyDescent="0.25">
      <c r="A891" s="3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</row>
    <row r="892" spans="1:43" x14ac:dyDescent="0.25">
      <c r="A892" s="3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</row>
    <row r="893" spans="1:43" x14ac:dyDescent="0.25">
      <c r="A893" s="3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</row>
    <row r="894" spans="1:43" x14ac:dyDescent="0.25">
      <c r="A894" s="3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</row>
    <row r="895" spans="1:43" x14ac:dyDescent="0.25">
      <c r="A895" s="3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</row>
    <row r="896" spans="1:43" x14ac:dyDescent="0.25">
      <c r="A896" s="3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</row>
    <row r="897" spans="1:43" x14ac:dyDescent="0.25">
      <c r="A897" s="3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</row>
    <row r="898" spans="1:43" x14ac:dyDescent="0.25">
      <c r="A898" s="3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</row>
    <row r="899" spans="1:43" x14ac:dyDescent="0.25">
      <c r="A899" s="3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</row>
    <row r="900" spans="1:43" x14ac:dyDescent="0.25">
      <c r="A900" s="3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</row>
    <row r="901" spans="1:43" x14ac:dyDescent="0.25">
      <c r="A901" s="3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</row>
    <row r="902" spans="1:43" x14ac:dyDescent="0.25">
      <c r="A902" s="3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</row>
    <row r="903" spans="1:43" x14ac:dyDescent="0.25">
      <c r="A903" s="3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</row>
    <row r="904" spans="1:43" x14ac:dyDescent="0.25">
      <c r="A904" s="3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</row>
    <row r="905" spans="1:43" x14ac:dyDescent="0.25">
      <c r="A905" s="3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</row>
    <row r="906" spans="1:43" x14ac:dyDescent="0.25">
      <c r="A906" s="3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</row>
    <row r="907" spans="1:43" x14ac:dyDescent="0.25">
      <c r="A907" s="3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</row>
    <row r="908" spans="1:43" x14ac:dyDescent="0.25">
      <c r="A908" s="3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</row>
    <row r="909" spans="1:43" x14ac:dyDescent="0.25">
      <c r="A909" s="3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</row>
    <row r="910" spans="1:43" x14ac:dyDescent="0.25">
      <c r="A910" s="3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</row>
    <row r="911" spans="1:43" x14ac:dyDescent="0.25">
      <c r="A911" s="3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</row>
    <row r="912" spans="1:43" x14ac:dyDescent="0.25">
      <c r="A912" s="3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</row>
    <row r="913" spans="1:43" x14ac:dyDescent="0.25">
      <c r="A913" s="3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</row>
    <row r="914" spans="1:43" x14ac:dyDescent="0.25">
      <c r="A914" s="3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</row>
    <row r="915" spans="1:43" x14ac:dyDescent="0.25">
      <c r="A915" s="3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</row>
    <row r="916" spans="1:43" x14ac:dyDescent="0.25">
      <c r="A916" s="3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</row>
    <row r="917" spans="1:43" x14ac:dyDescent="0.25">
      <c r="A917" s="3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</row>
    <row r="918" spans="1:43" x14ac:dyDescent="0.25">
      <c r="A918" s="3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</row>
    <row r="919" spans="1:43" x14ac:dyDescent="0.25">
      <c r="A919" s="3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</row>
    <row r="920" spans="1:43" x14ac:dyDescent="0.25">
      <c r="A920" s="3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</row>
    <row r="921" spans="1:43" x14ac:dyDescent="0.25">
      <c r="A921" s="3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</row>
    <row r="922" spans="1:43" x14ac:dyDescent="0.25">
      <c r="A922" s="3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</row>
    <row r="923" spans="1:43" x14ac:dyDescent="0.25">
      <c r="A923" s="3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</row>
    <row r="924" spans="1:43" x14ac:dyDescent="0.25">
      <c r="A924" s="3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</row>
    <row r="925" spans="1:43" x14ac:dyDescent="0.25">
      <c r="A925" s="3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</row>
    <row r="926" spans="1:43" x14ac:dyDescent="0.25">
      <c r="A926" s="3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</row>
    <row r="927" spans="1:43" x14ac:dyDescent="0.25">
      <c r="A927" s="3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</row>
    <row r="928" spans="1:43" x14ac:dyDescent="0.25">
      <c r="A928" s="3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</row>
    <row r="929" spans="1:43" x14ac:dyDescent="0.25">
      <c r="A929" s="3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</row>
    <row r="930" spans="1:43" x14ac:dyDescent="0.25">
      <c r="A930" s="3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</row>
    <row r="931" spans="1:43" x14ac:dyDescent="0.25">
      <c r="A931" s="3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</row>
    <row r="932" spans="1:43" x14ac:dyDescent="0.25">
      <c r="A932" s="3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</row>
    <row r="933" spans="1:43" x14ac:dyDescent="0.25">
      <c r="A933" s="3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</row>
    <row r="934" spans="1:43" x14ac:dyDescent="0.25">
      <c r="A934" s="3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</row>
    <row r="935" spans="1:43" x14ac:dyDescent="0.25">
      <c r="A935" s="3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</row>
    <row r="936" spans="1:43" x14ac:dyDescent="0.25">
      <c r="A936" s="3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</row>
    <row r="937" spans="1:43" x14ac:dyDescent="0.25">
      <c r="A937" s="3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</row>
    <row r="938" spans="1:43" x14ac:dyDescent="0.25">
      <c r="A938" s="3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</row>
    <row r="939" spans="1:43" x14ac:dyDescent="0.25">
      <c r="A939" s="3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</row>
    <row r="940" spans="1:43" x14ac:dyDescent="0.25">
      <c r="A940" s="3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</row>
    <row r="941" spans="1:43" x14ac:dyDescent="0.25">
      <c r="A941" s="3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</row>
    <row r="942" spans="1:43" x14ac:dyDescent="0.25">
      <c r="A942" s="3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</row>
    <row r="943" spans="1:43" x14ac:dyDescent="0.25">
      <c r="A943" s="3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</row>
    <row r="944" spans="1:43" x14ac:dyDescent="0.25">
      <c r="A944" s="3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</row>
    <row r="945" spans="1:43" x14ac:dyDescent="0.25">
      <c r="A945" s="3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</row>
    <row r="946" spans="1:43" x14ac:dyDescent="0.25">
      <c r="A946" s="3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</row>
    <row r="947" spans="1:43" x14ac:dyDescent="0.25">
      <c r="A947" s="3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</row>
    <row r="948" spans="1:43" x14ac:dyDescent="0.25">
      <c r="A948" s="3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</row>
    <row r="949" spans="1:43" x14ac:dyDescent="0.25">
      <c r="A949" s="3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</row>
    <row r="950" spans="1:43" x14ac:dyDescent="0.25">
      <c r="A950" s="3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</row>
    <row r="951" spans="1:43" x14ac:dyDescent="0.25">
      <c r="A951" s="3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</row>
    <row r="952" spans="1:43" x14ac:dyDescent="0.25">
      <c r="A952" s="3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</row>
    <row r="953" spans="1:43" x14ac:dyDescent="0.25">
      <c r="A953" s="3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</row>
    <row r="954" spans="1:43" x14ac:dyDescent="0.25">
      <c r="A954" s="3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</row>
    <row r="955" spans="1:43" x14ac:dyDescent="0.25">
      <c r="A955" s="3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</row>
    <row r="956" spans="1:43" x14ac:dyDescent="0.25">
      <c r="A956" s="3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</row>
    <row r="957" spans="1:43" x14ac:dyDescent="0.25">
      <c r="A957" s="3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</row>
    <row r="958" spans="1:43" x14ac:dyDescent="0.25">
      <c r="A958" s="3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</row>
    <row r="959" spans="1:43" x14ac:dyDescent="0.25">
      <c r="A959" s="3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</row>
    <row r="960" spans="1:43" x14ac:dyDescent="0.25">
      <c r="A960" s="3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</row>
    <row r="961" spans="1:43" x14ac:dyDescent="0.25">
      <c r="A961" s="3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</row>
    <row r="962" spans="1:43" x14ac:dyDescent="0.25">
      <c r="A962" s="3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</row>
    <row r="963" spans="1:43" x14ac:dyDescent="0.25">
      <c r="A963" s="3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</row>
    <row r="964" spans="1:43" x14ac:dyDescent="0.25">
      <c r="A964" s="3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</row>
    <row r="965" spans="1:43" x14ac:dyDescent="0.25">
      <c r="A965" s="3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</row>
    <row r="966" spans="1:43" x14ac:dyDescent="0.25">
      <c r="A966" s="3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</row>
    <row r="967" spans="1:43" x14ac:dyDescent="0.25">
      <c r="A967" s="3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</row>
    <row r="968" spans="1:43" x14ac:dyDescent="0.25">
      <c r="A968" s="3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</row>
    <row r="969" spans="1:43" x14ac:dyDescent="0.25">
      <c r="A969" s="3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</row>
    <row r="970" spans="1:43" x14ac:dyDescent="0.25">
      <c r="A970" s="3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</row>
    <row r="971" spans="1:43" x14ac:dyDescent="0.25">
      <c r="A971" s="3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</row>
    <row r="972" spans="1:43" x14ac:dyDescent="0.25">
      <c r="A972" s="3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</row>
    <row r="973" spans="1:43" x14ac:dyDescent="0.25">
      <c r="A973" s="3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</row>
    <row r="974" spans="1:43" x14ac:dyDescent="0.25">
      <c r="A974" s="3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</row>
    <row r="975" spans="1:43" x14ac:dyDescent="0.25">
      <c r="A975" s="3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</row>
    <row r="976" spans="1:43" x14ac:dyDescent="0.25">
      <c r="A976" s="3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</row>
    <row r="977" spans="1:43" x14ac:dyDescent="0.25">
      <c r="A977" s="3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</row>
    <row r="978" spans="1:43" x14ac:dyDescent="0.25">
      <c r="A978" s="3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</row>
    <row r="979" spans="1:43" x14ac:dyDescent="0.25">
      <c r="A979" s="3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</row>
    <row r="980" spans="1:43" x14ac:dyDescent="0.25">
      <c r="A980" s="3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</row>
    <row r="981" spans="1:43" x14ac:dyDescent="0.25">
      <c r="A981" s="3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</row>
    <row r="982" spans="1:43" x14ac:dyDescent="0.25">
      <c r="A982" s="3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</row>
    <row r="983" spans="1:43" x14ac:dyDescent="0.25">
      <c r="A983" s="3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</row>
    <row r="984" spans="1:43" x14ac:dyDescent="0.25">
      <c r="A984" s="3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</row>
    <row r="985" spans="1:43" x14ac:dyDescent="0.25">
      <c r="A985" s="3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</row>
    <row r="986" spans="1:43" x14ac:dyDescent="0.25">
      <c r="A986" s="3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</row>
    <row r="987" spans="1:43" x14ac:dyDescent="0.25">
      <c r="A987" s="3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</row>
    <row r="988" spans="1:43" x14ac:dyDescent="0.25">
      <c r="A988" s="3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</row>
    <row r="989" spans="1:43" x14ac:dyDescent="0.25">
      <c r="A989" s="3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</row>
    <row r="990" spans="1:43" x14ac:dyDescent="0.25">
      <c r="A990" s="3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</row>
    <row r="991" spans="1:43" x14ac:dyDescent="0.25">
      <c r="A991" s="3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</row>
    <row r="992" spans="1:43" x14ac:dyDescent="0.25">
      <c r="A992" s="3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</row>
    <row r="993" spans="1:43" x14ac:dyDescent="0.25">
      <c r="A993" s="3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</row>
    <row r="994" spans="1:43" x14ac:dyDescent="0.25">
      <c r="A994" s="3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</row>
    <row r="995" spans="1:43" x14ac:dyDescent="0.25">
      <c r="A995" s="3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</row>
    <row r="996" spans="1:43" x14ac:dyDescent="0.25">
      <c r="A996" s="3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</row>
    <row r="997" spans="1:43" x14ac:dyDescent="0.25">
      <c r="A997" s="3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</row>
    <row r="998" spans="1:43" x14ac:dyDescent="0.25">
      <c r="A998" s="3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</row>
    <row r="999" spans="1:43" x14ac:dyDescent="0.25">
      <c r="A999" s="3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</row>
    <row r="1000" spans="1:43" x14ac:dyDescent="0.25">
      <c r="A1000" s="3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</row>
    <row r="1001" spans="1:43" x14ac:dyDescent="0.25">
      <c r="A1001" s="3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</row>
    <row r="1002" spans="1:43" x14ac:dyDescent="0.25">
      <c r="A1002" s="3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</row>
    <row r="1003" spans="1:43" x14ac:dyDescent="0.25">
      <c r="A1003" s="3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</row>
    <row r="1004" spans="1:43" x14ac:dyDescent="0.25">
      <c r="A1004" s="3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</row>
    <row r="1005" spans="1:43" x14ac:dyDescent="0.25">
      <c r="A1005" s="3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</row>
    <row r="1006" spans="1:43" x14ac:dyDescent="0.25">
      <c r="A1006" s="3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</row>
    <row r="1007" spans="1:43" x14ac:dyDescent="0.25">
      <c r="A1007" s="3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</row>
    <row r="1008" spans="1:43" x14ac:dyDescent="0.25">
      <c r="A1008" s="3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</row>
    <row r="1009" spans="1:43" x14ac:dyDescent="0.25">
      <c r="A1009" s="3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</row>
    <row r="1010" spans="1:43" x14ac:dyDescent="0.25">
      <c r="A1010" s="3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</row>
    <row r="1011" spans="1:43" x14ac:dyDescent="0.25">
      <c r="A1011" s="3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</row>
    <row r="1012" spans="1:43" x14ac:dyDescent="0.25">
      <c r="A1012" s="3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</row>
    <row r="1013" spans="1:43" x14ac:dyDescent="0.25">
      <c r="A1013" s="3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</row>
    <row r="1014" spans="1:43" x14ac:dyDescent="0.25">
      <c r="A1014" s="3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</row>
    <row r="1015" spans="1:43" x14ac:dyDescent="0.25">
      <c r="A1015" s="3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</row>
    <row r="1016" spans="1:43" x14ac:dyDescent="0.25">
      <c r="A1016" s="3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</row>
    <row r="1017" spans="1:43" x14ac:dyDescent="0.25">
      <c r="A1017" s="3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</row>
    <row r="1018" spans="1:43" x14ac:dyDescent="0.25">
      <c r="A1018" s="3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</row>
    <row r="1019" spans="1:43" x14ac:dyDescent="0.25">
      <c r="A1019" s="3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</row>
    <row r="1020" spans="1:43" x14ac:dyDescent="0.25">
      <c r="A1020" s="3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</row>
    <row r="1021" spans="1:43" x14ac:dyDescent="0.25">
      <c r="A1021" s="3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</row>
    <row r="1022" spans="1:43" x14ac:dyDescent="0.25">
      <c r="A1022" s="3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</row>
    <row r="1023" spans="1:43" x14ac:dyDescent="0.25">
      <c r="A1023" s="3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</row>
    <row r="1024" spans="1:43" x14ac:dyDescent="0.25">
      <c r="A1024" s="3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</row>
    <row r="1025" spans="1:43" x14ac:dyDescent="0.25">
      <c r="A1025" s="3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</row>
    <row r="1026" spans="1:43" x14ac:dyDescent="0.25">
      <c r="A1026" s="3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</row>
    <row r="1027" spans="1:43" x14ac:dyDescent="0.25">
      <c r="A1027" s="3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</row>
    <row r="1028" spans="1:43" x14ac:dyDescent="0.25">
      <c r="A1028" s="3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</row>
    <row r="1029" spans="1:43" x14ac:dyDescent="0.25">
      <c r="A1029" s="3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</row>
    <row r="1030" spans="1:43" x14ac:dyDescent="0.25">
      <c r="A1030" s="3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</row>
    <row r="1031" spans="1:43" x14ac:dyDescent="0.25">
      <c r="A1031" s="3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</row>
    <row r="1032" spans="1:43" x14ac:dyDescent="0.25">
      <c r="A1032" s="3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</row>
    <row r="1033" spans="1:43" x14ac:dyDescent="0.25">
      <c r="A1033" s="3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</row>
    <row r="1034" spans="1:43" x14ac:dyDescent="0.25">
      <c r="A1034" s="3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</row>
    <row r="1035" spans="1:43" x14ac:dyDescent="0.25">
      <c r="A1035" s="3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</row>
    <row r="1036" spans="1:43" x14ac:dyDescent="0.25">
      <c r="A1036" s="3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</row>
    <row r="1037" spans="1:43" x14ac:dyDescent="0.25">
      <c r="A1037" s="3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</row>
    <row r="1038" spans="1:43" x14ac:dyDescent="0.25">
      <c r="A1038" s="3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</row>
    <row r="1039" spans="1:43" x14ac:dyDescent="0.25">
      <c r="A1039" s="3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</row>
    <row r="1040" spans="1:43" x14ac:dyDescent="0.25">
      <c r="A1040" s="3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</row>
    <row r="1041" spans="1:43" x14ac:dyDescent="0.25">
      <c r="A1041" s="3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</row>
    <row r="1042" spans="1:43" x14ac:dyDescent="0.25">
      <c r="A1042" s="3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</row>
    <row r="1043" spans="1:43" x14ac:dyDescent="0.25">
      <c r="A1043" s="3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</row>
    <row r="1044" spans="1:43" x14ac:dyDescent="0.25">
      <c r="A1044" s="3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</row>
    <row r="1045" spans="1:43" x14ac:dyDescent="0.25">
      <c r="A1045" s="3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</row>
    <row r="1046" spans="1:43" x14ac:dyDescent="0.25">
      <c r="A1046" s="3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</row>
    <row r="1047" spans="1:43" x14ac:dyDescent="0.25">
      <c r="A1047" s="3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</row>
    <row r="1048" spans="1:43" x14ac:dyDescent="0.25">
      <c r="A1048" s="3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</row>
    <row r="1049" spans="1:43" x14ac:dyDescent="0.25">
      <c r="A1049" s="3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</row>
    <row r="1050" spans="1:43" x14ac:dyDescent="0.25">
      <c r="A1050" s="3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</row>
    <row r="1051" spans="1:43" x14ac:dyDescent="0.25">
      <c r="A1051" s="3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</row>
    <row r="1052" spans="1:43" x14ac:dyDescent="0.25">
      <c r="A1052" s="3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</row>
    <row r="1053" spans="1:43" x14ac:dyDescent="0.25">
      <c r="A1053" s="3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</row>
    <row r="1054" spans="1:43" x14ac:dyDescent="0.25">
      <c r="A1054" s="3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</row>
    <row r="1055" spans="1:43" x14ac:dyDescent="0.25">
      <c r="A1055" s="3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</row>
    <row r="1056" spans="1:43" x14ac:dyDescent="0.25">
      <c r="A1056" s="3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</row>
    <row r="1057" spans="1:43" x14ac:dyDescent="0.25">
      <c r="A1057" s="3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</row>
    <row r="1058" spans="1:43" x14ac:dyDescent="0.25">
      <c r="A1058" s="3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</row>
    <row r="1059" spans="1:43" x14ac:dyDescent="0.25">
      <c r="A1059" s="3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</row>
    <row r="1060" spans="1:43" x14ac:dyDescent="0.25">
      <c r="A1060" s="3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</row>
    <row r="1061" spans="1:43" x14ac:dyDescent="0.25">
      <c r="A1061" s="3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</row>
    <row r="1062" spans="1:43" x14ac:dyDescent="0.25">
      <c r="A1062" s="3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</row>
    <row r="1063" spans="1:43" x14ac:dyDescent="0.25">
      <c r="A1063" s="3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</row>
    <row r="1064" spans="1:43" x14ac:dyDescent="0.25">
      <c r="A1064" s="3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</row>
    <row r="1065" spans="1:43" x14ac:dyDescent="0.25">
      <c r="A1065" s="3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</row>
    <row r="1066" spans="1:43" x14ac:dyDescent="0.25">
      <c r="A1066" s="3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</row>
    <row r="1067" spans="1:43" x14ac:dyDescent="0.25">
      <c r="A1067" s="3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</row>
    <row r="1068" spans="1:43" x14ac:dyDescent="0.25">
      <c r="A1068" s="3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</row>
    <row r="1069" spans="1:43" x14ac:dyDescent="0.25">
      <c r="A1069" s="3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</row>
    <row r="1070" spans="1:43" x14ac:dyDescent="0.25">
      <c r="A1070" s="3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</row>
    <row r="1071" spans="1:43" x14ac:dyDescent="0.25">
      <c r="A1071" s="3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</row>
    <row r="1072" spans="1:43" x14ac:dyDescent="0.25">
      <c r="A1072" s="3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</row>
    <row r="1073" spans="1:43" x14ac:dyDescent="0.25">
      <c r="A1073" s="3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</row>
    <row r="1074" spans="1:43" x14ac:dyDescent="0.25">
      <c r="A1074" s="3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</row>
    <row r="1075" spans="1:43" x14ac:dyDescent="0.25">
      <c r="A1075" s="3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</row>
    <row r="1076" spans="1:43" x14ac:dyDescent="0.25">
      <c r="A1076" s="3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</row>
    <row r="1077" spans="1:43" x14ac:dyDescent="0.25">
      <c r="A1077" s="3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</row>
    <row r="1078" spans="1:43" x14ac:dyDescent="0.25">
      <c r="A1078" s="3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</row>
    <row r="1079" spans="1:43" x14ac:dyDescent="0.25">
      <c r="A1079" s="3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</row>
    <row r="1080" spans="1:43" x14ac:dyDescent="0.25">
      <c r="A1080" s="3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</row>
    <row r="1081" spans="1:43" x14ac:dyDescent="0.25">
      <c r="A1081" s="3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</row>
    <row r="1082" spans="1:43" x14ac:dyDescent="0.25">
      <c r="A1082" s="3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</row>
    <row r="1083" spans="1:43" x14ac:dyDescent="0.25">
      <c r="A1083" s="3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</row>
    <row r="1084" spans="1:43" x14ac:dyDescent="0.25">
      <c r="A1084" s="3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</row>
    <row r="1085" spans="1:43" x14ac:dyDescent="0.25">
      <c r="A1085" s="3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</row>
    <row r="1086" spans="1:43" x14ac:dyDescent="0.25">
      <c r="A1086" s="3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</row>
    <row r="1087" spans="1:43" x14ac:dyDescent="0.25">
      <c r="A1087" s="3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</row>
    <row r="1088" spans="1:43" x14ac:dyDescent="0.25">
      <c r="A1088" s="3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</row>
    <row r="1089" spans="1:43" x14ac:dyDescent="0.25">
      <c r="A1089" s="3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</row>
    <row r="1090" spans="1:43" x14ac:dyDescent="0.25">
      <c r="A1090" s="3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</row>
    <row r="1091" spans="1:43" x14ac:dyDescent="0.25">
      <c r="A1091" s="3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</row>
    <row r="1092" spans="1:43" x14ac:dyDescent="0.25">
      <c r="A1092" s="3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</row>
    <row r="1093" spans="1:43" x14ac:dyDescent="0.25">
      <c r="A1093" s="3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</row>
    <row r="1094" spans="1:43" x14ac:dyDescent="0.25">
      <c r="A1094" s="3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</row>
    <row r="1095" spans="1:43" x14ac:dyDescent="0.25">
      <c r="A1095" s="3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</row>
    <row r="1096" spans="1:43" x14ac:dyDescent="0.25">
      <c r="A1096" s="3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</row>
    <row r="1097" spans="1:43" x14ac:dyDescent="0.25">
      <c r="A1097" s="3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</row>
    <row r="1098" spans="1:43" x14ac:dyDescent="0.25">
      <c r="A1098" s="3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</row>
    <row r="1099" spans="1:43" x14ac:dyDescent="0.25">
      <c r="A1099" s="3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</row>
    <row r="1100" spans="1:43" x14ac:dyDescent="0.25">
      <c r="A1100" s="3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</row>
    <row r="1101" spans="1:43" x14ac:dyDescent="0.25">
      <c r="A1101" s="3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</row>
    <row r="1102" spans="1:43" x14ac:dyDescent="0.25">
      <c r="A1102" s="3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</row>
    <row r="1103" spans="1:43" x14ac:dyDescent="0.25">
      <c r="A1103" s="3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</row>
    <row r="1104" spans="1:43" x14ac:dyDescent="0.25">
      <c r="A1104" s="3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</row>
    <row r="1105" spans="1:43" x14ac:dyDescent="0.25">
      <c r="A1105" s="3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</row>
    <row r="1106" spans="1:43" x14ac:dyDescent="0.25">
      <c r="A1106" s="3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</row>
    <row r="1107" spans="1:43" x14ac:dyDescent="0.25">
      <c r="A1107" s="3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</row>
    <row r="1108" spans="1:43" x14ac:dyDescent="0.25">
      <c r="A1108" s="3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</row>
    <row r="1109" spans="1:43" x14ac:dyDescent="0.25">
      <c r="A1109" s="3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</row>
    <row r="1110" spans="1:43" x14ac:dyDescent="0.25">
      <c r="A1110" s="3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</row>
    <row r="1111" spans="1:43" x14ac:dyDescent="0.25">
      <c r="A1111" s="3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</row>
    <row r="1112" spans="1:43" x14ac:dyDescent="0.25">
      <c r="A1112" s="3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</row>
    <row r="1113" spans="1:43" x14ac:dyDescent="0.25">
      <c r="A1113" s="3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</row>
    <row r="1114" spans="1:43" x14ac:dyDescent="0.25">
      <c r="A1114" s="3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</row>
    <row r="1115" spans="1:43" x14ac:dyDescent="0.25">
      <c r="A1115" s="3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</row>
    <row r="1116" spans="1:43" x14ac:dyDescent="0.25">
      <c r="A1116" s="3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</row>
    <row r="1117" spans="1:43" x14ac:dyDescent="0.25">
      <c r="A1117" s="3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</row>
    <row r="1118" spans="1:43" x14ac:dyDescent="0.25">
      <c r="A1118" s="3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</row>
    <row r="1119" spans="1:43" x14ac:dyDescent="0.25">
      <c r="A1119" s="3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</row>
    <row r="1120" spans="1:43" x14ac:dyDescent="0.25">
      <c r="A1120" s="3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</row>
    <row r="1121" spans="1:43" x14ac:dyDescent="0.25">
      <c r="A1121" s="3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</row>
    <row r="1122" spans="1:43" x14ac:dyDescent="0.25">
      <c r="A1122" s="3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</row>
    <row r="1123" spans="1:43" x14ac:dyDescent="0.25">
      <c r="A1123" s="3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</row>
    <row r="1124" spans="1:43" x14ac:dyDescent="0.25">
      <c r="A1124" s="3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</row>
    <row r="1125" spans="1:43" x14ac:dyDescent="0.25">
      <c r="A1125" s="3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</row>
    <row r="1126" spans="1:43" x14ac:dyDescent="0.25">
      <c r="A1126" s="3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</row>
    <row r="1127" spans="1:43" x14ac:dyDescent="0.25">
      <c r="A1127" s="3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</row>
    <row r="1128" spans="1:43" x14ac:dyDescent="0.25">
      <c r="A1128" s="3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</row>
    <row r="1129" spans="1:43" x14ac:dyDescent="0.25">
      <c r="A1129" s="3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</row>
    <row r="1130" spans="1:43" x14ac:dyDescent="0.25">
      <c r="A1130" s="3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</row>
    <row r="1131" spans="1:43" x14ac:dyDescent="0.25">
      <c r="A1131" s="3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</row>
    <row r="1132" spans="1:43" x14ac:dyDescent="0.25">
      <c r="A1132" s="3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</row>
    <row r="1133" spans="1:43" x14ac:dyDescent="0.25">
      <c r="A1133" s="3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</row>
    <row r="1134" spans="1:43" x14ac:dyDescent="0.25">
      <c r="A1134" s="3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</row>
    <row r="1135" spans="1:43" x14ac:dyDescent="0.25">
      <c r="A1135" s="3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</row>
    <row r="1136" spans="1:43" x14ac:dyDescent="0.25">
      <c r="A1136" s="3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</row>
    <row r="1137" spans="1:43" x14ac:dyDescent="0.25">
      <c r="A1137" s="3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</row>
    <row r="1138" spans="1:43" x14ac:dyDescent="0.25">
      <c r="A1138" s="3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</row>
    <row r="1139" spans="1:43" x14ac:dyDescent="0.25">
      <c r="A1139" s="3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</row>
    <row r="1140" spans="1:43" x14ac:dyDescent="0.25">
      <c r="A1140" s="3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</row>
    <row r="1141" spans="1:43" x14ac:dyDescent="0.25">
      <c r="A1141" s="3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</row>
    <row r="1142" spans="1:43" x14ac:dyDescent="0.25">
      <c r="A1142" s="3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</row>
    <row r="1143" spans="1:43" x14ac:dyDescent="0.25">
      <c r="A1143" s="3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</row>
    <row r="1144" spans="1:43" x14ac:dyDescent="0.25">
      <c r="A1144" s="3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</row>
    <row r="1145" spans="1:43" x14ac:dyDescent="0.25">
      <c r="A1145" s="3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</row>
    <row r="1146" spans="1:43" x14ac:dyDescent="0.25">
      <c r="A1146" s="3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</row>
    <row r="1147" spans="1:43" x14ac:dyDescent="0.25">
      <c r="A1147" s="3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</row>
    <row r="1148" spans="1:43" x14ac:dyDescent="0.25">
      <c r="A1148" s="3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</row>
    <row r="1149" spans="1:43" x14ac:dyDescent="0.25">
      <c r="A1149" s="3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</row>
    <row r="1150" spans="1:43" x14ac:dyDescent="0.25">
      <c r="A1150" s="3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</row>
    <row r="1151" spans="1:43" x14ac:dyDescent="0.25">
      <c r="A1151" s="3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</row>
    <row r="1152" spans="1:43" x14ac:dyDescent="0.25">
      <c r="A1152" s="3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</row>
    <row r="1153" spans="1:43" x14ac:dyDescent="0.25">
      <c r="A1153" s="3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</row>
    <row r="1154" spans="1:43" x14ac:dyDescent="0.25">
      <c r="A1154" s="3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</row>
    <row r="1155" spans="1:43" x14ac:dyDescent="0.25">
      <c r="A1155" s="3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</row>
    <row r="1156" spans="1:43" x14ac:dyDescent="0.25">
      <c r="A1156" s="3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</row>
    <row r="1157" spans="1:43" x14ac:dyDescent="0.25">
      <c r="A1157" s="3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</row>
    <row r="1158" spans="1:43" x14ac:dyDescent="0.25">
      <c r="A1158" s="3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</row>
    <row r="1159" spans="1:43" x14ac:dyDescent="0.25">
      <c r="A1159" s="3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</row>
    <row r="1160" spans="1:43" x14ac:dyDescent="0.25">
      <c r="A1160" s="3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</row>
    <row r="1161" spans="1:43" x14ac:dyDescent="0.25">
      <c r="A1161" s="3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</row>
    <row r="1162" spans="1:43" x14ac:dyDescent="0.25">
      <c r="A1162" s="3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</row>
    <row r="1163" spans="1:43" x14ac:dyDescent="0.25">
      <c r="A1163" s="3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</row>
    <row r="1164" spans="1:43" x14ac:dyDescent="0.25">
      <c r="A1164" s="3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</row>
    <row r="1165" spans="1:43" x14ac:dyDescent="0.25">
      <c r="A1165" s="3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</row>
    <row r="1166" spans="1:43" x14ac:dyDescent="0.25">
      <c r="A1166" s="3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</row>
    <row r="1167" spans="1:43" x14ac:dyDescent="0.25">
      <c r="A1167" s="3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</row>
    <row r="1168" spans="1:43" x14ac:dyDescent="0.25">
      <c r="A1168" s="3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</row>
    <row r="1169" spans="1:43" x14ac:dyDescent="0.25">
      <c r="A1169" s="3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</row>
    <row r="1170" spans="1:43" x14ac:dyDescent="0.25">
      <c r="A1170" s="3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</row>
    <row r="1171" spans="1:43" x14ac:dyDescent="0.25">
      <c r="A1171" s="3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</row>
    <row r="1172" spans="1:43" x14ac:dyDescent="0.25">
      <c r="A1172" s="3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</row>
    <row r="1173" spans="1:43" x14ac:dyDescent="0.25">
      <c r="A1173" s="3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</row>
    <row r="1174" spans="1:43" x14ac:dyDescent="0.25">
      <c r="A1174" s="3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</row>
    <row r="1175" spans="1:43" x14ac:dyDescent="0.25">
      <c r="A1175" s="3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</row>
    <row r="1176" spans="1:43" x14ac:dyDescent="0.25">
      <c r="A1176" s="3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</row>
    <row r="1177" spans="1:43" x14ac:dyDescent="0.25">
      <c r="A1177" s="3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</row>
    <row r="1178" spans="1:43" x14ac:dyDescent="0.25">
      <c r="A1178" s="3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</row>
    <row r="1179" spans="1:43" x14ac:dyDescent="0.25">
      <c r="A1179" s="3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</row>
    <row r="1180" spans="1:43" x14ac:dyDescent="0.25">
      <c r="A1180" s="3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</row>
    <row r="1181" spans="1:43" x14ac:dyDescent="0.25">
      <c r="A1181" s="3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</row>
    <row r="1182" spans="1:43" x14ac:dyDescent="0.25">
      <c r="A1182" s="3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</row>
    <row r="1183" spans="1:43" x14ac:dyDescent="0.25">
      <c r="A1183" s="3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</row>
    <row r="1184" spans="1:43" x14ac:dyDescent="0.25">
      <c r="A1184" s="3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</row>
    <row r="1185" spans="1:43" x14ac:dyDescent="0.25">
      <c r="A1185" s="3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</row>
    <row r="1186" spans="1:43" x14ac:dyDescent="0.25">
      <c r="A1186" s="3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</row>
    <row r="1187" spans="1:43" x14ac:dyDescent="0.25">
      <c r="A1187" s="3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</row>
    <row r="1188" spans="1:43" x14ac:dyDescent="0.25">
      <c r="A1188" s="3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</row>
    <row r="1189" spans="1:43" x14ac:dyDescent="0.25">
      <c r="A1189" s="3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</row>
    <row r="1190" spans="1:43" x14ac:dyDescent="0.25">
      <c r="A1190" s="3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</row>
    <row r="1191" spans="1:43" x14ac:dyDescent="0.25">
      <c r="A1191" s="3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</row>
    <row r="1192" spans="1:43" x14ac:dyDescent="0.25">
      <c r="A1192" s="3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</row>
    <row r="1193" spans="1:43" x14ac:dyDescent="0.25">
      <c r="A1193" s="3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</row>
    <row r="1194" spans="1:43" x14ac:dyDescent="0.25">
      <c r="A1194" s="3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</row>
    <row r="1195" spans="1:43" x14ac:dyDescent="0.25">
      <c r="A1195" s="3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</row>
    <row r="1196" spans="1:43" x14ac:dyDescent="0.25">
      <c r="A1196" s="3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</row>
    <row r="1197" spans="1:43" x14ac:dyDescent="0.25">
      <c r="A1197" s="3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</row>
    <row r="1198" spans="1:43" x14ac:dyDescent="0.25">
      <c r="A1198" s="3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</row>
    <row r="1199" spans="1:43" x14ac:dyDescent="0.25">
      <c r="A1199" s="3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</row>
    <row r="1200" spans="1:43" x14ac:dyDescent="0.25">
      <c r="A1200" s="3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</row>
    <row r="1201" spans="1:43" x14ac:dyDescent="0.25">
      <c r="A1201" s="3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</row>
    <row r="1202" spans="1:43" x14ac:dyDescent="0.25">
      <c r="A1202" s="3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</row>
    <row r="1203" spans="1:43" x14ac:dyDescent="0.25">
      <c r="A1203" s="3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</row>
    <row r="1204" spans="1:43" x14ac:dyDescent="0.25">
      <c r="A1204" s="3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</row>
    <row r="1205" spans="1:43" x14ac:dyDescent="0.25">
      <c r="A1205" s="3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</row>
    <row r="1206" spans="1:43" x14ac:dyDescent="0.25">
      <c r="A1206" s="3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</row>
    <row r="1207" spans="1:43" x14ac:dyDescent="0.25">
      <c r="A1207" s="3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</row>
    <row r="1208" spans="1:43" x14ac:dyDescent="0.25">
      <c r="A1208" s="3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</row>
    <row r="1209" spans="1:43" x14ac:dyDescent="0.25">
      <c r="A1209" s="3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</row>
    <row r="1210" spans="1:43" x14ac:dyDescent="0.25">
      <c r="A1210" s="3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</row>
    <row r="1211" spans="1:43" x14ac:dyDescent="0.25">
      <c r="A1211" s="3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</row>
    <row r="1212" spans="1:43" x14ac:dyDescent="0.25">
      <c r="A1212" s="3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</row>
    <row r="1213" spans="1:43" x14ac:dyDescent="0.25">
      <c r="A1213" s="3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</row>
    <row r="1214" spans="1:43" x14ac:dyDescent="0.25">
      <c r="A1214" s="3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</row>
    <row r="1215" spans="1:43" x14ac:dyDescent="0.25">
      <c r="A1215" s="3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</row>
    <row r="1216" spans="1:43" x14ac:dyDescent="0.25">
      <c r="A1216" s="3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</row>
    <row r="1217" spans="1:43" x14ac:dyDescent="0.25">
      <c r="A1217" s="3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</row>
    <row r="1218" spans="1:43" x14ac:dyDescent="0.25">
      <c r="A1218" s="3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</row>
    <row r="1219" spans="1:43" x14ac:dyDescent="0.25">
      <c r="A1219" s="3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</row>
    <row r="1220" spans="1:43" x14ac:dyDescent="0.25">
      <c r="A1220" s="3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</row>
    <row r="1221" spans="1:43" x14ac:dyDescent="0.25">
      <c r="A1221" s="3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</row>
    <row r="1222" spans="1:43" x14ac:dyDescent="0.25">
      <c r="A1222" s="3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</row>
    <row r="1223" spans="1:43" x14ac:dyDescent="0.25">
      <c r="A1223" s="3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</row>
    <row r="1224" spans="1:43" x14ac:dyDescent="0.25">
      <c r="A1224" s="3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</row>
    <row r="1225" spans="1:43" x14ac:dyDescent="0.25">
      <c r="A1225" s="3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</row>
    <row r="1226" spans="1:43" x14ac:dyDescent="0.25">
      <c r="A1226" s="3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</row>
    <row r="1227" spans="1:43" x14ac:dyDescent="0.25">
      <c r="A1227" s="3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</row>
    <row r="1228" spans="1:43" x14ac:dyDescent="0.25">
      <c r="A1228" s="3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</row>
    <row r="1229" spans="1:43" x14ac:dyDescent="0.25">
      <c r="A1229" s="3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</row>
    <row r="1230" spans="1:43" x14ac:dyDescent="0.25">
      <c r="A1230" s="3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</row>
    <row r="1231" spans="1:43" x14ac:dyDescent="0.25">
      <c r="A1231" s="3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</row>
    <row r="1232" spans="1:43" x14ac:dyDescent="0.25">
      <c r="A1232" s="3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</row>
    <row r="1233" spans="1:43" x14ac:dyDescent="0.25">
      <c r="A1233" s="3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</row>
    <row r="1234" spans="1:43" x14ac:dyDescent="0.25">
      <c r="A1234" s="3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</row>
    <row r="1235" spans="1:43" x14ac:dyDescent="0.25">
      <c r="A1235" s="3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</row>
    <row r="1236" spans="1:43" x14ac:dyDescent="0.25">
      <c r="A1236" s="3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</row>
    <row r="1237" spans="1:43" x14ac:dyDescent="0.25">
      <c r="A1237" s="3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</row>
    <row r="1238" spans="1:43" x14ac:dyDescent="0.25">
      <c r="A1238" s="3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</row>
    <row r="1239" spans="1:43" x14ac:dyDescent="0.25">
      <c r="A1239" s="3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</row>
    <row r="1240" spans="1:43" x14ac:dyDescent="0.25">
      <c r="A1240" s="3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</row>
    <row r="1241" spans="1:43" x14ac:dyDescent="0.25">
      <c r="A1241" s="3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</row>
    <row r="1242" spans="1:43" x14ac:dyDescent="0.25">
      <c r="A1242" s="3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</row>
    <row r="1243" spans="1:43" x14ac:dyDescent="0.25">
      <c r="A1243" s="3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</row>
    <row r="1244" spans="1:43" x14ac:dyDescent="0.25">
      <c r="A1244" s="3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</row>
    <row r="1245" spans="1:43" x14ac:dyDescent="0.25">
      <c r="A1245" s="3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</row>
    <row r="1246" spans="1:43" x14ac:dyDescent="0.25">
      <c r="A1246" s="3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</row>
    <row r="1247" spans="1:43" x14ac:dyDescent="0.25">
      <c r="A1247" s="3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</row>
    <row r="1248" spans="1:43" x14ac:dyDescent="0.25">
      <c r="A1248" s="3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</row>
    <row r="1249" spans="1:43" x14ac:dyDescent="0.25">
      <c r="A1249" s="3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</row>
    <row r="1250" spans="1:43" x14ac:dyDescent="0.25">
      <c r="A1250" s="3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</row>
    <row r="1251" spans="1:43" x14ac:dyDescent="0.25">
      <c r="A1251" s="3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</row>
    <row r="1252" spans="1:43" x14ac:dyDescent="0.25">
      <c r="A1252" s="3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</row>
    <row r="1253" spans="1:43" x14ac:dyDescent="0.25">
      <c r="A1253" s="3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</row>
    <row r="1254" spans="1:43" x14ac:dyDescent="0.25">
      <c r="A1254" s="3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</row>
    <row r="1255" spans="1:43" x14ac:dyDescent="0.25">
      <c r="A1255" s="3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</row>
    <row r="1256" spans="1:43" x14ac:dyDescent="0.25">
      <c r="A1256" s="3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</row>
    <row r="1257" spans="1:43" x14ac:dyDescent="0.25">
      <c r="A1257" s="3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</row>
    <row r="1258" spans="1:43" x14ac:dyDescent="0.25">
      <c r="A1258" s="3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</row>
    <row r="1259" spans="1:43" x14ac:dyDescent="0.25">
      <c r="A1259" s="3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</row>
    <row r="1260" spans="1:43" x14ac:dyDescent="0.25">
      <c r="A1260" s="3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</row>
    <row r="1261" spans="1:43" x14ac:dyDescent="0.25">
      <c r="A1261" s="3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</row>
    <row r="1262" spans="1:43" x14ac:dyDescent="0.25">
      <c r="A1262" s="3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</row>
    <row r="1263" spans="1:43" x14ac:dyDescent="0.25">
      <c r="A1263" s="3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</row>
    <row r="1264" spans="1:43" x14ac:dyDescent="0.25">
      <c r="A1264" s="3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</row>
    <row r="1265" spans="1:43" x14ac:dyDescent="0.25">
      <c r="A1265" s="3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</row>
    <row r="1266" spans="1:43" x14ac:dyDescent="0.25">
      <c r="A1266" s="3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</row>
    <row r="1267" spans="1:43" x14ac:dyDescent="0.25">
      <c r="A1267" s="3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</row>
    <row r="1268" spans="1:43" x14ac:dyDescent="0.25">
      <c r="A1268" s="3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</row>
    <row r="1269" spans="1:43" x14ac:dyDescent="0.25">
      <c r="A1269" s="3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</row>
    <row r="1270" spans="1:43" x14ac:dyDescent="0.25">
      <c r="A1270" s="3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</row>
    <row r="1271" spans="1:43" x14ac:dyDescent="0.25">
      <c r="A1271" s="3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</row>
    <row r="1272" spans="1:43" x14ac:dyDescent="0.25">
      <c r="A1272" s="3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</row>
    <row r="1273" spans="1:43" x14ac:dyDescent="0.25">
      <c r="A1273" s="3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</row>
    <row r="1274" spans="1:43" x14ac:dyDescent="0.25">
      <c r="A1274" s="3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</row>
    <row r="1275" spans="1:43" x14ac:dyDescent="0.25">
      <c r="A1275" s="3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</row>
    <row r="1276" spans="1:43" x14ac:dyDescent="0.25">
      <c r="A1276" s="3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</row>
    <row r="1277" spans="1:43" x14ac:dyDescent="0.25">
      <c r="A1277" s="3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</row>
    <row r="1278" spans="1:43" x14ac:dyDescent="0.25">
      <c r="A1278" s="3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</row>
    <row r="1279" spans="1:43" x14ac:dyDescent="0.25">
      <c r="A1279" s="3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</row>
    <row r="1280" spans="1:43" x14ac:dyDescent="0.25">
      <c r="A1280" s="3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</row>
  </sheetData>
  <mergeCells count="7">
    <mergeCell ref="AH1:AM1"/>
    <mergeCell ref="AN1:AV1"/>
    <mergeCell ref="J1:R1"/>
    <mergeCell ref="D1:I1"/>
    <mergeCell ref="S1:W1"/>
    <mergeCell ref="X1:AB1"/>
    <mergeCell ref="AC1:AG1"/>
  </mergeCells>
  <phoneticPr fontId="3" type="noConversion"/>
  <conditionalFormatting sqref="AN8:AP138 AQ20:AQ21 AQ32 AQ40 AQ26:AQ27 AQ108 AQ123 AQ5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A8" sqref="A8"/>
    </sheetView>
  </sheetViews>
  <sheetFormatPr baseColWidth="10" defaultRowHeight="15" x14ac:dyDescent="0.25"/>
  <cols>
    <col min="2" max="2" width="89.5703125" customWidth="1"/>
  </cols>
  <sheetData>
    <row r="1" spans="1:2" x14ac:dyDescent="0.25">
      <c r="A1" s="14" t="s">
        <v>465</v>
      </c>
    </row>
    <row r="2" spans="1:2" x14ac:dyDescent="0.25">
      <c r="A2" t="s">
        <v>466</v>
      </c>
    </row>
    <row r="3" spans="1:2" x14ac:dyDescent="0.25">
      <c r="A3" t="s">
        <v>467</v>
      </c>
    </row>
    <row r="4" spans="1:2" x14ac:dyDescent="0.25">
      <c r="A4" t="s">
        <v>476</v>
      </c>
    </row>
    <row r="5" spans="1:2" x14ac:dyDescent="0.25">
      <c r="A5" t="s">
        <v>492</v>
      </c>
    </row>
    <row r="7" spans="1:2" x14ac:dyDescent="0.25">
      <c r="A7" s="14" t="s">
        <v>583</v>
      </c>
    </row>
    <row r="8" spans="1:2" ht="15" customHeight="1" x14ac:dyDescent="0.25">
      <c r="A8">
        <v>1880</v>
      </c>
      <c r="B8" s="15" t="s">
        <v>468</v>
      </c>
    </row>
    <row r="9" spans="1:2" ht="15" customHeight="1" x14ac:dyDescent="0.25">
      <c r="A9">
        <v>1890</v>
      </c>
      <c r="B9" s="16" t="s">
        <v>469</v>
      </c>
    </row>
    <row r="10" spans="1:2" ht="15" customHeight="1" x14ac:dyDescent="0.25">
      <c r="A10">
        <v>1900</v>
      </c>
      <c r="B10" s="15" t="s">
        <v>470</v>
      </c>
    </row>
    <row r="11" spans="1:2" ht="15" customHeight="1" x14ac:dyDescent="0.25">
      <c r="A11">
        <v>1910</v>
      </c>
      <c r="B11" s="15" t="s">
        <v>471</v>
      </c>
    </row>
    <row r="12" spans="1:2" ht="15" customHeight="1" x14ac:dyDescent="0.25">
      <c r="A12">
        <v>1920</v>
      </c>
      <c r="B12" s="15" t="s">
        <v>472</v>
      </c>
    </row>
    <row r="13" spans="1:2" ht="15" customHeight="1" x14ac:dyDescent="0.25">
      <c r="A13">
        <v>1930</v>
      </c>
      <c r="B13" s="15" t="s">
        <v>473</v>
      </c>
    </row>
    <row r="14" spans="1:2" ht="15" customHeight="1" x14ac:dyDescent="0.25">
      <c r="A14">
        <v>1941</v>
      </c>
      <c r="B14" s="16" t="s">
        <v>474</v>
      </c>
    </row>
    <row r="17" spans="1:1" x14ac:dyDescent="0.25">
      <c r="A17" t="s">
        <v>475</v>
      </c>
    </row>
  </sheetData>
  <hyperlinks>
    <hyperlink ref="B10" r:id="rId1"/>
    <hyperlink ref="B11" r:id="rId2"/>
    <hyperlink ref="B12" r:id="rId3"/>
    <hyperlink ref="B13" r:id="rId4"/>
    <hyperlink ref="B9" r:id="rId5"/>
    <hyperlink ref="B14" r:id="rId6"/>
    <hyperlink ref="B8" r:id="rId7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Baranya megye</vt:lpstr>
      <vt:lpstr>Tolna megye</vt:lpstr>
      <vt:lpstr>sources &amp;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Prochazka</dc:creator>
  <cp:lastModifiedBy>Katharina Prochazka</cp:lastModifiedBy>
  <dcterms:created xsi:type="dcterms:W3CDTF">2017-04-12T08:52:45Z</dcterms:created>
  <dcterms:modified xsi:type="dcterms:W3CDTF">2018-10-22T13:16:42Z</dcterms:modified>
</cp:coreProperties>
</file>