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802549\Desktop\"/>
    </mc:Choice>
  </mc:AlternateContent>
  <bookViews>
    <workbookView xWindow="930" yWindow="0" windowWidth="28800" windowHeight="14025" firstSheet="1" activeTab="1"/>
  </bookViews>
  <sheets>
    <sheet name="Information" sheetId="1" r:id="rId1"/>
    <sheet name="TABLE 1 Boeing aircraft" sheetId="2" r:id="rId2"/>
    <sheet name="TABLE 2 MD aircraft" sheetId="3" r:id="rId3"/>
    <sheet name="TABLE 3 Airbus aircraft" sheetId="4" r:id="rId4"/>
    <sheet name="TABLE 4 References consulted" sheetId="5" r:id="rId5"/>
    <sheet name="TABLE 5 Change descriptions" sheetId="6" r:id="rId6"/>
    <sheet name="TABLE 6" sheetId="7" r:id="rId7"/>
    <sheet name="TABLE 7" sheetId="8" r:id="rId8"/>
    <sheet name="TABLE 8" sheetId="9" r:id="rId9"/>
    <sheet name="TABLE 9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0" l="1"/>
  <c r="E18" i="10" s="1"/>
  <c r="W17" i="10" l="1"/>
  <c r="W18" i="10" s="1"/>
  <c r="X17" i="10"/>
  <c r="X18" i="10" s="1"/>
  <c r="Y17" i="10"/>
  <c r="Z17" i="10"/>
  <c r="AA17" i="10"/>
  <c r="AB17" i="10"/>
  <c r="AC17" i="10"/>
  <c r="AC18" i="10" s="1"/>
  <c r="AD17" i="10"/>
  <c r="AD18" i="10" s="1"/>
  <c r="AE17" i="10"/>
  <c r="AE18" i="10" s="1"/>
  <c r="AF17" i="10"/>
  <c r="AF18" i="10" s="1"/>
  <c r="AG17" i="10"/>
  <c r="AH17" i="10"/>
  <c r="AI17" i="10"/>
  <c r="AJ17" i="10"/>
  <c r="AK17" i="10"/>
  <c r="AK18" i="10" s="1"/>
  <c r="AL17" i="10"/>
  <c r="AL18" i="10" s="1"/>
  <c r="AM17" i="10"/>
  <c r="AM18" i="10" s="1"/>
  <c r="AN17" i="10"/>
  <c r="AN18" i="10" s="1"/>
  <c r="Y18" i="10"/>
  <c r="Z18" i="10"/>
  <c r="AA18" i="10"/>
  <c r="AB18" i="10"/>
  <c r="AG18" i="10"/>
  <c r="AH18" i="10"/>
  <c r="AI18" i="10"/>
  <c r="AJ18" i="10"/>
  <c r="D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C18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D17" i="10"/>
  <c r="C17" i="10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O14" i="9"/>
  <c r="I27" i="8"/>
  <c r="D27" i="8"/>
  <c r="D14" i="9"/>
  <c r="E14" i="9"/>
  <c r="F14" i="9"/>
  <c r="G14" i="9"/>
  <c r="H14" i="9"/>
  <c r="I14" i="9"/>
  <c r="J14" i="9"/>
  <c r="K14" i="9"/>
  <c r="L14" i="9"/>
  <c r="M14" i="9"/>
  <c r="N14" i="9"/>
  <c r="P14" i="9"/>
  <c r="Q14" i="9"/>
  <c r="R14" i="9"/>
  <c r="S14" i="9"/>
  <c r="T14" i="9"/>
  <c r="U14" i="9"/>
  <c r="V14" i="9"/>
  <c r="C14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W27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W40" i="7"/>
  <c r="X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E27" i="8"/>
  <c r="F27" i="8"/>
  <c r="G27" i="8"/>
  <c r="H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C27" i="8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C40" i="7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F32" i="4"/>
  <c r="F30" i="4"/>
  <c r="F29" i="4"/>
  <c r="F27" i="4"/>
  <c r="F26" i="4"/>
  <c r="F25" i="4"/>
  <c r="F24" i="4"/>
  <c r="F23" i="4"/>
  <c r="F22" i="4"/>
  <c r="F21" i="4"/>
  <c r="F19" i="4"/>
  <c r="F18" i="4"/>
  <c r="F17" i="4"/>
  <c r="F16" i="4"/>
  <c r="F15" i="4"/>
  <c r="F13" i="4"/>
  <c r="F12" i="4"/>
  <c r="F11" i="4"/>
  <c r="F8" i="4"/>
  <c r="F7" i="4"/>
  <c r="F4" i="4"/>
  <c r="F26" i="3"/>
  <c r="F25" i="3"/>
  <c r="F23" i="3"/>
  <c r="F22" i="3"/>
  <c r="F21" i="3"/>
  <c r="F20" i="3"/>
  <c r="F18" i="3"/>
  <c r="F17" i="3"/>
  <c r="F16" i="3"/>
  <c r="F15" i="3"/>
  <c r="F14" i="3"/>
  <c r="F13" i="3"/>
  <c r="F12" i="3"/>
  <c r="F10" i="3"/>
  <c r="F9" i="3"/>
  <c r="F8" i="3"/>
  <c r="F4" i="3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2" i="2"/>
  <c r="F31" i="2"/>
  <c r="F29" i="2"/>
  <c r="F28" i="2"/>
  <c r="F27" i="2"/>
  <c r="F26" i="2"/>
  <c r="F25" i="2"/>
  <c r="F24" i="2"/>
  <c r="F23" i="2"/>
  <c r="F22" i="2"/>
  <c r="F21" i="2"/>
  <c r="F20" i="2"/>
  <c r="F19" i="2"/>
  <c r="F18" i="2"/>
  <c r="F15" i="2"/>
  <c r="F14" i="2"/>
  <c r="F11" i="2"/>
  <c r="F7" i="2"/>
  <c r="F5" i="2"/>
  <c r="F4" i="2"/>
</calcChain>
</file>

<file path=xl/sharedStrings.xml><?xml version="1.0" encoding="utf-8"?>
<sst xmlns="http://schemas.openxmlformats.org/spreadsheetml/2006/main" count="656" uniqueCount="360">
  <si>
    <t>ID</t>
  </si>
  <si>
    <t>Type</t>
  </si>
  <si>
    <t>Baseline</t>
  </si>
  <si>
    <t>Launch/Order</t>
  </si>
  <si>
    <t>Cert/EIS</t>
  </si>
  <si>
    <t>Develpoment time [months]</t>
  </si>
  <si>
    <t>367-80</t>
  </si>
  <si>
    <t>707-120</t>
  </si>
  <si>
    <t>707-320</t>
  </si>
  <si>
    <t>707-120B</t>
  </si>
  <si>
    <t>720B</t>
  </si>
  <si>
    <t>707-320B</t>
  </si>
  <si>
    <t>727-100</t>
  </si>
  <si>
    <t>727-200</t>
  </si>
  <si>
    <t>737-100</t>
  </si>
  <si>
    <t>737-200</t>
  </si>
  <si>
    <t>747-100</t>
  </si>
  <si>
    <t>747-100B SR</t>
  </si>
  <si>
    <t>747-200B</t>
  </si>
  <si>
    <t>737-200Adv</t>
  </si>
  <si>
    <t>727-200Adv</t>
  </si>
  <si>
    <t>747SP</t>
  </si>
  <si>
    <t>767-200</t>
  </si>
  <si>
    <t>757-200</t>
  </si>
  <si>
    <t>747-300</t>
  </si>
  <si>
    <t>767-200ER</t>
  </si>
  <si>
    <t>737-300</t>
  </si>
  <si>
    <t>767-300</t>
  </si>
  <si>
    <t>767-300ER</t>
  </si>
  <si>
    <t>737-400</t>
  </si>
  <si>
    <t>747-400</t>
  </si>
  <si>
    <t>747-400ER</t>
  </si>
  <si>
    <t>737-500</t>
  </si>
  <si>
    <t>777-200</t>
  </si>
  <si>
    <t>777-200ER</t>
  </si>
  <si>
    <t>737-700 winglets</t>
  </si>
  <si>
    <t>737-800</t>
  </si>
  <si>
    <t>777-300</t>
  </si>
  <si>
    <t>737-600</t>
  </si>
  <si>
    <t>757-300</t>
  </si>
  <si>
    <t>767-400ER</t>
  </si>
  <si>
    <t>737-900</t>
  </si>
  <si>
    <t>777-300ER</t>
  </si>
  <si>
    <t>777-200LR</t>
  </si>
  <si>
    <t>737-700ER</t>
  </si>
  <si>
    <t>737-900ER</t>
  </si>
  <si>
    <t>787-8</t>
  </si>
  <si>
    <t>747-8I</t>
  </si>
  <si>
    <t>787-9</t>
  </si>
  <si>
    <t>737 MAX 8</t>
  </si>
  <si>
    <t>787-10</t>
  </si>
  <si>
    <t>TABLE 1</t>
  </si>
  <si>
    <t>TABLE 2</t>
  </si>
  <si>
    <t>TABLE 3</t>
  </si>
  <si>
    <t>DC-8-10</t>
  </si>
  <si>
    <t>DC-8-20</t>
  </si>
  <si>
    <t>DC-8-30</t>
  </si>
  <si>
    <t>DC-8-55</t>
  </si>
  <si>
    <t>DC-9-15</t>
  </si>
  <si>
    <t>DC-8-61</t>
  </si>
  <si>
    <t>DC-9-32</t>
  </si>
  <si>
    <t>DC-8-62</t>
  </si>
  <si>
    <t>DC-9-41</t>
  </si>
  <si>
    <t>DC-9-21</t>
  </si>
  <si>
    <t>DC-10-10</t>
  </si>
  <si>
    <t>DC-10-30</t>
  </si>
  <si>
    <t>DC-9-51</t>
  </si>
  <si>
    <t>MD-81</t>
  </si>
  <si>
    <t>MD-82</t>
  </si>
  <si>
    <t>DC-8-63</t>
  </si>
  <si>
    <t>MD-83</t>
  </si>
  <si>
    <t>MD-87</t>
  </si>
  <si>
    <t>MD-88</t>
  </si>
  <si>
    <t>MD-11</t>
  </si>
  <si>
    <t>MD-11ER</t>
  </si>
  <si>
    <t>MD-90-30</t>
  </si>
  <si>
    <t>MD-95/B717</t>
  </si>
  <si>
    <t>McDonnell Douglas aircraft surveyed</t>
  </si>
  <si>
    <t>Airbus aircraft surveyed</t>
  </si>
  <si>
    <t>Boeing aircraft surveyed</t>
  </si>
  <si>
    <t>A300B2-101</t>
  </si>
  <si>
    <t>A300B2-320</t>
  </si>
  <si>
    <t>A300B4-203</t>
  </si>
  <si>
    <t>A310-200</t>
  </si>
  <si>
    <t>A300-600</t>
  </si>
  <si>
    <t>A310-300</t>
  </si>
  <si>
    <t>A300-600R</t>
  </si>
  <si>
    <t>A320-200</t>
  </si>
  <si>
    <t>A340-200</t>
  </si>
  <si>
    <t>A340-300</t>
  </si>
  <si>
    <t>A330-300</t>
  </si>
  <si>
    <t>A321-100</t>
  </si>
  <si>
    <t>A319-100</t>
  </si>
  <si>
    <t>A321-200</t>
  </si>
  <si>
    <t>A330-200</t>
  </si>
  <si>
    <t>A340-600</t>
  </si>
  <si>
    <t>A340-500</t>
  </si>
  <si>
    <t>A318</t>
  </si>
  <si>
    <t>A380-800</t>
  </si>
  <si>
    <t>A321-200 Sharklet</t>
  </si>
  <si>
    <t>A320-200 Sharklet</t>
  </si>
  <si>
    <t>A319-100 Sharklet</t>
  </si>
  <si>
    <t>A350-900</t>
  </si>
  <si>
    <t>A330-300 HGV</t>
  </si>
  <si>
    <t>A330-200 HGV</t>
  </si>
  <si>
    <t>A320neo</t>
  </si>
  <si>
    <t>A330-300 Regional</t>
  </si>
  <si>
    <t>A321neo</t>
  </si>
  <si>
    <t>A350-1000</t>
  </si>
  <si>
    <t>Type (all versions)</t>
  </si>
  <si>
    <t>References</t>
  </si>
  <si>
    <t>[9], [7], [8], [45]</t>
  </si>
  <si>
    <t>[9], [7], [8], [45], [46]</t>
  </si>
  <si>
    <t>[9], [7], [47], [48], [49], [50]</t>
  </si>
  <si>
    <t>Boeing 367-80</t>
  </si>
  <si>
    <t>Boeing 707 and 720</t>
  </si>
  <si>
    <t xml:space="preserve">Boeing 717/MD-95 </t>
  </si>
  <si>
    <t>[11], [9], [7], [12]</t>
  </si>
  <si>
    <t>[1], [2], [3], [4], [5], [6], [8], [9], [10], [7]</t>
  </si>
  <si>
    <t>[1], [2], [3], [4], [5], [6], [7]</t>
  </si>
  <si>
    <t xml:space="preserve">Boeing 727 </t>
  </si>
  <si>
    <t>[13], [1], [9], [7]</t>
  </si>
  <si>
    <t>Boeing 737 Originals</t>
  </si>
  <si>
    <t>[1], [2], [14], [3], [8], [9], [7]</t>
  </si>
  <si>
    <t xml:space="preserve">Boeing 747 </t>
  </si>
  <si>
    <t>[1], [2], [15], [3], [8], [9], [7], [16], [17], [18], [19], [20]</t>
  </si>
  <si>
    <t xml:space="preserve">Boeing 767 </t>
  </si>
  <si>
    <t>[1], [21], [2], [8], [22], [23], [24]</t>
  </si>
  <si>
    <t xml:space="preserve">Boeing 757 </t>
  </si>
  <si>
    <t>[25], [26], [8], [21], [9], [7]</t>
  </si>
  <si>
    <t xml:space="preserve">Boeing 737 Classics </t>
  </si>
  <si>
    <t>[2], [14], [9], [27], [7]</t>
  </si>
  <si>
    <t xml:space="preserve">Boeing 777 </t>
  </si>
  <si>
    <t>[28], [29], [30], [31], [32], [33], [34], [35], [9], [7], [36], [37]</t>
  </si>
  <si>
    <t>McDonnel Douglas MD-80</t>
  </si>
  <si>
    <t>McDonnel Douglas DC-10</t>
  </si>
  <si>
    <t xml:space="preserve">McDonnel Douglas DC-9 </t>
  </si>
  <si>
    <t>[9], [7], [8], [43], [44]</t>
  </si>
  <si>
    <t xml:space="preserve">Douglas DC-8 </t>
  </si>
  <si>
    <t>[9], [7], [8], [43]</t>
  </si>
  <si>
    <t>Boeing 787</t>
  </si>
  <si>
    <t>[39], [40], [9], [7], [41], [42]</t>
  </si>
  <si>
    <t xml:space="preserve">Boeing 737 NG </t>
  </si>
  <si>
    <t>[2], [14], [9], [7], [38]</t>
  </si>
  <si>
    <t>McDonnel Douglas MD-11</t>
  </si>
  <si>
    <t xml:space="preserve">Airbus A300 </t>
  </si>
  <si>
    <t>[8], [51], [52], [53], [54]</t>
  </si>
  <si>
    <t xml:space="preserve">Airbus A310 </t>
  </si>
  <si>
    <t>[8], [51], [52], [55], [56], [53], [54]</t>
  </si>
  <si>
    <t xml:space="preserve">Airbus A320 family </t>
  </si>
  <si>
    <t>[8], [57], [58], [59], [60], [61], [62], [53], [54]</t>
  </si>
  <si>
    <t>Airbus A330</t>
  </si>
  <si>
    <t xml:space="preserve">Airbus A340 </t>
  </si>
  <si>
    <t>[53], [54], [68], [64]</t>
  </si>
  <si>
    <t>Airbus A350</t>
  </si>
  <si>
    <t>[53], [54], [69], [70], [71], [72]</t>
  </si>
  <si>
    <t>[53], [54], [63], [64], [65], [66], [67]</t>
  </si>
  <si>
    <t xml:space="preserve">Airbus A380 </t>
  </si>
  <si>
    <t>[53], [54], [73], [74]</t>
  </si>
  <si>
    <t>Component</t>
  </si>
  <si>
    <t>Change ID</t>
  </si>
  <si>
    <t>Description</t>
  </si>
  <si>
    <t>Fuselage</t>
  </si>
  <si>
    <t>A</t>
  </si>
  <si>
    <t>Bulkheads moved/modified</t>
  </si>
  <si>
    <t>B</t>
  </si>
  <si>
    <t>Fuselage frames inserted</t>
  </si>
  <si>
    <t>C</t>
  </si>
  <si>
    <t>Fuselage frames removed</t>
  </si>
  <si>
    <t>D</t>
  </si>
  <si>
    <t>Relofting of segments</t>
  </si>
  <si>
    <t>E</t>
  </si>
  <si>
    <t>Underfloor  tanks added</t>
  </si>
  <si>
    <t>Wing</t>
  </si>
  <si>
    <t>New</t>
  </si>
  <si>
    <t>Wingtip extension/ revised wingtip</t>
  </si>
  <si>
    <t>Wing root insert</t>
  </si>
  <si>
    <t>Other span increase plug</t>
  </si>
  <si>
    <t>Modified/added wingtip device</t>
  </si>
  <si>
    <t>F</t>
  </si>
  <si>
    <t xml:space="preserve">New/revised trailine-edge flaps </t>
  </si>
  <si>
    <t>G</t>
  </si>
  <si>
    <t>New/revised leading-edge flaps</t>
  </si>
  <si>
    <t>H</t>
  </si>
  <si>
    <t>Inter-spar chord-increase</t>
  </si>
  <si>
    <t>I</t>
  </si>
  <si>
    <t>Inter-spar chord-decrease</t>
  </si>
  <si>
    <t>J</t>
  </si>
  <si>
    <t>Relofting of aerofoil</t>
  </si>
  <si>
    <t>K</t>
  </si>
  <si>
    <t>Other planform changes</t>
  </si>
  <si>
    <t>L</t>
  </si>
  <si>
    <t>Centre fuel tank added</t>
  </si>
  <si>
    <t>M</t>
  </si>
  <si>
    <t>Modified/new wing-body fairing</t>
  </si>
  <si>
    <t>N</t>
  </si>
  <si>
    <t>Incidence angle changed</t>
  </si>
  <si>
    <t>O</t>
  </si>
  <si>
    <t>Control surface removed</t>
  </si>
  <si>
    <t>Horizontal stabliiser</t>
  </si>
  <si>
    <t>Tip extension</t>
  </si>
  <si>
    <t>Root-insert</t>
  </si>
  <si>
    <t>Larger or modified elevator</t>
  </si>
  <si>
    <t>Tailplane tanks added/higher fuel capacity in tanks</t>
  </si>
  <si>
    <t>Scaled-up</t>
  </si>
  <si>
    <t>Scaled-down</t>
  </si>
  <si>
    <t>Vertical stabiliser</t>
  </si>
  <si>
    <t>Other planform change</t>
  </si>
  <si>
    <t>Larger or modified rudder</t>
  </si>
  <si>
    <t>Undercarriage</t>
  </si>
  <si>
    <t xml:space="preserve">New main </t>
  </si>
  <si>
    <t>Extended nose gear</t>
  </si>
  <si>
    <t>Extended main undercarriage</t>
  </si>
  <si>
    <t>Undercarriage modified (mechanism, trucks, brakes, or wheels)</t>
  </si>
  <si>
    <t>Engines</t>
  </si>
  <si>
    <t>TABLE 5</t>
  </si>
  <si>
    <t>Change descriptions</t>
  </si>
  <si>
    <t>A330-300 HGW</t>
  </si>
  <si>
    <t>A330-200 HGW</t>
  </si>
  <si>
    <t>No. of aircraft</t>
  </si>
  <si>
    <t>% with change</t>
  </si>
  <si>
    <t>P</t>
  </si>
  <si>
    <t>TABLE 6</t>
  </si>
  <si>
    <t>TABLE 7</t>
  </si>
  <si>
    <t>TABLE 8</t>
  </si>
  <si>
    <t>TABLE 9</t>
  </si>
  <si>
    <t>Horizontal stabiliser</t>
  </si>
  <si>
    <t>vertical stabiliser</t>
  </si>
  <si>
    <t>Boeing 720</t>
  </si>
  <si>
    <t>Propulsion</t>
  </si>
  <si>
    <t>Design changes for increase in range, constant payload</t>
  </si>
  <si>
    <t>Design changes for increase/decrease in range, decrease in payload</t>
  </si>
  <si>
    <t>Design changes for increase in payload at the expense of range</t>
  </si>
  <si>
    <t>Design changes for increase in both range and payload</t>
  </si>
  <si>
    <t>TABLE 4:   References consulted</t>
  </si>
  <si>
    <t>A. J. Wright, Boeing 737. London: Ian Allan Ltd., 1991.</t>
  </si>
  <si>
    <t>G. Norris and M. Wagner, Modern Boeing jetliners. Osceola, WI: MBI Pub. Co., 1999.</t>
  </si>
  <si>
    <t>P. Proctor, Lower costs drive next-generation 737," Aviation Week &amp; Space Technology, p. 68-71, Dec 1996.</t>
  </si>
  <si>
    <t>R. J. Francillon, McDonnell Douglas Aircraft since 1920. Oxford: Alden Press, 1988.</t>
  </si>
  <si>
    <t>L. Marriott, McDonnell Douglas MD-11. Shepperton, Surrey: Ian Allan Ltd., 1992.</t>
  </si>
  <si>
    <t>B. Gunston, Airbus. London: Osprey Publishing Company, 1988.</t>
  </si>
  <si>
    <t>Airbus Airport Operations, A330neo Airport Operations Brochure, Issue 1," 2016.</t>
  </si>
  <si>
    <t>URL (if applicable)</t>
  </si>
  <si>
    <t>Jane's by IHS Markit, "Boeing 707." 2018 Accessed: 2018-06-29.</t>
  </si>
  <si>
    <t>C. Collisson, "Re-inventing the legend: The development of the 747-8," in 26th International Congress of the Aeronautical Sciences, (Anchorage, AK, USA), 2008.</t>
  </si>
  <si>
    <t>H. Queen, "Introducing the 767-400 extended range airplane," Boeing Aero Magazine, July 1998.</t>
  </si>
  <si>
    <t>G. Norris, "Strategic stretch," Flight International, pp. 449-471, 25-31 August 1999.</t>
  </si>
  <si>
    <t>J. Bailey and J. Marsden, "Md-11 enters the fray," Flight International, May 1989.</t>
  </si>
  <si>
    <t>H. Hopkins, "Masterfully digital 11," Flight International, October 1990.</t>
  </si>
  <si>
    <t>P. K. C. Rudolph, "High-lift systems on commercial subsonic airliners," Tech. Rep. NASA Contractor Report 4746, National Aeronautics and Space Administration, Ames Research Center, California 94035-1000, 1996.</t>
  </si>
  <si>
    <t>G. Norris and M. Wagner, "Airbus A340 and A330. St. Paul, MN, USA: Motorbooks International, 2001.</t>
  </si>
  <si>
    <t>M. Kingsley-Jones, "Airbus twin still peaking," Flight International, pp. 32-39, November 2017.</t>
  </si>
  <si>
    <t>J. E. Steiner, "Jet Aviation Development: One Company's Perspective. The Last Forty Years and a Brief Look at the Future," in Presented at the National Air and Space Museum, Smithsonian Institution, October 1979, (Seattle, WA, U.S.A.), 1979.</t>
  </si>
  <si>
    <t>R. Redding and B. Yenne, "Boeing: Planemaker to the World." London, United Kingdom: Bison Books, 1983.</t>
  </si>
  <si>
    <t>G. Norris and M. Wagner, "Boeing." Minneapolis, MN, U.S.A.: Motorbooks International, 1998.</t>
  </si>
  <si>
    <t>B. Almojuela, "The development of Boeing's 367-80." Airplanes Pacific Northwest AIAA Technical Symposium, 2009.</t>
  </si>
  <si>
    <t>J. Winchester, "Airlife's Classic Airliners: Boeing 707/720." United Kingdom: Airlife Publishing Ltd, 2002.</t>
  </si>
  <si>
    <t>Boeing, "CAD 3-View Drawings for Airport Planning Purposes.", 2018. Accessed: 2018-05-30.</t>
  </si>
  <si>
    <t>W. Green, G. Swanborough, and J. Mowinski, "Modern Commercial Aircraft." London: Salamander Books, 1987.</t>
  </si>
  <si>
    <t>Boeing Commercial Airplanes, "Airplane characteristics for airport planning", 2018. Accessed: 2018-06-01.</t>
  </si>
  <si>
    <t>https://www.boeing.com/commercial/airports/"plan_manuals.page</t>
  </si>
  <si>
    <t>Jane's by IHS Markit, "Boeing 720," 2018. Accessed: 2018-06-30.</t>
  </si>
  <si>
    <t>P. J. Birtles, "Boeing 757/767". Shepperton, Surrey: Ian Allan Ltd, 1987.</t>
  </si>
  <si>
    <t>https://janes.ihs.com/Janes/Display/jau_1413-jau_</t>
  </si>
  <si>
    <t>Boeing, "717/MD-95 commercial transport - Historical snapshot." Accessed: 2018-03-06.</t>
  </si>
  <si>
    <t>http://www.boeing.com/history/products/717-md-95.page</t>
  </si>
  <si>
    <t>A. J. Wright, Airbus. Shepperton, Surrey: Ian Allan Ltd., 1984.</t>
  </si>
  <si>
    <t>https://janes.ihs.com/Janes/Display/jawa5306-jawa</t>
  </si>
  <si>
    <t>J. Flottau, Airbus details A380-plus modifications," FlightGlobal, 2017. Accessed: 2018-06-30.</t>
  </si>
  <si>
    <t>Jane's by IHS Markit, Airbus A380," 2018. Accessed: 2018-06-30.</t>
  </si>
  <si>
    <t>http://aviationweek.com/paris-air-show-2017/airbus-details-a380-plus-modifications</t>
  </si>
  <si>
    <t xml:space="preserve">M. Kingsley-Jones, Airbus opts for larger wing on a350-1000 through trailing edge extension," FlightGlobal, 2010. </t>
  </si>
  <si>
    <t>https://www.flightglobal.com/news/articles/airbus-opts-for-larger-wing-on-a350-1000-through-tra-341004/</t>
  </si>
  <si>
    <t>https://www.flightglobal.com/news/articles/picture-airbus-rolls-out-first-a350-900ulr-446286</t>
  </si>
  <si>
    <t xml:space="preserve">D. Kaminski-Morrow, "Picture: Airbus rolls out first a350-900ULR," FlightGlobal, 2018. </t>
  </si>
  <si>
    <t xml:space="preserve">D. Kaminski-Morrow, "Picture: First a350-900ulr starts flight-test campaign," FlightGlobal, 2018. </t>
  </si>
  <si>
    <t>https://www.flightglobal.com/news/articles/picture-first-a350-900ulr-starts-flight-test-campai-447920/?cmpid=SOC|Twitter|Flightglobal|sf187551548|sf187551548&amp;sfid=701w0000000uP3H#sf187551548</t>
  </si>
  <si>
    <t>Jane's by IHS Markit, "Airbus A350 XWB," 2018. Accessed: 2018-06-30.</t>
  </si>
  <si>
    <t>https://janes.ihs.com/Janes/Display/jawaa054-jawa</t>
  </si>
  <si>
    <t>Jane's by IHS Markit, "Airbus A340," 2018. Accessed: 2018-06-30.</t>
  </si>
  <si>
    <t>https://janes.ihs.com/Janes/Display/jawa0421-jawa</t>
  </si>
  <si>
    <t>D. Kaminski-Morrow, "Farnborough: Airbus outlines A330neo engineering demands," FlightGlobal, 2014. Accessed: 2018-06-30.</t>
  </si>
  <si>
    <t>https://www.flightglobal.com/news/articles/farnborough-airbus-outlines-a330neo-engineering-dem-401664/</t>
  </si>
  <si>
    <t>https://janes.ihs.com/Janes/Display/jawa0422-jawa</t>
  </si>
  <si>
    <t>Jane's by IHS Markit, "Airbus A330," 2018. Accessed: 2018-06-30.</t>
  </si>
  <si>
    <t xml:space="preserve">Boeing, "First A321LR successfully completes maiden flight." 2018. Accessed: 2018-06-30. </t>
  </si>
  <si>
    <t>http://www.airbus.com/newsroom/press-releases/en/2018/01/first-a321lr-successfully-completes-maiden-flight.html</t>
  </si>
  <si>
    <t>Jane's by IHS Markit, "Airbus A318." 2018. Accessed: 2018-06-30.</t>
  </si>
  <si>
    <t>https://janes.ihs.com/Janes/Display/jawa0417-jawa</t>
  </si>
  <si>
    <t>Jane's by IHS Markit, "Airbus A319." 2018. Accessed: 2018-06-30.</t>
  </si>
  <si>
    <t>https://janes.ihs.com/Janes/Display/jawa0418-jawa</t>
  </si>
  <si>
    <t>Jane's by IHS Markit, "Airbus A321." 2018. Accessed: 2018-06-30.</t>
  </si>
  <si>
    <t>https://janes.ihs.com/Janes/Display/jawa0419-jawa</t>
  </si>
  <si>
    <t>Jane's by IHS Markit, "Airbus A320." 2018. Accessed: 2018-05-24.</t>
  </si>
  <si>
    <t>https://janes.ihs.com/Janes/Display/jawa0416-jawa</t>
  </si>
  <si>
    <t>Jane's by IHS Markit, "Airbus A310." 2018. Accessed: 2018-06-30.</t>
  </si>
  <si>
    <t>https://janes.ihs.com/Janes/Display/jau_a005-jau_</t>
  </si>
  <si>
    <t>Airbus, "Airport Operations - AutoCAD 3 view aircraft drawings." 2018. Accessed: 2018-05-30.</t>
  </si>
  <si>
    <t>http://www.airbus.com/aircraft/support-services/airport-operations-and-technical-data/autocad-3-view-aircraft-drawings.html</t>
  </si>
  <si>
    <t>Airbus, Aircraft characteristics: Airport operations and technical data." 2018. Accessed: 2018-06-01.</t>
  </si>
  <si>
    <t>http://www.airbus.com/aircraft/support-services/airport-operations-and-technical-data/aircraft-characteristics.html</t>
  </si>
  <si>
    <t>Jane's by IHS Markit, "Airbus A300." 2018. Accessed: 2018-06-30.</t>
  </si>
  <si>
    <t>https://janes.ihs.com/Janes/Display/jau_a097-jau_</t>
  </si>
  <si>
    <t>Jane's by IHS Markit, "Boeing (McDonnell Douglas) MD-11." 2018. Accessed: 2018-06-29.</t>
  </si>
  <si>
    <t>https://janes.ihs.com/Janes/Display/jau_9143-jau_</t>
  </si>
  <si>
    <t>Jane's by IHS Markit, "Boeing (McDonnell Douglas) DC-10." 2018. Accessed: 2018-06-29.</t>
  </si>
  <si>
    <t>https://janes.ihs.com/Janes/Display/jau_1430-jau_</t>
  </si>
  <si>
    <t>Jane's by IHS Markit, "Boeing (McDonnell Douglas) MD-80 Series." 2018. Accessed: 2018-06-29.</t>
  </si>
  <si>
    <t>https://janes.ihs.com/Janes/Display/jau_9144-jau_</t>
  </si>
  <si>
    <t>Jane's by IHS Markit, "Boeing (Douglas) DC-9." 2018. Accessed: 2018-06-29.</t>
  </si>
  <si>
    <t>https://janes.ihs.com/Janes/Display/jau_1428-jau_</t>
  </si>
  <si>
    <t>S. Trimble, "Analysis: Boeing 787-10 technical description and cutaway," FlightGlobal, 2018. Accessed: 2018-06-29.</t>
  </si>
  <si>
    <t>https://www.flightglobal.com/news/articles/analysis-boeing-787-10-technical-description-and-cu-446856/</t>
  </si>
  <si>
    <t>G. Norris, "Simplicity is vital to Boeing 787-10 execution," Aviation Week &amp; Space Technology, 2016. Accessed: 2018-06-29.</t>
  </si>
  <si>
    <t>http://aviationweek.com/commercial-aviation/simplicity-vital-boeing-787-10-execution</t>
  </si>
  <si>
    <t>M. Kingsley-Jones, Analysis: Why Boeing's 787-9 is more than just a stretch," FlightGlobal, 2014. Accessed: 2018-06-29.</t>
  </si>
  <si>
    <t>https://www.flightglobal.com/news/articles/analysis-why-boeings-787-9-is-more-than-just-a-str-401110/</t>
  </si>
  <si>
    <t>Jane's by IHS Markit, "Boeing 787." 2018. Accessed: 2018-06-29.</t>
  </si>
  <si>
    <t>https://janes.ihs.com/Janes/Display/jawa5814-jawa</t>
  </si>
  <si>
    <t>V. Bhaskara and C. Sloan, "Boeing 777x program perched precariously despite strong execution," Airways, 2017. Accessed: 2018-06-29.</t>
  </si>
  <si>
    <t>https://airwaysmag.com/airlines/boeing-777x-trouble-strong-execution/</t>
  </si>
  <si>
    <t>G. Norris and J. Anselmo, "777x production investments bolster Boeing," Aviation Week &amp; Space Technology, 2016. Accessed: 2018-06-29.</t>
  </si>
  <si>
    <t>http://aviationweek.com/commercial-aviation/777x-production-investments-bolster-boeing</t>
  </si>
  <si>
    <t>S. Trimble, "Boeing reveals ultra-long-range 777-8x," FlightGlobal, 2013. Accessed: 2018-06-29.</t>
  </si>
  <si>
    <t>https://www.flightglobal.com/news/articles/boeing-reveals-ultra-long-range-777-8x-387108/</t>
  </si>
  <si>
    <t>Boeing, "777X by design." 2018. Accessed: 2018-06-29.</t>
  </si>
  <si>
    <t>http://www.boeing.com/commercial/777x/by-design#/featured</t>
  </si>
  <si>
    <t>S. Trimble, "Dubai: Boeing formally launches 777X family with 259 commitments," FlightGlobal, 2013. Accessed: 2018-06-29.</t>
  </si>
  <si>
    <t>https://www.flightglobal.com/news/articles/dubai-boeing-formally-launches-777x-family-with-259-393138/</t>
  </si>
  <si>
    <t>G. Norris, "Long ranger," FlightGlobal, 2003. Accessed: 2018-06-29.</t>
  </si>
  <si>
    <t>https://www.flightglobal.com/news/articles/long-ranger-160884/</t>
  </si>
  <si>
    <t>G. Norris, "First flight of 777-200lr kicks of  ultra-long-haul test programme," FlightGlobal, 2005. Accessed: 2018-06-29.</t>
  </si>
  <si>
    <t>https://www.flightglobal.com/news/articles/first-flight-of-777-200lr-kicks-off-ultra-long-haul-195155/</t>
  </si>
  <si>
    <t>Jane's by IHS Markit, "Boeing 777." 2018. Accessed: 2018-06-29.</t>
  </si>
  <si>
    <t>https://janes.ihs.com/Janes/Display/jawa1209-jawa</t>
  </si>
  <si>
    <t>G. Norris and M. Wagner, Boeing 777. St. Paul, Minnesota: Motorbooks International, 1996.</t>
  </si>
  <si>
    <t>Jane's by IHS Markit, "Boeing 757-300." 2018. Accessed: 2018-06-29.</t>
  </si>
  <si>
    <t>https://janes.ihs.com/DefenceEquipment/Display/jau_a060-jau_</t>
  </si>
  <si>
    <t>Jane's by IHS Markit, "Boeing 757-200." 2018. Accessed: 2018-06-29.</t>
  </si>
  <si>
    <t>https://janes.ihs.com/DefenceEquipment/Display/jau_a059-jau_</t>
  </si>
  <si>
    <t>Jane's by IHS Markit, "Boeing 767." 2018. Accessed: 2018-06-29.</t>
  </si>
  <si>
    <t>https://janes.ihs.com/Janes/Display/jawa1207-jawa</t>
  </si>
  <si>
    <t>Jane's by IHS Markit, "Boeing 747-8." 2018. Accessed: 2018-06-29.</t>
  </si>
  <si>
    <t>https://janes.ihs.com/Janes/Display/jawaa644-jawa</t>
  </si>
  <si>
    <t>[18] Jane's by IHS Markit, "Boeing 747-400." 2018. Accessed: 2018-06-29.</t>
  </si>
  <si>
    <t>https://janes.ihs.com/Janes/Display/jau_a146-jau_</t>
  </si>
  <si>
    <t>Jane's by IHS Markit, "Boeing 747SP." 2018. Accessed: 2018-06-29.</t>
  </si>
  <si>
    <t>https://janes.ihs.com/Janes/Display/jau_1418-jau_</t>
  </si>
  <si>
    <t>S. Trimble, "Paris: Boeing launches 737 MAX 10," FlightGlobal, 2017. Accessed: 2018-06-29.</t>
  </si>
  <si>
    <t>https://www.flightglobal.com/news/articles/paris-boeing-launches-737-max-10-438370/</t>
  </si>
  <si>
    <t>Jane's by IHS Markit, "Boeing 747-200." 2018. Accessed: 2018-06-29.</t>
  </si>
  <si>
    <t>https://janes.ihs.com/Janes/Display/jau_1416-jau_</t>
  </si>
  <si>
    <t>Jane's by IHS Markit, "Boeing 737." 2018. Accessed: 2018-06-01.</t>
  </si>
  <si>
    <t>https://janes.ihs.com/Janes/Display/jawa1202-jawa</t>
  </si>
  <si>
    <t>Jane's by IHS Markit, "Boeing 727." 2018. Accessed: 2018-06-29.</t>
  </si>
  <si>
    <t>https://janes.ihs.com/Janes/Display/jau_1414-jau_</t>
  </si>
  <si>
    <t>Jane's by IHS Markit, "Boeing 717." 2018. Accessed: 2018-06-29.</t>
  </si>
  <si>
    <t>https://janes.ihs.com/Janes/Display/jau_a092-jau_</t>
  </si>
  <si>
    <t xml:space="preserve">https://janes.ihs.com/Janes/Display/jau_1412-jau_ </t>
  </si>
  <si>
    <t>http://www.boeing.com/commercial/airports/3_view.page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</si>
</sst>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9C5700"/>
      <name val="Times New Roman"/>
      <family val="1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1" applyFont="1" applyFill="1" applyAlignment="1">
      <alignment horizontal="left"/>
    </xf>
    <xf numFmtId="0" fontId="6" fillId="0" borderId="0" xfId="1" quotePrefix="1" applyFont="1" applyFill="1" applyAlignment="1">
      <alignment horizontal="left"/>
    </xf>
    <xf numFmtId="0" fontId="6" fillId="0" borderId="0" xfId="1" quotePrefix="1" applyFont="1" applyFill="1" applyAlignment="1">
      <alignment horizontal="left" vertical="center"/>
    </xf>
    <xf numFmtId="164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quotePrefix="1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0" xfId="1" applyFont="1" applyBorder="1" applyAlignment="1">
      <alignment horizontal="left" vertical="center"/>
    </xf>
    <xf numFmtId="0" fontId="6" fillId="2" borderId="0" xfId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0" fontId="6" fillId="2" borderId="0" xfId="1" quotePrefix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4" borderId="0" xfId="3" applyFont="1" applyBorder="1" applyAlignment="1">
      <alignment horizontal="center" vertical="center"/>
    </xf>
    <xf numFmtId="2" fontId="6" fillId="5" borderId="0" xfId="4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6" borderId="0" xfId="2" applyFont="1" applyFill="1" applyBorder="1" applyAlignment="1">
      <alignment horizontal="center" vertical="center"/>
    </xf>
    <xf numFmtId="0" fontId="10" fillId="4" borderId="0" xfId="3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11" fillId="0" borderId="0" xfId="5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6">
    <cellStyle name="40% - Accent1" xfId="4" builtinId="31"/>
    <cellStyle name="Bad" xfId="2" builtinId="27"/>
    <cellStyle name="Good" xfId="1" builtinId="26"/>
    <cellStyle name="Hyperlink" xfId="5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408581</xdr:colOff>
      <xdr:row>39</xdr:row>
      <xdr:rowOff>180070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BDE4EC-7C75-428B-8F8F-AADDF4B19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52381" cy="7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janes.ihs.com/Janes/Display/jawaa644-jawa" TargetMode="External"/><Relationship Id="rId18" Type="http://schemas.openxmlformats.org/officeDocument/2006/relationships/hyperlink" Target="https://www.flightglobal.com/news/articles/first-flight-of-777-200lr-kicks-off-ultra-long-haul-195155/" TargetMode="External"/><Relationship Id="rId26" Type="http://schemas.openxmlformats.org/officeDocument/2006/relationships/hyperlink" Target="https://www.flightglobal.com/news/articles/analysis-why-boeings-787-9-is-more-than-just-a-str-401110/" TargetMode="External"/><Relationship Id="rId39" Type="http://schemas.openxmlformats.org/officeDocument/2006/relationships/hyperlink" Target="https://janes.ihs.com/Janes/Display/jawa0418-jawa" TargetMode="External"/><Relationship Id="rId3" Type="http://schemas.openxmlformats.org/officeDocument/2006/relationships/hyperlink" Target="https://www.boeing.com/commercial/airports/%22plan_manuals.page" TargetMode="External"/><Relationship Id="rId21" Type="http://schemas.openxmlformats.org/officeDocument/2006/relationships/hyperlink" Target="http://www.boeing.com/commercial/777x/by-design" TargetMode="External"/><Relationship Id="rId34" Type="http://schemas.openxmlformats.org/officeDocument/2006/relationships/hyperlink" Target="http://www.airbus.com/aircraft/support-services/airport-operations-and-technical-data/aircraft-characteristics.html" TargetMode="External"/><Relationship Id="rId42" Type="http://schemas.openxmlformats.org/officeDocument/2006/relationships/hyperlink" Target="https://janes.ihs.com/Janes/Display/jawa0422-jawa" TargetMode="External"/><Relationship Id="rId47" Type="http://schemas.openxmlformats.org/officeDocument/2006/relationships/hyperlink" Target="https://www.flightglobal.com/news/articles/picture-airbus-rolls-out-first-a350-900ulr-446286" TargetMode="External"/><Relationship Id="rId50" Type="http://schemas.openxmlformats.org/officeDocument/2006/relationships/hyperlink" Target="https://janes.ihs.com/Janes/Display/jawa5306-jawa" TargetMode="External"/><Relationship Id="rId7" Type="http://schemas.openxmlformats.org/officeDocument/2006/relationships/hyperlink" Target="https://janes.ihs.com/Janes/Display/jau_1414-jau_" TargetMode="External"/><Relationship Id="rId12" Type="http://schemas.openxmlformats.org/officeDocument/2006/relationships/hyperlink" Target="https://janes.ihs.com/Janes/Display/jau_a146-jau_" TargetMode="External"/><Relationship Id="rId17" Type="http://schemas.openxmlformats.org/officeDocument/2006/relationships/hyperlink" Target="https://janes.ihs.com/Janes/Display/jawa1209-jawa" TargetMode="External"/><Relationship Id="rId25" Type="http://schemas.openxmlformats.org/officeDocument/2006/relationships/hyperlink" Target="https://janes.ihs.com/Janes/Display/jawa5814-jawa" TargetMode="External"/><Relationship Id="rId33" Type="http://schemas.openxmlformats.org/officeDocument/2006/relationships/hyperlink" Target="https://janes.ihs.com/Janes/Display/jau_a097-jau_" TargetMode="External"/><Relationship Id="rId38" Type="http://schemas.openxmlformats.org/officeDocument/2006/relationships/hyperlink" Target="https://janes.ihs.com/Janes/Display/jawa0419-jawa" TargetMode="External"/><Relationship Id="rId46" Type="http://schemas.openxmlformats.org/officeDocument/2006/relationships/hyperlink" Target="https://www.flightglobal.com/news/articles/picture-first-a350-900ulr-starts-flight-test-campai-447920/?cmpid=SOC|Twitter|Flightglobal|sf187551548|sf187551548&amp;sfid=701w0000000uP3H" TargetMode="External"/><Relationship Id="rId2" Type="http://schemas.openxmlformats.org/officeDocument/2006/relationships/hyperlink" Target="http://www.boeing.com/commercial/airports/3_view.page" TargetMode="External"/><Relationship Id="rId16" Type="http://schemas.openxmlformats.org/officeDocument/2006/relationships/hyperlink" Target="https://janes.ihs.com/DefenceEquipment/Display/jau_a060-jau_" TargetMode="External"/><Relationship Id="rId20" Type="http://schemas.openxmlformats.org/officeDocument/2006/relationships/hyperlink" Target="https://www.flightglobal.com/news/articles/dubai-boeing-formally-launches-777x-family-with-259-393138/" TargetMode="External"/><Relationship Id="rId29" Type="http://schemas.openxmlformats.org/officeDocument/2006/relationships/hyperlink" Target="https://janes.ihs.com/Janes/Display/jau_1428-jau_" TargetMode="External"/><Relationship Id="rId41" Type="http://schemas.openxmlformats.org/officeDocument/2006/relationships/hyperlink" Target="http://www.airbus.com/newsroom/press-releases/en/2018/01/first-a321lr-successfully-completes-maiden-flight.html" TargetMode="External"/><Relationship Id="rId1" Type="http://schemas.openxmlformats.org/officeDocument/2006/relationships/hyperlink" Target="https://janes.ihs.com/Janes/Display/jau_1412-jau_" TargetMode="External"/><Relationship Id="rId6" Type="http://schemas.openxmlformats.org/officeDocument/2006/relationships/hyperlink" Target="https://janes.ihs.com/Janes/Display/jau_a092-jau_" TargetMode="External"/><Relationship Id="rId11" Type="http://schemas.openxmlformats.org/officeDocument/2006/relationships/hyperlink" Target="https://janes.ihs.com/Janes/Display/jau_1418-jau_" TargetMode="External"/><Relationship Id="rId24" Type="http://schemas.openxmlformats.org/officeDocument/2006/relationships/hyperlink" Target="https://airwaysmag.com/airlines/boeing-777x-trouble-strong-execution/" TargetMode="External"/><Relationship Id="rId32" Type="http://schemas.openxmlformats.org/officeDocument/2006/relationships/hyperlink" Target="https://janes.ihs.com/Janes/Display/jau_9143-jau_" TargetMode="External"/><Relationship Id="rId37" Type="http://schemas.openxmlformats.org/officeDocument/2006/relationships/hyperlink" Target="https://janes.ihs.com/Janes/Display/jawa0416-jawa" TargetMode="External"/><Relationship Id="rId40" Type="http://schemas.openxmlformats.org/officeDocument/2006/relationships/hyperlink" Target="https://janes.ihs.com/Janes/Display/jawa0417-jawa" TargetMode="External"/><Relationship Id="rId45" Type="http://schemas.openxmlformats.org/officeDocument/2006/relationships/hyperlink" Target="https://janes.ihs.com/Janes/Display/jawaa054-jawa" TargetMode="External"/><Relationship Id="rId5" Type="http://schemas.openxmlformats.org/officeDocument/2006/relationships/hyperlink" Target="http://www.boeing.com/history/products/717-md-95.page" TargetMode="External"/><Relationship Id="rId15" Type="http://schemas.openxmlformats.org/officeDocument/2006/relationships/hyperlink" Target="https://janes.ihs.com/DefenceEquipment/Display/jau_a059-jau_" TargetMode="External"/><Relationship Id="rId23" Type="http://schemas.openxmlformats.org/officeDocument/2006/relationships/hyperlink" Target="http://aviationweek.com/commercial-aviation/777x-production-investments-bolster-boeing" TargetMode="External"/><Relationship Id="rId28" Type="http://schemas.openxmlformats.org/officeDocument/2006/relationships/hyperlink" Target="https://www.flightglobal.com/news/articles/analysis-boeing-787-10-technical-description-and-cu-446856/" TargetMode="External"/><Relationship Id="rId36" Type="http://schemas.openxmlformats.org/officeDocument/2006/relationships/hyperlink" Target="https://janes.ihs.com/Janes/Display/jau_a005-jau_" TargetMode="External"/><Relationship Id="rId49" Type="http://schemas.openxmlformats.org/officeDocument/2006/relationships/hyperlink" Target="http://aviationweek.com/paris-air-show-2017/airbus-details-a380-plus-modifications" TargetMode="External"/><Relationship Id="rId10" Type="http://schemas.openxmlformats.org/officeDocument/2006/relationships/hyperlink" Target="https://www.flightglobal.com/news/articles/paris-boeing-launches-737-max-10-438370/" TargetMode="External"/><Relationship Id="rId19" Type="http://schemas.openxmlformats.org/officeDocument/2006/relationships/hyperlink" Target="https://www.flightglobal.com/news/articles/long-ranger-160884/" TargetMode="External"/><Relationship Id="rId31" Type="http://schemas.openxmlformats.org/officeDocument/2006/relationships/hyperlink" Target="https://janes.ihs.com/Janes/Display/jau_1430-jau_" TargetMode="External"/><Relationship Id="rId44" Type="http://schemas.openxmlformats.org/officeDocument/2006/relationships/hyperlink" Target="https://janes.ihs.com/Janes/Display/jawa0421-jawa" TargetMode="External"/><Relationship Id="rId4" Type="http://schemas.openxmlformats.org/officeDocument/2006/relationships/hyperlink" Target="https://janes.ihs.com/Janes/Display/jau_1413-jau_" TargetMode="External"/><Relationship Id="rId9" Type="http://schemas.openxmlformats.org/officeDocument/2006/relationships/hyperlink" Target="https://janes.ihs.com/Janes/Display/jau_1416-jau_" TargetMode="External"/><Relationship Id="rId14" Type="http://schemas.openxmlformats.org/officeDocument/2006/relationships/hyperlink" Target="https://janes.ihs.com/Janes/Display/jawa1207-jawa" TargetMode="External"/><Relationship Id="rId22" Type="http://schemas.openxmlformats.org/officeDocument/2006/relationships/hyperlink" Target="https://www.flightglobal.com/news/articles/boeing-reveals-ultra-long-range-777-8x-387108/" TargetMode="External"/><Relationship Id="rId27" Type="http://schemas.openxmlformats.org/officeDocument/2006/relationships/hyperlink" Target="http://aviationweek.com/commercial-aviation/simplicity-vital-boeing-787-10-execution" TargetMode="External"/><Relationship Id="rId30" Type="http://schemas.openxmlformats.org/officeDocument/2006/relationships/hyperlink" Target="https://janes.ihs.com/Janes/Display/jau_9144-jau_" TargetMode="External"/><Relationship Id="rId35" Type="http://schemas.openxmlformats.org/officeDocument/2006/relationships/hyperlink" Target="http://www.airbus.com/aircraft/support-services/airport-operations-and-technical-data/autocad-3-view-aircraft-drawings.html" TargetMode="External"/><Relationship Id="rId43" Type="http://schemas.openxmlformats.org/officeDocument/2006/relationships/hyperlink" Target="https://www.flightglobal.com/news/articles/farnborough-airbus-outlines-a330neo-engineering-dem-401664/" TargetMode="External"/><Relationship Id="rId48" Type="http://schemas.openxmlformats.org/officeDocument/2006/relationships/hyperlink" Target="https://www.flightglobal.com/news/articles/airbus-opts-for-larger-wing-on-a350-1000-through-tra-341004/" TargetMode="External"/><Relationship Id="rId8" Type="http://schemas.openxmlformats.org/officeDocument/2006/relationships/hyperlink" Target="https://janes.ihs.com/Janes/Display/jawa1202-jawa" TargetMode="External"/><Relationship Id="rId5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workbookViewId="0">
      <selection activeCell="H31" sqref="H31"/>
    </sheetView>
  </sheetViews>
  <sheetFormatPr defaultRowHeight="14.25" x14ac:dyDescent="0.2"/>
  <cols>
    <col min="1" max="1" width="13" bestFit="1" customWidth="1"/>
  </cols>
  <sheetData>
    <row r="1" spans="1:40" ht="15" x14ac:dyDescent="0.25">
      <c r="A1" s="9" t="s">
        <v>225</v>
      </c>
      <c r="B1" s="9" t="s">
        <v>232</v>
      </c>
    </row>
    <row r="3" spans="1:40" ht="15" x14ac:dyDescent="0.2">
      <c r="A3" s="31"/>
      <c r="B3" s="24"/>
      <c r="C3" s="42" t="s">
        <v>162</v>
      </c>
      <c r="D3" s="42"/>
      <c r="E3" s="42"/>
      <c r="F3" s="42"/>
      <c r="G3" s="42"/>
      <c r="H3" s="42" t="s">
        <v>173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226</v>
      </c>
      <c r="X3" s="42"/>
      <c r="Y3" s="42"/>
      <c r="Z3" s="42"/>
      <c r="AA3" s="42"/>
      <c r="AB3" s="42"/>
      <c r="AC3" s="42"/>
      <c r="AD3" s="42" t="s">
        <v>227</v>
      </c>
      <c r="AE3" s="42"/>
      <c r="AF3" s="42"/>
      <c r="AG3" s="42"/>
      <c r="AH3" s="42"/>
      <c r="AI3" s="42"/>
      <c r="AJ3" s="42" t="s">
        <v>209</v>
      </c>
      <c r="AK3" s="42"/>
      <c r="AL3" s="42"/>
      <c r="AM3" s="42"/>
      <c r="AN3" s="34" t="s">
        <v>229</v>
      </c>
    </row>
    <row r="4" spans="1:40" ht="15" x14ac:dyDescent="0.2">
      <c r="A4" s="23"/>
      <c r="B4" s="26" t="s">
        <v>0</v>
      </c>
      <c r="C4" s="26" t="s">
        <v>163</v>
      </c>
      <c r="D4" s="26" t="s">
        <v>165</v>
      </c>
      <c r="E4" s="26" t="s">
        <v>167</v>
      </c>
      <c r="F4" s="26" t="s">
        <v>169</v>
      </c>
      <c r="G4" s="26" t="s">
        <v>171</v>
      </c>
      <c r="H4" s="26" t="s">
        <v>163</v>
      </c>
      <c r="I4" s="26" t="s">
        <v>165</v>
      </c>
      <c r="J4" s="26" t="s">
        <v>167</v>
      </c>
      <c r="K4" s="26" t="s">
        <v>169</v>
      </c>
      <c r="L4" s="26" t="s">
        <v>171</v>
      </c>
      <c r="M4" s="26" t="s">
        <v>179</v>
      </c>
      <c r="N4" s="26" t="s">
        <v>181</v>
      </c>
      <c r="O4" s="26" t="s">
        <v>183</v>
      </c>
      <c r="P4" s="26" t="s">
        <v>185</v>
      </c>
      <c r="Q4" s="26" t="s">
        <v>187</v>
      </c>
      <c r="R4" s="26" t="s">
        <v>189</v>
      </c>
      <c r="S4" s="26" t="s">
        <v>193</v>
      </c>
      <c r="T4" s="26" t="s">
        <v>195</v>
      </c>
      <c r="U4" s="26" t="s">
        <v>197</v>
      </c>
      <c r="V4" s="26" t="s">
        <v>221</v>
      </c>
      <c r="W4" s="26" t="s">
        <v>163</v>
      </c>
      <c r="X4" s="26" t="s">
        <v>165</v>
      </c>
      <c r="Y4" s="26" t="s">
        <v>167</v>
      </c>
      <c r="Z4" s="26" t="s">
        <v>169</v>
      </c>
      <c r="AA4" s="26" t="s">
        <v>171</v>
      </c>
      <c r="AB4" s="26" t="s">
        <v>179</v>
      </c>
      <c r="AC4" s="26" t="s">
        <v>181</v>
      </c>
      <c r="AD4" s="26" t="s">
        <v>163</v>
      </c>
      <c r="AE4" s="26" t="s">
        <v>165</v>
      </c>
      <c r="AF4" s="26" t="s">
        <v>167</v>
      </c>
      <c r="AG4" s="26" t="s">
        <v>169</v>
      </c>
      <c r="AH4" s="26" t="s">
        <v>171</v>
      </c>
      <c r="AI4" s="26" t="s">
        <v>179</v>
      </c>
      <c r="AJ4" s="26" t="s">
        <v>163</v>
      </c>
      <c r="AK4" s="26" t="s">
        <v>165</v>
      </c>
      <c r="AL4" s="26" t="s">
        <v>167</v>
      </c>
      <c r="AM4" s="26" t="s">
        <v>169</v>
      </c>
      <c r="AN4" s="26" t="s">
        <v>163</v>
      </c>
    </row>
    <row r="5" spans="1:40" ht="15" x14ac:dyDescent="0.2">
      <c r="A5" s="23" t="s">
        <v>13</v>
      </c>
      <c r="B5" s="24">
        <v>9</v>
      </c>
      <c r="C5" s="24">
        <v>0</v>
      </c>
      <c r="D5" s="24">
        <v>1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</row>
    <row r="6" spans="1:40" ht="15" x14ac:dyDescent="0.2">
      <c r="A6" s="27" t="s">
        <v>24</v>
      </c>
      <c r="B6" s="28">
        <v>20</v>
      </c>
      <c r="C6" s="28">
        <v>0</v>
      </c>
      <c r="D6" s="28">
        <v>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</row>
    <row r="7" spans="1:40" ht="15" x14ac:dyDescent="0.2">
      <c r="A7" s="23" t="s">
        <v>27</v>
      </c>
      <c r="B7" s="24">
        <v>23</v>
      </c>
      <c r="C7" s="24">
        <v>0</v>
      </c>
      <c r="D7" s="24">
        <v>1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</row>
    <row r="8" spans="1:40" ht="15" x14ac:dyDescent="0.2">
      <c r="A8" s="27" t="s">
        <v>29</v>
      </c>
      <c r="B8" s="28">
        <v>25</v>
      </c>
      <c r="C8" s="28">
        <v>0</v>
      </c>
      <c r="D8" s="28">
        <v>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1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</row>
    <row r="9" spans="1:40" ht="15" x14ac:dyDescent="0.2">
      <c r="A9" s="23" t="s">
        <v>37</v>
      </c>
      <c r="B9" s="24">
        <v>33</v>
      </c>
      <c r="C9" s="24">
        <v>0</v>
      </c>
      <c r="D9" s="24">
        <v>1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</row>
    <row r="10" spans="1:40" ht="15" x14ac:dyDescent="0.2">
      <c r="A10" s="27" t="s">
        <v>39</v>
      </c>
      <c r="B10" s="28">
        <v>35</v>
      </c>
      <c r="C10" s="28">
        <v>0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</v>
      </c>
      <c r="AN10" s="28">
        <v>0</v>
      </c>
    </row>
    <row r="11" spans="1:40" ht="15" x14ac:dyDescent="0.2">
      <c r="A11" s="23" t="s">
        <v>40</v>
      </c>
      <c r="B11" s="24">
        <v>36</v>
      </c>
      <c r="C11" s="24">
        <v>0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1</v>
      </c>
      <c r="AK11" s="24">
        <v>0</v>
      </c>
      <c r="AL11" s="24">
        <v>0</v>
      </c>
      <c r="AM11" s="24">
        <v>0</v>
      </c>
      <c r="AN11" s="24">
        <v>0</v>
      </c>
    </row>
    <row r="12" spans="1:40" ht="15" x14ac:dyDescent="0.2">
      <c r="A12" s="27" t="s">
        <v>41</v>
      </c>
      <c r="B12" s="28">
        <v>37</v>
      </c>
      <c r="C12" s="28">
        <v>0</v>
      </c>
      <c r="D12" s="28">
        <v>1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</row>
    <row r="13" spans="1:40" ht="15" x14ac:dyDescent="0.2">
      <c r="A13" s="23" t="s">
        <v>50</v>
      </c>
      <c r="B13" s="24">
        <v>46</v>
      </c>
      <c r="C13" s="24">
        <v>0</v>
      </c>
      <c r="D13" s="24">
        <v>1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</row>
    <row r="14" spans="1:40" ht="15" x14ac:dyDescent="0.2">
      <c r="A14" s="27" t="s">
        <v>59</v>
      </c>
      <c r="B14" s="28">
        <v>6</v>
      </c>
      <c r="C14" s="28">
        <v>0</v>
      </c>
      <c r="D14" s="28">
        <v>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</row>
    <row r="15" spans="1:40" ht="15" x14ac:dyDescent="0.2">
      <c r="A15" s="23" t="s">
        <v>62</v>
      </c>
      <c r="B15" s="24">
        <v>9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</row>
    <row r="16" spans="1:40" ht="15" x14ac:dyDescent="0.2">
      <c r="A16" s="27" t="s">
        <v>75</v>
      </c>
      <c r="B16" s="28">
        <v>22</v>
      </c>
      <c r="C16" s="28">
        <v>0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1</v>
      </c>
    </row>
    <row r="17" spans="1:40" ht="15" x14ac:dyDescent="0.2">
      <c r="A17" s="31" t="s">
        <v>219</v>
      </c>
      <c r="B17" s="24">
        <v>12</v>
      </c>
      <c r="C17" s="36">
        <f t="shared" ref="C17:V17" si="0">SUM(C5:C16)</f>
        <v>0</v>
      </c>
      <c r="D17" s="36">
        <f t="shared" si="0"/>
        <v>12</v>
      </c>
      <c r="E17" s="36">
        <f>SUM(E5:E16)</f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1</v>
      </c>
      <c r="M17" s="36">
        <f t="shared" si="0"/>
        <v>1</v>
      </c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  <c r="T17" s="36">
        <f t="shared" si="0"/>
        <v>0</v>
      </c>
      <c r="U17" s="36">
        <f t="shared" si="0"/>
        <v>0</v>
      </c>
      <c r="V17" s="36">
        <f t="shared" si="0"/>
        <v>0</v>
      </c>
      <c r="W17" s="36">
        <f t="shared" ref="W17:AN17" si="1">SUM(W5:W16)</f>
        <v>0</v>
      </c>
      <c r="X17" s="36">
        <f t="shared" si="1"/>
        <v>0</v>
      </c>
      <c r="Y17" s="36">
        <f t="shared" si="1"/>
        <v>0</v>
      </c>
      <c r="Z17" s="36">
        <f t="shared" si="1"/>
        <v>0</v>
      </c>
      <c r="AA17" s="36">
        <f t="shared" si="1"/>
        <v>0</v>
      </c>
      <c r="AB17" s="36">
        <f t="shared" si="1"/>
        <v>0</v>
      </c>
      <c r="AC17" s="36">
        <f t="shared" si="1"/>
        <v>0</v>
      </c>
      <c r="AD17" s="36">
        <f t="shared" si="1"/>
        <v>0</v>
      </c>
      <c r="AE17" s="36">
        <f t="shared" si="1"/>
        <v>0</v>
      </c>
      <c r="AF17" s="36">
        <f t="shared" si="1"/>
        <v>0</v>
      </c>
      <c r="AG17" s="36">
        <f t="shared" si="1"/>
        <v>0</v>
      </c>
      <c r="AH17" s="36">
        <f t="shared" si="1"/>
        <v>0</v>
      </c>
      <c r="AI17" s="36">
        <f t="shared" si="1"/>
        <v>0</v>
      </c>
      <c r="AJ17" s="36">
        <f t="shared" si="1"/>
        <v>1</v>
      </c>
      <c r="AK17" s="36">
        <f t="shared" si="1"/>
        <v>0</v>
      </c>
      <c r="AL17" s="36">
        <f t="shared" si="1"/>
        <v>0</v>
      </c>
      <c r="AM17" s="36">
        <f t="shared" si="1"/>
        <v>1</v>
      </c>
      <c r="AN17" s="36">
        <f t="shared" si="1"/>
        <v>1</v>
      </c>
    </row>
    <row r="18" spans="1:40" ht="15" x14ac:dyDescent="0.2">
      <c r="A18" s="31" t="s">
        <v>220</v>
      </c>
      <c r="B18" s="24"/>
      <c r="C18" s="33">
        <f>C17/$B$17</f>
        <v>0</v>
      </c>
      <c r="D18" s="33">
        <f t="shared" ref="D18:V18" si="2">D17/$B$17</f>
        <v>1</v>
      </c>
      <c r="E18" s="33">
        <f>E17/$B$17</f>
        <v>0</v>
      </c>
      <c r="F18" s="33">
        <f t="shared" si="2"/>
        <v>0</v>
      </c>
      <c r="G18" s="33">
        <f t="shared" si="2"/>
        <v>0</v>
      </c>
      <c r="H18" s="33">
        <f t="shared" si="2"/>
        <v>0</v>
      </c>
      <c r="I18" s="33">
        <f t="shared" si="2"/>
        <v>0</v>
      </c>
      <c r="J18" s="33">
        <f t="shared" si="2"/>
        <v>0</v>
      </c>
      <c r="K18" s="33">
        <f t="shared" si="2"/>
        <v>0</v>
      </c>
      <c r="L18" s="33">
        <f t="shared" si="2"/>
        <v>8.3333333333333329E-2</v>
      </c>
      <c r="M18" s="33">
        <f t="shared" si="2"/>
        <v>8.3333333333333329E-2</v>
      </c>
      <c r="N18" s="33">
        <f t="shared" si="2"/>
        <v>8.3333333333333329E-2</v>
      </c>
      <c r="O18" s="33">
        <f t="shared" si="2"/>
        <v>0</v>
      </c>
      <c r="P18" s="33">
        <f t="shared" si="2"/>
        <v>0</v>
      </c>
      <c r="Q18" s="33">
        <f t="shared" si="2"/>
        <v>0</v>
      </c>
      <c r="R18" s="33">
        <f t="shared" si="2"/>
        <v>0</v>
      </c>
      <c r="S18" s="33">
        <f t="shared" si="2"/>
        <v>0</v>
      </c>
      <c r="T18" s="33">
        <f t="shared" si="2"/>
        <v>0</v>
      </c>
      <c r="U18" s="33">
        <f t="shared" si="2"/>
        <v>0</v>
      </c>
      <c r="V18" s="33">
        <f t="shared" si="2"/>
        <v>0</v>
      </c>
      <c r="W18" s="33">
        <f t="shared" ref="W18" si="3">W17/$B$17</f>
        <v>0</v>
      </c>
      <c r="X18" s="33">
        <f t="shared" ref="X18" si="4">X17/$B$17</f>
        <v>0</v>
      </c>
      <c r="Y18" s="33">
        <f t="shared" ref="Y18" si="5">Y17/$B$17</f>
        <v>0</v>
      </c>
      <c r="Z18" s="33">
        <f t="shared" ref="Z18" si="6">Z17/$B$17</f>
        <v>0</v>
      </c>
      <c r="AA18" s="33">
        <f t="shared" ref="AA18" si="7">AA17/$B$17</f>
        <v>0</v>
      </c>
      <c r="AB18" s="33">
        <f t="shared" ref="AB18" si="8">AB17/$B$17</f>
        <v>0</v>
      </c>
      <c r="AC18" s="33">
        <f t="shared" ref="AC18" si="9">AC17/$B$17</f>
        <v>0</v>
      </c>
      <c r="AD18" s="33">
        <f t="shared" ref="AD18" si="10">AD17/$B$17</f>
        <v>0</v>
      </c>
      <c r="AE18" s="33">
        <f t="shared" ref="AE18" si="11">AE17/$B$17</f>
        <v>0</v>
      </c>
      <c r="AF18" s="33">
        <f t="shared" ref="AF18" si="12">AF17/$B$17</f>
        <v>0</v>
      </c>
      <c r="AG18" s="33">
        <f t="shared" ref="AG18" si="13">AG17/$B$17</f>
        <v>0</v>
      </c>
      <c r="AH18" s="33">
        <f t="shared" ref="AH18" si="14">AH17/$B$17</f>
        <v>0</v>
      </c>
      <c r="AI18" s="33">
        <f t="shared" ref="AI18" si="15">AI17/$B$17</f>
        <v>0</v>
      </c>
      <c r="AJ18" s="33">
        <f t="shared" ref="AJ18" si="16">AJ17/$B$17</f>
        <v>8.3333333333333329E-2</v>
      </c>
      <c r="AK18" s="33">
        <f t="shared" ref="AK18" si="17">AK17/$B$17</f>
        <v>0</v>
      </c>
      <c r="AL18" s="33">
        <f t="shared" ref="AL18" si="18">AL17/$B$17</f>
        <v>0</v>
      </c>
      <c r="AM18" s="33">
        <f t="shared" ref="AM18" si="19">AM17/$B$17</f>
        <v>8.3333333333333329E-2</v>
      </c>
      <c r="AN18" s="33">
        <f t="shared" ref="AN18" si="20">AN17/$B$17</f>
        <v>8.3333333333333329E-2</v>
      </c>
    </row>
    <row r="19" spans="1:40" ht="1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40" ht="1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40" ht="15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40" ht="1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40" ht="15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40" ht="15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40" ht="15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40" ht="15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40" ht="15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40" ht="15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40" ht="1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40" ht="15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40" ht="1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</sheetData>
  <mergeCells count="5">
    <mergeCell ref="C3:G3"/>
    <mergeCell ref="H3:V3"/>
    <mergeCell ref="W3:AC3"/>
    <mergeCell ref="AD3:AI3"/>
    <mergeCell ref="AJ3:A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/>
  </sheetViews>
  <sheetFormatPr defaultRowHeight="14.25" x14ac:dyDescent="0.2"/>
  <cols>
    <col min="2" max="2" width="17.625" customWidth="1"/>
    <col min="3" max="3" width="7.125" bestFit="1" customWidth="1"/>
    <col min="4" max="4" width="11.25" bestFit="1" customWidth="1"/>
    <col min="5" max="5" width="8.875" bestFit="1" customWidth="1"/>
    <col min="6" max="6" width="24.125" bestFit="1" customWidth="1"/>
  </cols>
  <sheetData>
    <row r="1" spans="1:6" ht="15" x14ac:dyDescent="0.25">
      <c r="A1" s="9" t="s">
        <v>51</v>
      </c>
      <c r="B1" s="9" t="s">
        <v>79</v>
      </c>
      <c r="C1" s="9"/>
    </row>
    <row r="2" spans="1:6" ht="15" x14ac:dyDescent="0.25">
      <c r="A2" s="9"/>
      <c r="B2" s="9"/>
      <c r="C2" s="9"/>
    </row>
    <row r="3" spans="1:6" x14ac:dyDescent="0.2">
      <c r="A3" s="10" t="s">
        <v>0</v>
      </c>
      <c r="B3" s="10" t="s">
        <v>1</v>
      </c>
      <c r="C3" s="11" t="s">
        <v>2</v>
      </c>
      <c r="D3" s="12" t="s">
        <v>3</v>
      </c>
      <c r="E3" s="12" t="s">
        <v>4</v>
      </c>
      <c r="F3" s="12" t="s">
        <v>5</v>
      </c>
    </row>
    <row r="4" spans="1:6" ht="15" x14ac:dyDescent="0.25">
      <c r="A4" s="1">
        <v>1</v>
      </c>
      <c r="B4" s="2" t="s">
        <v>6</v>
      </c>
      <c r="C4" s="3">
        <v>0</v>
      </c>
      <c r="D4" s="4">
        <v>19085</v>
      </c>
      <c r="E4" s="4">
        <v>19920</v>
      </c>
      <c r="F4" s="5">
        <f>DATEDIF(D4,E4,"m")</f>
        <v>27</v>
      </c>
    </row>
    <row r="5" spans="1:6" ht="15" x14ac:dyDescent="0.25">
      <c r="A5" s="1">
        <v>2</v>
      </c>
      <c r="B5" s="2" t="s">
        <v>7</v>
      </c>
      <c r="C5" s="3">
        <v>1</v>
      </c>
      <c r="D5" s="4">
        <v>20375</v>
      </c>
      <c r="E5" s="4">
        <v>21451</v>
      </c>
      <c r="F5" s="5">
        <f t="shared" ref="F5:F11" si="0">DATEDIF(D5,E5,"m")</f>
        <v>35</v>
      </c>
    </row>
    <row r="6" spans="1:6" ht="15" x14ac:dyDescent="0.25">
      <c r="A6" s="1">
        <v>3</v>
      </c>
      <c r="B6" s="2" t="s">
        <v>8</v>
      </c>
      <c r="C6" s="3">
        <v>2</v>
      </c>
      <c r="E6" s="4">
        <v>21746</v>
      </c>
    </row>
    <row r="7" spans="1:6" ht="15" x14ac:dyDescent="0.25">
      <c r="A7" s="1">
        <v>4</v>
      </c>
      <c r="B7" s="6">
        <v>720</v>
      </c>
      <c r="C7" s="3">
        <v>2</v>
      </c>
      <c r="D7" s="4">
        <v>21002</v>
      </c>
      <c r="E7" s="4">
        <v>22097</v>
      </c>
      <c r="F7" s="5">
        <f t="shared" si="0"/>
        <v>35</v>
      </c>
    </row>
    <row r="8" spans="1:6" ht="15" x14ac:dyDescent="0.25">
      <c r="A8" s="1">
        <v>5</v>
      </c>
      <c r="B8" s="2" t="s">
        <v>9</v>
      </c>
      <c r="C8" s="3">
        <v>2</v>
      </c>
      <c r="E8" s="4">
        <v>22341</v>
      </c>
    </row>
    <row r="9" spans="1:6" ht="15" x14ac:dyDescent="0.25">
      <c r="A9" s="1">
        <v>6</v>
      </c>
      <c r="B9" s="2" t="s">
        <v>10</v>
      </c>
      <c r="C9" s="3">
        <v>4</v>
      </c>
      <c r="E9" s="4">
        <v>22343</v>
      </c>
    </row>
    <row r="10" spans="1:6" ht="15" x14ac:dyDescent="0.25">
      <c r="A10" s="1">
        <v>7</v>
      </c>
      <c r="B10" s="2" t="s">
        <v>11</v>
      </c>
      <c r="C10" s="3">
        <v>3</v>
      </c>
      <c r="E10" s="4">
        <v>22797</v>
      </c>
    </row>
    <row r="11" spans="1:6" ht="15" x14ac:dyDescent="0.25">
      <c r="A11" s="1">
        <v>8</v>
      </c>
      <c r="B11" s="2" t="s">
        <v>12</v>
      </c>
      <c r="C11" s="3">
        <v>0</v>
      </c>
      <c r="D11" s="4">
        <v>22255</v>
      </c>
      <c r="E11" s="4">
        <v>23369</v>
      </c>
      <c r="F11" s="5">
        <f t="shared" si="0"/>
        <v>36</v>
      </c>
    </row>
    <row r="12" spans="1:6" ht="15" x14ac:dyDescent="0.25">
      <c r="A12" s="1">
        <v>9</v>
      </c>
      <c r="B12" s="2" t="s">
        <v>13</v>
      </c>
      <c r="C12" s="3">
        <v>8</v>
      </c>
      <c r="E12" s="4">
        <v>24806</v>
      </c>
    </row>
    <row r="13" spans="1:6" ht="15" x14ac:dyDescent="0.25">
      <c r="A13" s="1">
        <v>10</v>
      </c>
      <c r="B13" s="2" t="s">
        <v>14</v>
      </c>
      <c r="C13" s="3">
        <v>0</v>
      </c>
      <c r="D13" s="7">
        <v>23509</v>
      </c>
      <c r="E13" s="4">
        <v>24821</v>
      </c>
      <c r="F13" s="5">
        <v>43</v>
      </c>
    </row>
    <row r="14" spans="1:6" ht="15" x14ac:dyDescent="0.25">
      <c r="A14" s="1">
        <v>11</v>
      </c>
      <c r="B14" s="2" t="s">
        <v>15</v>
      </c>
      <c r="C14" s="3">
        <v>10</v>
      </c>
      <c r="E14" s="4">
        <v>24827</v>
      </c>
      <c r="F14" s="5">
        <f t="shared" ref="F14:F49" si="1">DATEDIF(D14,E14,"m")</f>
        <v>815</v>
      </c>
    </row>
    <row r="15" spans="1:6" ht="15" x14ac:dyDescent="0.25">
      <c r="A15" s="1">
        <v>12</v>
      </c>
      <c r="B15" s="2" t="s">
        <v>16</v>
      </c>
      <c r="C15" s="3">
        <v>0</v>
      </c>
      <c r="D15" s="4">
        <v>24210</v>
      </c>
      <c r="E15" s="4">
        <v>25567</v>
      </c>
      <c r="F15" s="5">
        <f t="shared" si="1"/>
        <v>44</v>
      </c>
    </row>
    <row r="16" spans="1:6" ht="15" x14ac:dyDescent="0.25">
      <c r="A16" s="1">
        <v>13</v>
      </c>
      <c r="B16" s="2" t="s">
        <v>17</v>
      </c>
      <c r="C16" s="3">
        <v>12</v>
      </c>
    </row>
    <row r="17" spans="1:6" ht="15" x14ac:dyDescent="0.25">
      <c r="A17" s="1">
        <v>14</v>
      </c>
      <c r="B17" s="2" t="s">
        <v>18</v>
      </c>
      <c r="C17" s="3">
        <v>12</v>
      </c>
      <c r="E17" s="4">
        <v>25925</v>
      </c>
    </row>
    <row r="18" spans="1:6" ht="15" x14ac:dyDescent="0.25">
      <c r="A18" s="1">
        <v>15</v>
      </c>
      <c r="B18" s="2" t="s">
        <v>19</v>
      </c>
      <c r="C18" s="3">
        <v>11</v>
      </c>
      <c r="D18" s="4">
        <v>23509</v>
      </c>
      <c r="E18" s="4">
        <v>26054</v>
      </c>
      <c r="F18" s="5">
        <f t="shared" si="1"/>
        <v>83</v>
      </c>
    </row>
    <row r="19" spans="1:6" ht="15" x14ac:dyDescent="0.25">
      <c r="A19" s="1">
        <v>16</v>
      </c>
      <c r="B19" s="2" t="s">
        <v>20</v>
      </c>
      <c r="C19" s="3">
        <v>9</v>
      </c>
      <c r="D19" s="4">
        <v>26065</v>
      </c>
      <c r="E19" s="4">
        <v>26464</v>
      </c>
      <c r="F19" s="5">
        <f t="shared" si="1"/>
        <v>13</v>
      </c>
    </row>
    <row r="20" spans="1:6" ht="15" x14ac:dyDescent="0.25">
      <c r="A20" s="1">
        <v>17</v>
      </c>
      <c r="B20" s="2" t="s">
        <v>21</v>
      </c>
      <c r="C20" s="3">
        <v>12</v>
      </c>
      <c r="D20" s="7">
        <v>26908</v>
      </c>
      <c r="E20" s="4">
        <v>27794</v>
      </c>
      <c r="F20" s="5">
        <f t="shared" si="1"/>
        <v>29</v>
      </c>
    </row>
    <row r="21" spans="1:6" ht="15" x14ac:dyDescent="0.25">
      <c r="A21" s="1">
        <v>18</v>
      </c>
      <c r="B21" s="2" t="s">
        <v>22</v>
      </c>
      <c r="C21" s="3">
        <v>0</v>
      </c>
      <c r="D21" s="4">
        <v>28685</v>
      </c>
      <c r="E21" s="4">
        <v>30162</v>
      </c>
      <c r="F21" s="5">
        <f t="shared" si="1"/>
        <v>48</v>
      </c>
    </row>
    <row r="22" spans="1:6" ht="15" x14ac:dyDescent="0.25">
      <c r="A22" s="1">
        <v>19</v>
      </c>
      <c r="B22" s="2" t="s">
        <v>23</v>
      </c>
      <c r="C22" s="3">
        <v>0</v>
      </c>
      <c r="D22" s="7">
        <v>28715</v>
      </c>
      <c r="E22" s="4">
        <v>30306</v>
      </c>
      <c r="F22" s="5">
        <f t="shared" si="1"/>
        <v>52</v>
      </c>
    </row>
    <row r="23" spans="1:6" ht="15" x14ac:dyDescent="0.25">
      <c r="A23" s="1">
        <v>20</v>
      </c>
      <c r="B23" s="2" t="s">
        <v>24</v>
      </c>
      <c r="C23" s="3">
        <v>14</v>
      </c>
      <c r="D23" s="4">
        <v>29384</v>
      </c>
      <c r="E23" s="4">
        <v>30382</v>
      </c>
      <c r="F23" s="5">
        <f t="shared" si="1"/>
        <v>32</v>
      </c>
    </row>
    <row r="24" spans="1:6" ht="15" x14ac:dyDescent="0.25">
      <c r="A24" s="1">
        <v>21</v>
      </c>
      <c r="B24" s="2" t="s">
        <v>25</v>
      </c>
      <c r="C24" s="3">
        <v>18</v>
      </c>
      <c r="D24" s="7">
        <v>30301</v>
      </c>
      <c r="E24" s="4">
        <v>30742</v>
      </c>
      <c r="F24" s="5">
        <f t="shared" si="1"/>
        <v>14</v>
      </c>
    </row>
    <row r="25" spans="1:6" ht="15" x14ac:dyDescent="0.25">
      <c r="A25" s="1">
        <v>22</v>
      </c>
      <c r="B25" s="2" t="s">
        <v>26</v>
      </c>
      <c r="C25" s="3">
        <v>15</v>
      </c>
      <c r="D25" s="4">
        <v>29465</v>
      </c>
      <c r="E25" s="4">
        <v>31000</v>
      </c>
      <c r="F25" s="5">
        <f t="shared" si="1"/>
        <v>50</v>
      </c>
    </row>
    <row r="26" spans="1:6" ht="15" x14ac:dyDescent="0.25">
      <c r="A26" s="1">
        <v>23</v>
      </c>
      <c r="B26" s="2" t="s">
        <v>27</v>
      </c>
      <c r="C26" s="3">
        <v>21</v>
      </c>
      <c r="D26" s="4">
        <v>30588</v>
      </c>
      <c r="E26" s="4">
        <v>31677</v>
      </c>
      <c r="F26" s="5">
        <f t="shared" si="1"/>
        <v>35</v>
      </c>
    </row>
    <row r="27" spans="1:6" ht="15" x14ac:dyDescent="0.25">
      <c r="A27" s="1">
        <v>24</v>
      </c>
      <c r="B27" s="2" t="s">
        <v>28</v>
      </c>
      <c r="C27" s="3">
        <v>23</v>
      </c>
      <c r="D27" s="4">
        <v>30884</v>
      </c>
      <c r="E27" s="4">
        <v>32162</v>
      </c>
      <c r="F27" s="5">
        <f t="shared" si="1"/>
        <v>41</v>
      </c>
    </row>
    <row r="28" spans="1:6" ht="15" x14ac:dyDescent="0.25">
      <c r="A28" s="1">
        <v>25</v>
      </c>
      <c r="B28" s="2" t="s">
        <v>29</v>
      </c>
      <c r="C28" s="3">
        <v>22</v>
      </c>
      <c r="D28" s="4">
        <v>31564</v>
      </c>
      <c r="E28" s="4">
        <v>32388</v>
      </c>
      <c r="F28" s="5">
        <f t="shared" si="1"/>
        <v>27</v>
      </c>
    </row>
    <row r="29" spans="1:6" ht="15" x14ac:dyDescent="0.25">
      <c r="A29" s="1">
        <v>26</v>
      </c>
      <c r="B29" s="2" t="s">
        <v>30</v>
      </c>
      <c r="C29" s="3">
        <v>20</v>
      </c>
      <c r="D29" s="4">
        <v>31342</v>
      </c>
      <c r="E29" s="4">
        <v>32518</v>
      </c>
      <c r="F29" s="5">
        <f t="shared" si="1"/>
        <v>38</v>
      </c>
    </row>
    <row r="30" spans="1:6" ht="15" x14ac:dyDescent="0.25">
      <c r="A30" s="1">
        <v>27</v>
      </c>
      <c r="B30" s="2" t="s">
        <v>31</v>
      </c>
      <c r="C30" s="3">
        <v>26</v>
      </c>
    </row>
    <row r="31" spans="1:6" ht="15" x14ac:dyDescent="0.25">
      <c r="A31" s="1">
        <v>28</v>
      </c>
      <c r="B31" s="2" t="s">
        <v>32</v>
      </c>
      <c r="C31" s="3">
        <v>15</v>
      </c>
      <c r="D31" s="4">
        <v>31917</v>
      </c>
      <c r="E31" s="4">
        <v>33987</v>
      </c>
      <c r="F31" s="5">
        <f t="shared" si="1"/>
        <v>67</v>
      </c>
    </row>
    <row r="32" spans="1:6" ht="15" x14ac:dyDescent="0.25">
      <c r="A32" s="1">
        <v>29</v>
      </c>
      <c r="B32" s="2" t="s">
        <v>33</v>
      </c>
      <c r="C32" s="3">
        <v>0</v>
      </c>
      <c r="D32" s="4">
        <v>33175</v>
      </c>
      <c r="E32" s="4">
        <v>34808</v>
      </c>
      <c r="F32" s="5">
        <f t="shared" si="1"/>
        <v>53</v>
      </c>
    </row>
    <row r="33" spans="1:6" ht="15" x14ac:dyDescent="0.25">
      <c r="A33" s="1">
        <v>30</v>
      </c>
      <c r="B33" s="2" t="s">
        <v>34</v>
      </c>
      <c r="C33" s="3">
        <v>29</v>
      </c>
    </row>
    <row r="34" spans="1:6" ht="15" x14ac:dyDescent="0.25">
      <c r="A34" s="1">
        <v>31</v>
      </c>
      <c r="B34" s="2" t="s">
        <v>35</v>
      </c>
      <c r="C34" s="3">
        <v>22</v>
      </c>
      <c r="D34" s="4">
        <v>34290</v>
      </c>
      <c r="E34" s="4">
        <v>35741</v>
      </c>
      <c r="F34" s="5">
        <f t="shared" si="1"/>
        <v>47</v>
      </c>
    </row>
    <row r="35" spans="1:6" ht="15" x14ac:dyDescent="0.25">
      <c r="A35" s="1">
        <v>32</v>
      </c>
      <c r="B35" s="2" t="s">
        <v>36</v>
      </c>
      <c r="C35" s="3">
        <v>25</v>
      </c>
      <c r="D35" s="4">
        <v>34582</v>
      </c>
      <c r="E35" s="4">
        <v>35867</v>
      </c>
      <c r="F35" s="5">
        <f t="shared" si="1"/>
        <v>42</v>
      </c>
    </row>
    <row r="36" spans="1:6" ht="15" x14ac:dyDescent="0.25">
      <c r="A36" s="1">
        <v>33</v>
      </c>
      <c r="B36" s="2" t="s">
        <v>37</v>
      </c>
      <c r="C36" s="3">
        <v>30</v>
      </c>
      <c r="D36" s="4">
        <v>34876</v>
      </c>
      <c r="E36" s="4">
        <v>35919</v>
      </c>
      <c r="F36" s="5">
        <f t="shared" si="1"/>
        <v>34</v>
      </c>
    </row>
    <row r="37" spans="1:6" ht="15" x14ac:dyDescent="0.25">
      <c r="A37" s="1">
        <v>34</v>
      </c>
      <c r="B37" s="2" t="s">
        <v>38</v>
      </c>
      <c r="C37" s="3">
        <v>28</v>
      </c>
      <c r="D37" s="4">
        <v>34773</v>
      </c>
      <c r="E37" s="4">
        <v>36025</v>
      </c>
      <c r="F37" s="5">
        <f t="shared" si="1"/>
        <v>41</v>
      </c>
    </row>
    <row r="38" spans="1:6" ht="15" x14ac:dyDescent="0.25">
      <c r="A38" s="1">
        <v>35</v>
      </c>
      <c r="B38" s="2" t="s">
        <v>39</v>
      </c>
      <c r="C38" s="3">
        <v>19</v>
      </c>
      <c r="D38" s="4">
        <v>35310</v>
      </c>
      <c r="E38" s="4">
        <v>36187</v>
      </c>
      <c r="F38" s="5">
        <f t="shared" si="1"/>
        <v>28</v>
      </c>
    </row>
    <row r="39" spans="1:6" ht="15" x14ac:dyDescent="0.25">
      <c r="A39" s="1">
        <v>36</v>
      </c>
      <c r="B39" s="2" t="s">
        <v>40</v>
      </c>
      <c r="C39" s="3">
        <v>24</v>
      </c>
      <c r="D39" s="4">
        <v>35490</v>
      </c>
      <c r="E39" s="4">
        <v>36727</v>
      </c>
      <c r="F39" s="5">
        <f t="shared" si="1"/>
        <v>40</v>
      </c>
    </row>
    <row r="40" spans="1:6" ht="15" x14ac:dyDescent="0.25">
      <c r="A40" s="1">
        <v>37</v>
      </c>
      <c r="B40" s="2" t="s">
        <v>41</v>
      </c>
      <c r="C40" s="3">
        <v>32</v>
      </c>
      <c r="D40" s="4">
        <v>35744</v>
      </c>
      <c r="E40" s="4">
        <v>36998</v>
      </c>
      <c r="F40" s="5">
        <f t="shared" si="1"/>
        <v>41</v>
      </c>
    </row>
    <row r="41" spans="1:6" ht="15" x14ac:dyDescent="0.25">
      <c r="A41" s="1">
        <v>38</v>
      </c>
      <c r="B41" s="2" t="s">
        <v>42</v>
      </c>
      <c r="C41" s="3">
        <v>33</v>
      </c>
      <c r="D41" s="4">
        <v>36585</v>
      </c>
      <c r="E41" s="4">
        <v>38062</v>
      </c>
      <c r="F41" s="5">
        <f t="shared" si="1"/>
        <v>48</v>
      </c>
    </row>
    <row r="42" spans="1:6" ht="15" x14ac:dyDescent="0.25">
      <c r="A42" s="1">
        <v>39</v>
      </c>
      <c r="B42" s="2" t="s">
        <v>43</v>
      </c>
      <c r="C42" s="3">
        <v>30</v>
      </c>
      <c r="D42" s="4">
        <v>37681</v>
      </c>
      <c r="E42" s="4">
        <v>38749</v>
      </c>
      <c r="F42" s="5">
        <f t="shared" si="1"/>
        <v>35</v>
      </c>
    </row>
    <row r="43" spans="1:6" ht="15" x14ac:dyDescent="0.25">
      <c r="A43" s="1">
        <v>40</v>
      </c>
      <c r="B43" s="2" t="s">
        <v>44</v>
      </c>
      <c r="C43" s="3">
        <v>31</v>
      </c>
      <c r="D43" s="4">
        <v>38748</v>
      </c>
      <c r="E43" s="4">
        <v>39129</v>
      </c>
      <c r="F43" s="5">
        <f t="shared" si="1"/>
        <v>12</v>
      </c>
    </row>
    <row r="44" spans="1:6" ht="15" x14ac:dyDescent="0.25">
      <c r="A44" s="1">
        <v>41</v>
      </c>
      <c r="B44" s="2" t="s">
        <v>45</v>
      </c>
      <c r="C44" s="3">
        <v>37</v>
      </c>
      <c r="D44" s="4">
        <v>38551</v>
      </c>
      <c r="E44" s="4">
        <v>39192</v>
      </c>
      <c r="F44" s="5">
        <f t="shared" si="1"/>
        <v>21</v>
      </c>
    </row>
    <row r="45" spans="1:6" ht="15" x14ac:dyDescent="0.25">
      <c r="A45" s="1">
        <v>42</v>
      </c>
      <c r="B45" s="2" t="s">
        <v>46</v>
      </c>
      <c r="C45" s="3">
        <v>0</v>
      </c>
      <c r="D45" s="4">
        <v>38103</v>
      </c>
      <c r="E45" s="4">
        <v>40781</v>
      </c>
      <c r="F45" s="5">
        <f t="shared" si="1"/>
        <v>88</v>
      </c>
    </row>
    <row r="46" spans="1:6" ht="15" x14ac:dyDescent="0.25">
      <c r="A46" s="1">
        <v>43</v>
      </c>
      <c r="B46" s="2" t="s">
        <v>47</v>
      </c>
      <c r="C46" s="3">
        <v>27</v>
      </c>
      <c r="D46" s="4">
        <v>38670</v>
      </c>
      <c r="E46" s="4">
        <v>40891</v>
      </c>
      <c r="F46" s="5">
        <f t="shared" si="1"/>
        <v>73</v>
      </c>
    </row>
    <row r="47" spans="1:6" ht="15" x14ac:dyDescent="0.25">
      <c r="A47" s="1">
        <v>44</v>
      </c>
      <c r="B47" s="2" t="s">
        <v>48</v>
      </c>
      <c r="C47" s="3">
        <v>42</v>
      </c>
      <c r="D47" s="7">
        <v>40360</v>
      </c>
      <c r="E47" s="4">
        <v>41803</v>
      </c>
      <c r="F47" s="8">
        <f t="shared" si="1"/>
        <v>47</v>
      </c>
    </row>
    <row r="48" spans="1:6" ht="15" x14ac:dyDescent="0.25">
      <c r="A48" s="1">
        <v>45</v>
      </c>
      <c r="B48" s="2" t="s">
        <v>49</v>
      </c>
      <c r="C48" s="3">
        <v>32</v>
      </c>
      <c r="D48" s="4">
        <v>40785</v>
      </c>
      <c r="E48" s="4">
        <v>42802</v>
      </c>
      <c r="F48" s="5">
        <f t="shared" si="1"/>
        <v>66</v>
      </c>
    </row>
    <row r="49" spans="1:6" ht="15" x14ac:dyDescent="0.25">
      <c r="A49" s="1">
        <v>46</v>
      </c>
      <c r="B49" s="2" t="s">
        <v>50</v>
      </c>
      <c r="C49" s="3">
        <v>44</v>
      </c>
      <c r="D49" s="4">
        <v>41443</v>
      </c>
      <c r="E49" s="4">
        <v>43122</v>
      </c>
      <c r="F49" s="5">
        <f t="shared" si="1"/>
        <v>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RowHeight="14.25" x14ac:dyDescent="0.2"/>
  <cols>
    <col min="2" max="2" width="15.375" customWidth="1"/>
    <col min="4" max="4" width="12.375" bestFit="1" customWidth="1"/>
    <col min="5" max="5" width="8.875" bestFit="1" customWidth="1"/>
    <col min="6" max="6" width="24.125" bestFit="1" customWidth="1"/>
  </cols>
  <sheetData>
    <row r="1" spans="1:6" ht="15" x14ac:dyDescent="0.25">
      <c r="A1" s="9" t="s">
        <v>52</v>
      </c>
      <c r="B1" s="9" t="s">
        <v>77</v>
      </c>
      <c r="C1" s="9"/>
    </row>
    <row r="2" spans="1:6" ht="15" x14ac:dyDescent="0.25">
      <c r="A2" s="9"/>
      <c r="B2" s="9"/>
      <c r="C2" s="9"/>
    </row>
    <row r="3" spans="1:6" x14ac:dyDescent="0.2">
      <c r="A3" s="10" t="s">
        <v>0</v>
      </c>
      <c r="B3" s="10" t="s">
        <v>1</v>
      </c>
      <c r="C3" s="11" t="s">
        <v>2</v>
      </c>
      <c r="D3" s="12" t="s">
        <v>3</v>
      </c>
      <c r="E3" s="12" t="s">
        <v>4</v>
      </c>
      <c r="F3" s="12" t="s">
        <v>5</v>
      </c>
    </row>
    <row r="4" spans="1:6" ht="15" x14ac:dyDescent="0.25">
      <c r="A4" s="13">
        <v>1</v>
      </c>
      <c r="B4" s="13" t="s">
        <v>54</v>
      </c>
      <c r="C4" s="13">
        <v>0</v>
      </c>
      <c r="D4" s="14">
        <v>20247</v>
      </c>
      <c r="E4" s="14">
        <v>21793</v>
      </c>
      <c r="F4" s="15">
        <f t="shared" ref="F4:F26" si="0">DATEDIF(D4,E4,"m")</f>
        <v>50</v>
      </c>
    </row>
    <row r="5" spans="1:6" ht="15" x14ac:dyDescent="0.25">
      <c r="A5" s="13">
        <v>2</v>
      </c>
      <c r="B5" s="13" t="s">
        <v>55</v>
      </c>
      <c r="C5" s="13">
        <v>1</v>
      </c>
      <c r="E5" s="14">
        <v>21934</v>
      </c>
    </row>
    <row r="6" spans="1:6" ht="15" x14ac:dyDescent="0.25">
      <c r="A6" s="13">
        <v>3</v>
      </c>
      <c r="B6" s="13" t="s">
        <v>56</v>
      </c>
      <c r="C6" s="13">
        <v>2</v>
      </c>
      <c r="E6" s="14">
        <v>21947</v>
      </c>
    </row>
    <row r="7" spans="1:6" ht="15" x14ac:dyDescent="0.25">
      <c r="A7" s="13">
        <v>4</v>
      </c>
      <c r="B7" s="13" t="s">
        <v>57</v>
      </c>
      <c r="C7" s="13">
        <v>3</v>
      </c>
      <c r="E7" s="14">
        <v>22402</v>
      </c>
    </row>
    <row r="8" spans="1:6" ht="15" x14ac:dyDescent="0.25">
      <c r="A8" s="13">
        <v>5</v>
      </c>
      <c r="B8" s="13" t="s">
        <v>58</v>
      </c>
      <c r="C8" s="13">
        <v>0</v>
      </c>
      <c r="D8" s="14">
        <v>23109</v>
      </c>
      <c r="E8" s="14">
        <v>24069</v>
      </c>
      <c r="F8" s="15">
        <f t="shared" si="0"/>
        <v>31</v>
      </c>
    </row>
    <row r="9" spans="1:6" ht="15" x14ac:dyDescent="0.25">
      <c r="A9" s="13">
        <v>6</v>
      </c>
      <c r="B9" s="13" t="s">
        <v>59</v>
      </c>
      <c r="C9" s="13">
        <v>4</v>
      </c>
      <c r="D9" s="14">
        <v>23833</v>
      </c>
      <c r="E9" s="14">
        <v>24352</v>
      </c>
      <c r="F9" s="15">
        <f t="shared" si="0"/>
        <v>17</v>
      </c>
    </row>
    <row r="10" spans="1:6" ht="15" x14ac:dyDescent="0.25">
      <c r="A10" s="13">
        <v>7</v>
      </c>
      <c r="B10" s="13" t="s">
        <v>60</v>
      </c>
      <c r="C10" s="13">
        <v>5</v>
      </c>
      <c r="D10" s="14">
        <v>23682</v>
      </c>
      <c r="E10" s="14">
        <v>24499</v>
      </c>
      <c r="F10" s="15">
        <f t="shared" si="0"/>
        <v>26</v>
      </c>
    </row>
    <row r="11" spans="1:6" ht="15" x14ac:dyDescent="0.25">
      <c r="A11" s="13">
        <v>8</v>
      </c>
      <c r="B11" s="13" t="s">
        <v>61</v>
      </c>
      <c r="C11" s="13">
        <v>4</v>
      </c>
      <c r="E11" s="14">
        <v>24589</v>
      </c>
    </row>
    <row r="12" spans="1:6" ht="15" x14ac:dyDescent="0.25">
      <c r="A12" s="13">
        <v>9</v>
      </c>
      <c r="B12" s="13" t="s">
        <v>62</v>
      </c>
      <c r="C12" s="13">
        <v>7</v>
      </c>
      <c r="D12" s="14">
        <v>24198</v>
      </c>
      <c r="E12" s="14">
        <v>24895</v>
      </c>
      <c r="F12" s="15">
        <f t="shared" si="0"/>
        <v>22</v>
      </c>
    </row>
    <row r="13" spans="1:6" ht="15" x14ac:dyDescent="0.25">
      <c r="A13" s="13">
        <v>10</v>
      </c>
      <c r="B13" s="13" t="s">
        <v>63</v>
      </c>
      <c r="C13" s="13">
        <v>5</v>
      </c>
      <c r="D13" s="14">
        <v>24412</v>
      </c>
      <c r="E13" s="14">
        <v>25183</v>
      </c>
      <c r="F13" s="15">
        <f t="shared" si="0"/>
        <v>25</v>
      </c>
    </row>
    <row r="14" spans="1:6" ht="15" x14ac:dyDescent="0.25">
      <c r="A14" s="13">
        <v>11</v>
      </c>
      <c r="B14" s="13" t="s">
        <v>64</v>
      </c>
      <c r="C14" s="13">
        <v>0</v>
      </c>
      <c r="D14" s="14">
        <v>24887</v>
      </c>
      <c r="E14" s="14">
        <v>26143</v>
      </c>
      <c r="F14" s="15">
        <f t="shared" si="0"/>
        <v>41</v>
      </c>
    </row>
    <row r="15" spans="1:6" ht="15" x14ac:dyDescent="0.25">
      <c r="A15" s="13">
        <v>12</v>
      </c>
      <c r="B15" s="13" t="s">
        <v>65</v>
      </c>
      <c r="C15" s="13">
        <v>11</v>
      </c>
      <c r="E15" s="14">
        <v>26624</v>
      </c>
      <c r="F15" s="15">
        <f t="shared" si="0"/>
        <v>874</v>
      </c>
    </row>
    <row r="16" spans="1:6" ht="15" x14ac:dyDescent="0.25">
      <c r="A16" s="13">
        <v>13</v>
      </c>
      <c r="B16" s="13" t="s">
        <v>66</v>
      </c>
      <c r="C16" s="13">
        <v>9</v>
      </c>
      <c r="D16" s="14">
        <v>26850</v>
      </c>
      <c r="E16" s="14">
        <v>27607</v>
      </c>
      <c r="F16" s="15">
        <f t="shared" si="0"/>
        <v>24</v>
      </c>
    </row>
    <row r="17" spans="1:6" ht="15" x14ac:dyDescent="0.25">
      <c r="A17" s="13">
        <v>14</v>
      </c>
      <c r="B17" s="13" t="s">
        <v>67</v>
      </c>
      <c r="C17" s="13">
        <v>13</v>
      </c>
      <c r="D17" s="14">
        <v>28399</v>
      </c>
      <c r="E17" s="14">
        <v>29459</v>
      </c>
      <c r="F17" s="15">
        <f t="shared" si="0"/>
        <v>34</v>
      </c>
    </row>
    <row r="18" spans="1:6" ht="15" x14ac:dyDescent="0.25">
      <c r="A18" s="13">
        <v>15</v>
      </c>
      <c r="B18" s="13" t="s">
        <v>68</v>
      </c>
      <c r="C18" s="13">
        <v>14</v>
      </c>
      <c r="D18" s="14">
        <v>28961</v>
      </c>
      <c r="E18" s="14">
        <v>29798</v>
      </c>
      <c r="F18" s="15">
        <f t="shared" si="0"/>
        <v>27</v>
      </c>
    </row>
    <row r="19" spans="1:6" ht="15" x14ac:dyDescent="0.25">
      <c r="A19" s="13">
        <v>16</v>
      </c>
      <c r="B19" s="13" t="s">
        <v>69</v>
      </c>
      <c r="C19" s="13">
        <v>6</v>
      </c>
      <c r="E19" s="14">
        <v>30042</v>
      </c>
    </row>
    <row r="20" spans="1:6" ht="15" x14ac:dyDescent="0.25">
      <c r="A20" s="13">
        <v>17</v>
      </c>
      <c r="B20" s="13" t="s">
        <v>70</v>
      </c>
      <c r="C20" s="13">
        <v>14</v>
      </c>
      <c r="D20" s="14">
        <v>30347</v>
      </c>
      <c r="E20" s="14">
        <v>31079</v>
      </c>
      <c r="F20" s="15">
        <f t="shared" si="0"/>
        <v>24</v>
      </c>
    </row>
    <row r="21" spans="1:6" ht="15" x14ac:dyDescent="0.25">
      <c r="A21" s="13">
        <v>18</v>
      </c>
      <c r="B21" s="13" t="s">
        <v>71</v>
      </c>
      <c r="C21" s="13">
        <v>17</v>
      </c>
      <c r="D21" s="14">
        <v>31048</v>
      </c>
      <c r="E21" s="14">
        <v>32071</v>
      </c>
      <c r="F21" s="15">
        <f t="shared" si="0"/>
        <v>33</v>
      </c>
    </row>
    <row r="22" spans="1:6" ht="15" x14ac:dyDescent="0.25">
      <c r="A22" s="13">
        <v>19</v>
      </c>
      <c r="B22" s="13" t="s">
        <v>72</v>
      </c>
      <c r="C22" s="13">
        <v>15</v>
      </c>
      <c r="D22" s="14">
        <v>28961</v>
      </c>
      <c r="E22" s="14">
        <v>29798</v>
      </c>
      <c r="F22" s="15">
        <f t="shared" si="0"/>
        <v>27</v>
      </c>
    </row>
    <row r="23" spans="1:6" ht="15" x14ac:dyDescent="0.25">
      <c r="A23" s="13">
        <v>20</v>
      </c>
      <c r="B23" s="13" t="s">
        <v>73</v>
      </c>
      <c r="C23" s="13">
        <v>12</v>
      </c>
      <c r="D23" s="14">
        <v>31776</v>
      </c>
      <c r="E23" s="14">
        <v>33185</v>
      </c>
      <c r="F23" s="15">
        <f t="shared" si="0"/>
        <v>46</v>
      </c>
    </row>
    <row r="24" spans="1:6" ht="15" x14ac:dyDescent="0.25">
      <c r="A24" s="13">
        <v>21</v>
      </c>
      <c r="B24" s="13" t="s">
        <v>74</v>
      </c>
      <c r="C24" s="13">
        <v>20</v>
      </c>
      <c r="E24" s="14">
        <v>33185</v>
      </c>
    </row>
    <row r="25" spans="1:6" ht="15" x14ac:dyDescent="0.25">
      <c r="A25" s="13">
        <v>22</v>
      </c>
      <c r="B25" s="13" t="s">
        <v>75</v>
      </c>
      <c r="C25" s="13">
        <v>19</v>
      </c>
      <c r="D25" s="14">
        <v>32826</v>
      </c>
      <c r="E25" s="14">
        <v>34654</v>
      </c>
      <c r="F25" s="15">
        <f t="shared" si="0"/>
        <v>60</v>
      </c>
    </row>
    <row r="26" spans="1:6" ht="15" x14ac:dyDescent="0.25">
      <c r="A26" s="13">
        <v>23</v>
      </c>
      <c r="B26" s="13" t="s">
        <v>76</v>
      </c>
      <c r="C26" s="13">
        <v>22</v>
      </c>
      <c r="D26" s="14">
        <v>34973</v>
      </c>
      <c r="E26" s="14">
        <v>36404</v>
      </c>
      <c r="F26" s="15">
        <f t="shared" si="0"/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J28" sqref="J28"/>
    </sheetView>
  </sheetViews>
  <sheetFormatPr defaultRowHeight="14.25" x14ac:dyDescent="0.2"/>
  <cols>
    <col min="1" max="1" width="8.5" bestFit="1" customWidth="1"/>
    <col min="2" max="2" width="22.375" bestFit="1" customWidth="1"/>
    <col min="3" max="3" width="8" bestFit="1" customWidth="1"/>
    <col min="4" max="4" width="12.375" bestFit="1" customWidth="1"/>
    <col min="5" max="5" width="8.875" bestFit="1" customWidth="1"/>
    <col min="6" max="6" width="24.125" bestFit="1" customWidth="1"/>
  </cols>
  <sheetData>
    <row r="1" spans="1:6" ht="15" x14ac:dyDescent="0.25">
      <c r="A1" s="9" t="s">
        <v>53</v>
      </c>
      <c r="B1" s="9" t="s">
        <v>78</v>
      </c>
      <c r="C1" s="9"/>
    </row>
    <row r="2" spans="1:6" ht="15" x14ac:dyDescent="0.25">
      <c r="A2" s="9"/>
      <c r="B2" s="9"/>
      <c r="C2" s="9"/>
    </row>
    <row r="3" spans="1:6" x14ac:dyDescent="0.2">
      <c r="A3" s="10" t="s">
        <v>0</v>
      </c>
      <c r="B3" s="10" t="s">
        <v>1</v>
      </c>
      <c r="C3" s="11" t="s">
        <v>2</v>
      </c>
      <c r="D3" s="12" t="s">
        <v>3</v>
      </c>
      <c r="E3" s="12" t="s">
        <v>4</v>
      </c>
      <c r="F3" s="12" t="s">
        <v>5</v>
      </c>
    </row>
    <row r="4" spans="1:6" ht="15" x14ac:dyDescent="0.25">
      <c r="A4" s="1">
        <v>1</v>
      </c>
      <c r="B4" s="2" t="s">
        <v>80</v>
      </c>
      <c r="C4" s="2">
        <v>0</v>
      </c>
      <c r="D4" s="16">
        <v>25352</v>
      </c>
      <c r="E4" s="16">
        <v>27103</v>
      </c>
      <c r="F4" s="17">
        <f t="shared" ref="F4:F8" si="0">DATEDIF(D4,E4,"m")</f>
        <v>57</v>
      </c>
    </row>
    <row r="5" spans="1:6" ht="15" x14ac:dyDescent="0.25">
      <c r="A5" s="1">
        <v>2</v>
      </c>
      <c r="B5" s="2" t="s">
        <v>81</v>
      </c>
      <c r="C5" s="2">
        <v>1</v>
      </c>
      <c r="E5" s="16">
        <v>27103</v>
      </c>
    </row>
    <row r="6" spans="1:6" ht="15" x14ac:dyDescent="0.25">
      <c r="A6" s="1">
        <v>3</v>
      </c>
      <c r="B6" s="2" t="s">
        <v>82</v>
      </c>
      <c r="C6" s="2">
        <v>2</v>
      </c>
      <c r="E6" s="16">
        <v>27479</v>
      </c>
    </row>
    <row r="7" spans="1:6" ht="15" x14ac:dyDescent="0.25">
      <c r="A7" s="1">
        <v>4</v>
      </c>
      <c r="B7" s="2" t="s">
        <v>83</v>
      </c>
      <c r="C7" s="2">
        <v>3</v>
      </c>
      <c r="D7" s="16">
        <v>28678</v>
      </c>
      <c r="E7" s="16">
        <v>30386</v>
      </c>
      <c r="F7" s="17">
        <f t="shared" si="0"/>
        <v>56</v>
      </c>
    </row>
    <row r="8" spans="1:6" ht="15" x14ac:dyDescent="0.25">
      <c r="A8" s="1">
        <v>5</v>
      </c>
      <c r="B8" s="2" t="s">
        <v>84</v>
      </c>
      <c r="C8" s="2">
        <v>3</v>
      </c>
      <c r="D8" s="16">
        <v>29556</v>
      </c>
      <c r="E8" s="16">
        <v>30834</v>
      </c>
      <c r="F8" s="17">
        <f t="shared" si="0"/>
        <v>42</v>
      </c>
    </row>
    <row r="9" spans="1:6" ht="15" x14ac:dyDescent="0.25">
      <c r="A9" s="1">
        <v>6</v>
      </c>
      <c r="B9" s="2" t="s">
        <v>85</v>
      </c>
      <c r="C9" s="2">
        <v>4</v>
      </c>
      <c r="E9" s="16">
        <v>31503</v>
      </c>
    </row>
    <row r="10" spans="1:6" ht="15" x14ac:dyDescent="0.25">
      <c r="A10" s="1">
        <v>7</v>
      </c>
      <c r="B10" s="2" t="s">
        <v>86</v>
      </c>
      <c r="C10" s="2">
        <v>5</v>
      </c>
      <c r="E10" s="16">
        <v>32212</v>
      </c>
    </row>
    <row r="11" spans="1:6" ht="15" x14ac:dyDescent="0.25">
      <c r="A11" s="1">
        <v>8</v>
      </c>
      <c r="B11" s="2" t="s">
        <v>87</v>
      </c>
      <c r="C11" s="2">
        <v>0</v>
      </c>
      <c r="D11" s="16">
        <v>30764</v>
      </c>
      <c r="E11" s="16">
        <v>32455</v>
      </c>
      <c r="F11" s="17">
        <f t="shared" ref="F11:F32" si="1">DATEDIF(D11,E11,"m")</f>
        <v>55</v>
      </c>
    </row>
    <row r="12" spans="1:6" ht="15" x14ac:dyDescent="0.25">
      <c r="A12" s="1">
        <v>9</v>
      </c>
      <c r="B12" s="2" t="s">
        <v>88</v>
      </c>
      <c r="C12" s="2">
        <v>7</v>
      </c>
      <c r="D12" s="16">
        <v>31933</v>
      </c>
      <c r="E12" s="16">
        <v>33960</v>
      </c>
      <c r="F12" s="17">
        <f t="shared" si="1"/>
        <v>66</v>
      </c>
    </row>
    <row r="13" spans="1:6" ht="15" x14ac:dyDescent="0.25">
      <c r="A13" s="1">
        <v>10</v>
      </c>
      <c r="B13" s="2" t="s">
        <v>89</v>
      </c>
      <c r="C13" s="2">
        <v>7</v>
      </c>
      <c r="D13" s="16">
        <v>31933</v>
      </c>
      <c r="E13" s="16">
        <v>33960</v>
      </c>
      <c r="F13" s="17">
        <f t="shared" si="1"/>
        <v>66</v>
      </c>
    </row>
    <row r="14" spans="1:6" ht="15" x14ac:dyDescent="0.25">
      <c r="A14" s="1">
        <v>11</v>
      </c>
      <c r="B14" s="2" t="s">
        <v>90</v>
      </c>
      <c r="C14" s="2">
        <v>7</v>
      </c>
      <c r="E14" s="16">
        <v>34263</v>
      </c>
    </row>
    <row r="15" spans="1:6" ht="15" x14ac:dyDescent="0.25">
      <c r="A15" s="1">
        <v>12</v>
      </c>
      <c r="B15" s="2" t="s">
        <v>91</v>
      </c>
      <c r="C15" s="2">
        <v>8</v>
      </c>
      <c r="D15" s="16">
        <v>32650</v>
      </c>
      <c r="E15" s="16">
        <v>34320</v>
      </c>
      <c r="F15" s="17">
        <f t="shared" si="1"/>
        <v>54</v>
      </c>
    </row>
    <row r="16" spans="1:6" ht="15" x14ac:dyDescent="0.25">
      <c r="A16" s="1">
        <v>13</v>
      </c>
      <c r="B16" s="2" t="s">
        <v>92</v>
      </c>
      <c r="C16" s="2">
        <v>8</v>
      </c>
      <c r="D16" s="16">
        <v>34130</v>
      </c>
      <c r="E16" s="16">
        <v>35165</v>
      </c>
      <c r="F16" s="17">
        <f t="shared" si="1"/>
        <v>34</v>
      </c>
    </row>
    <row r="17" spans="1:6" ht="15" x14ac:dyDescent="0.25">
      <c r="A17" s="1">
        <v>14</v>
      </c>
      <c r="B17" s="2" t="s">
        <v>93</v>
      </c>
      <c r="C17" s="2">
        <v>12</v>
      </c>
      <c r="D17" s="16">
        <v>34801</v>
      </c>
      <c r="E17" s="16">
        <v>35544</v>
      </c>
      <c r="F17" s="17">
        <f t="shared" si="1"/>
        <v>24</v>
      </c>
    </row>
    <row r="18" spans="1:6" ht="15" x14ac:dyDescent="0.25">
      <c r="A18" s="1">
        <v>15</v>
      </c>
      <c r="B18" s="2" t="s">
        <v>94</v>
      </c>
      <c r="C18" s="2">
        <v>11</v>
      </c>
      <c r="D18" s="16">
        <v>35027</v>
      </c>
      <c r="E18" s="16">
        <v>35885</v>
      </c>
      <c r="F18" s="17">
        <f t="shared" si="1"/>
        <v>28</v>
      </c>
    </row>
    <row r="19" spans="1:6" ht="15" x14ac:dyDescent="0.25">
      <c r="A19" s="1">
        <v>16</v>
      </c>
      <c r="B19" s="2" t="s">
        <v>95</v>
      </c>
      <c r="C19" s="2">
        <v>10</v>
      </c>
      <c r="D19" s="16">
        <v>35772</v>
      </c>
      <c r="E19" s="16">
        <v>37375</v>
      </c>
      <c r="F19" s="17">
        <f t="shared" si="1"/>
        <v>52</v>
      </c>
    </row>
    <row r="20" spans="1:6" ht="15" x14ac:dyDescent="0.25">
      <c r="A20" s="1">
        <v>17</v>
      </c>
      <c r="B20" s="2" t="s">
        <v>96</v>
      </c>
      <c r="C20" s="2">
        <v>10</v>
      </c>
      <c r="E20" s="16">
        <v>37593</v>
      </c>
    </row>
    <row r="21" spans="1:6" ht="15" x14ac:dyDescent="0.25">
      <c r="A21" s="1">
        <v>18</v>
      </c>
      <c r="B21" s="2" t="s">
        <v>97</v>
      </c>
      <c r="C21" s="2">
        <v>13</v>
      </c>
      <c r="D21" s="16">
        <v>36276</v>
      </c>
      <c r="E21" s="16">
        <v>37764</v>
      </c>
      <c r="F21" s="17">
        <f t="shared" si="1"/>
        <v>48</v>
      </c>
    </row>
    <row r="22" spans="1:6" ht="15" x14ac:dyDescent="0.25">
      <c r="A22" s="1">
        <v>19</v>
      </c>
      <c r="B22" s="2" t="s">
        <v>98</v>
      </c>
      <c r="C22" s="2">
        <v>0</v>
      </c>
      <c r="D22" s="16">
        <v>36502</v>
      </c>
      <c r="E22" s="16">
        <v>39063</v>
      </c>
      <c r="F22" s="17">
        <f t="shared" si="1"/>
        <v>84</v>
      </c>
    </row>
    <row r="23" spans="1:6" ht="15" x14ac:dyDescent="0.25">
      <c r="A23" s="1">
        <v>20</v>
      </c>
      <c r="B23" s="2" t="s">
        <v>99</v>
      </c>
      <c r="C23" s="2">
        <v>14</v>
      </c>
      <c r="D23" s="18">
        <v>40132</v>
      </c>
      <c r="E23" s="16">
        <v>41244</v>
      </c>
      <c r="F23" s="17">
        <f t="shared" si="1"/>
        <v>36</v>
      </c>
    </row>
    <row r="24" spans="1:6" ht="15" x14ac:dyDescent="0.25">
      <c r="A24" s="1">
        <v>21</v>
      </c>
      <c r="B24" s="2" t="s">
        <v>100</v>
      </c>
      <c r="C24" s="2">
        <v>8</v>
      </c>
      <c r="D24" s="18">
        <v>40132</v>
      </c>
      <c r="E24" s="16">
        <v>41244</v>
      </c>
      <c r="F24" s="17">
        <f t="shared" si="1"/>
        <v>36</v>
      </c>
    </row>
    <row r="25" spans="1:6" ht="15" x14ac:dyDescent="0.25">
      <c r="A25" s="1">
        <v>22</v>
      </c>
      <c r="B25" s="2" t="s">
        <v>101</v>
      </c>
      <c r="C25" s="2">
        <v>13</v>
      </c>
      <c r="D25" s="16">
        <v>40132</v>
      </c>
      <c r="E25" s="16">
        <v>41244</v>
      </c>
      <c r="F25" s="17">
        <f t="shared" si="1"/>
        <v>36</v>
      </c>
    </row>
    <row r="26" spans="1:6" ht="15" x14ac:dyDescent="0.25">
      <c r="A26" s="1">
        <v>23</v>
      </c>
      <c r="B26" s="2" t="s">
        <v>102</v>
      </c>
      <c r="C26" s="2">
        <v>0</v>
      </c>
      <c r="D26" s="16">
        <v>38915</v>
      </c>
      <c r="E26" s="16">
        <v>41912</v>
      </c>
      <c r="F26" s="17">
        <f t="shared" si="1"/>
        <v>98</v>
      </c>
    </row>
    <row r="27" spans="1:6" ht="15" x14ac:dyDescent="0.25">
      <c r="A27" s="1">
        <v>24</v>
      </c>
      <c r="B27" s="2" t="s">
        <v>103</v>
      </c>
      <c r="C27" s="2">
        <v>11</v>
      </c>
      <c r="D27" s="16">
        <v>41214</v>
      </c>
      <c r="E27" s="16">
        <v>42095</v>
      </c>
      <c r="F27" s="17">
        <f t="shared" si="1"/>
        <v>29</v>
      </c>
    </row>
    <row r="28" spans="1:6" ht="15" x14ac:dyDescent="0.25">
      <c r="A28" s="1">
        <v>25</v>
      </c>
      <c r="B28" s="2" t="s">
        <v>104</v>
      </c>
      <c r="C28" s="2">
        <v>15</v>
      </c>
      <c r="E28" s="16">
        <v>42255</v>
      </c>
    </row>
    <row r="29" spans="1:6" ht="15" x14ac:dyDescent="0.25">
      <c r="A29" s="1">
        <v>26</v>
      </c>
      <c r="B29" s="2" t="s">
        <v>105</v>
      </c>
      <c r="C29" s="2">
        <v>21</v>
      </c>
      <c r="D29" s="16">
        <v>40513</v>
      </c>
      <c r="E29" s="16">
        <v>42332</v>
      </c>
      <c r="F29" s="17">
        <f t="shared" si="1"/>
        <v>59</v>
      </c>
    </row>
    <row r="30" spans="1:6" ht="15" x14ac:dyDescent="0.25">
      <c r="A30" s="1">
        <v>27</v>
      </c>
      <c r="B30" s="2" t="s">
        <v>106</v>
      </c>
      <c r="C30" s="2">
        <v>11</v>
      </c>
      <c r="D30" s="16">
        <v>41518</v>
      </c>
      <c r="E30" s="16">
        <v>42600</v>
      </c>
      <c r="F30" s="17">
        <f t="shared" si="1"/>
        <v>35</v>
      </c>
    </row>
    <row r="31" spans="1:6" ht="15" x14ac:dyDescent="0.25">
      <c r="A31" s="1">
        <v>28</v>
      </c>
      <c r="B31" s="2" t="s">
        <v>107</v>
      </c>
      <c r="C31" s="2">
        <v>20</v>
      </c>
      <c r="E31" s="16">
        <v>42719</v>
      </c>
      <c r="F31" s="17"/>
    </row>
    <row r="32" spans="1:6" ht="15" x14ac:dyDescent="0.25">
      <c r="A32" s="1">
        <v>29</v>
      </c>
      <c r="B32" s="2" t="s">
        <v>108</v>
      </c>
      <c r="C32" s="2">
        <v>23</v>
      </c>
      <c r="D32" s="16">
        <v>38915</v>
      </c>
      <c r="E32" s="16">
        <v>43060</v>
      </c>
      <c r="F32" s="17">
        <f t="shared" si="1"/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workbookViewId="0"/>
  </sheetViews>
  <sheetFormatPr defaultRowHeight="15" x14ac:dyDescent="0.25"/>
  <cols>
    <col min="1" max="1" width="9" style="19"/>
    <col min="2" max="2" width="45" style="19" customWidth="1"/>
    <col min="3" max="3" width="50.125" style="19" bestFit="1" customWidth="1"/>
    <col min="4" max="16384" width="9" style="19"/>
  </cols>
  <sheetData>
    <row r="1" spans="2:3" x14ac:dyDescent="0.25">
      <c r="B1" s="9" t="s">
        <v>234</v>
      </c>
      <c r="C1" s="9"/>
    </row>
    <row r="2" spans="2:3" x14ac:dyDescent="0.25">
      <c r="B2" s="20"/>
      <c r="C2" s="20"/>
    </row>
    <row r="3" spans="2:3" x14ac:dyDescent="0.25">
      <c r="B3" s="20" t="s">
        <v>109</v>
      </c>
      <c r="C3" s="20" t="s">
        <v>110</v>
      </c>
    </row>
    <row r="4" spans="2:3" x14ac:dyDescent="0.25">
      <c r="B4" s="19" t="s">
        <v>114</v>
      </c>
      <c r="C4" s="19" t="s">
        <v>119</v>
      </c>
    </row>
    <row r="5" spans="2:3" x14ac:dyDescent="0.25">
      <c r="B5" s="19" t="s">
        <v>115</v>
      </c>
      <c r="C5" s="19" t="s">
        <v>118</v>
      </c>
    </row>
    <row r="6" spans="2:3" x14ac:dyDescent="0.25">
      <c r="B6" s="19" t="s">
        <v>116</v>
      </c>
      <c r="C6" s="19" t="s">
        <v>117</v>
      </c>
    </row>
    <row r="7" spans="2:3" x14ac:dyDescent="0.25">
      <c r="B7" s="19" t="s">
        <v>120</v>
      </c>
      <c r="C7" s="19" t="s">
        <v>121</v>
      </c>
    </row>
    <row r="8" spans="2:3" x14ac:dyDescent="0.25">
      <c r="B8" s="19" t="s">
        <v>122</v>
      </c>
      <c r="C8" s="19" t="s">
        <v>123</v>
      </c>
    </row>
    <row r="9" spans="2:3" x14ac:dyDescent="0.25">
      <c r="B9" s="19" t="s">
        <v>124</v>
      </c>
      <c r="C9" s="19" t="s">
        <v>125</v>
      </c>
    </row>
    <row r="10" spans="2:3" x14ac:dyDescent="0.25">
      <c r="B10" s="19" t="s">
        <v>126</v>
      </c>
      <c r="C10" s="19" t="s">
        <v>127</v>
      </c>
    </row>
    <row r="11" spans="2:3" x14ac:dyDescent="0.25">
      <c r="B11" s="19" t="s">
        <v>128</v>
      </c>
      <c r="C11" s="19" t="s">
        <v>129</v>
      </c>
    </row>
    <row r="12" spans="2:3" x14ac:dyDescent="0.25">
      <c r="B12" s="19" t="s">
        <v>130</v>
      </c>
      <c r="C12" s="19" t="s">
        <v>131</v>
      </c>
    </row>
    <row r="13" spans="2:3" x14ac:dyDescent="0.25">
      <c r="B13" s="19" t="s">
        <v>132</v>
      </c>
      <c r="C13" s="19" t="s">
        <v>133</v>
      </c>
    </row>
    <row r="14" spans="2:3" x14ac:dyDescent="0.25">
      <c r="B14" s="19" t="s">
        <v>142</v>
      </c>
      <c r="C14" s="19" t="s">
        <v>143</v>
      </c>
    </row>
    <row r="15" spans="2:3" x14ac:dyDescent="0.25">
      <c r="B15" s="19" t="s">
        <v>140</v>
      </c>
      <c r="C15" s="19" t="s">
        <v>141</v>
      </c>
    </row>
    <row r="16" spans="2:3" x14ac:dyDescent="0.25">
      <c r="B16" s="19" t="s">
        <v>138</v>
      </c>
      <c r="C16" s="19" t="s">
        <v>139</v>
      </c>
    </row>
    <row r="17" spans="1:3" x14ac:dyDescent="0.25">
      <c r="B17" s="19" t="s">
        <v>136</v>
      </c>
      <c r="C17" s="19" t="s">
        <v>137</v>
      </c>
    </row>
    <row r="18" spans="1:3" x14ac:dyDescent="0.25">
      <c r="B18" s="19" t="s">
        <v>134</v>
      </c>
      <c r="C18" s="19" t="s">
        <v>111</v>
      </c>
    </row>
    <row r="19" spans="1:3" x14ac:dyDescent="0.25">
      <c r="B19" s="19" t="s">
        <v>135</v>
      </c>
      <c r="C19" s="19" t="s">
        <v>112</v>
      </c>
    </row>
    <row r="20" spans="1:3" x14ac:dyDescent="0.25">
      <c r="B20" s="19" t="s">
        <v>144</v>
      </c>
      <c r="C20" s="19" t="s">
        <v>113</v>
      </c>
    </row>
    <row r="21" spans="1:3" x14ac:dyDescent="0.25">
      <c r="B21" s="19" t="s">
        <v>145</v>
      </c>
      <c r="C21" s="19" t="s">
        <v>146</v>
      </c>
    </row>
    <row r="22" spans="1:3" x14ac:dyDescent="0.25">
      <c r="B22" s="19" t="s">
        <v>147</v>
      </c>
      <c r="C22" s="19" t="s">
        <v>148</v>
      </c>
    </row>
    <row r="23" spans="1:3" x14ac:dyDescent="0.25">
      <c r="B23" s="19" t="s">
        <v>149</v>
      </c>
      <c r="C23" s="19" t="s">
        <v>150</v>
      </c>
    </row>
    <row r="24" spans="1:3" x14ac:dyDescent="0.25">
      <c r="B24" s="19" t="s">
        <v>151</v>
      </c>
      <c r="C24" s="19" t="s">
        <v>156</v>
      </c>
    </row>
    <row r="25" spans="1:3" x14ac:dyDescent="0.25">
      <c r="B25" s="19" t="s">
        <v>152</v>
      </c>
      <c r="C25" s="19" t="s">
        <v>153</v>
      </c>
    </row>
    <row r="26" spans="1:3" x14ac:dyDescent="0.25">
      <c r="B26" s="19" t="s">
        <v>154</v>
      </c>
      <c r="C26" s="19" t="s">
        <v>155</v>
      </c>
    </row>
    <row r="27" spans="1:3" x14ac:dyDescent="0.25">
      <c r="B27" s="19" t="s">
        <v>157</v>
      </c>
      <c r="C27" s="19" t="s">
        <v>158</v>
      </c>
    </row>
    <row r="29" spans="1:3" x14ac:dyDescent="0.25">
      <c r="B29" s="20" t="s">
        <v>110</v>
      </c>
      <c r="C29" s="20" t="s">
        <v>242</v>
      </c>
    </row>
    <row r="30" spans="1:3" ht="30" x14ac:dyDescent="0.25">
      <c r="A30" s="37">
        <v>1</v>
      </c>
      <c r="B30" s="38" t="s">
        <v>253</v>
      </c>
      <c r="C30" s="39"/>
    </row>
    <row r="31" spans="1:3" ht="30" x14ac:dyDescent="0.25">
      <c r="A31" s="37">
        <v>2</v>
      </c>
      <c r="B31" s="38" t="s">
        <v>254</v>
      </c>
      <c r="C31" s="39"/>
    </row>
    <row r="32" spans="1:3" ht="75" x14ac:dyDescent="0.25">
      <c r="A32" s="37">
        <v>3</v>
      </c>
      <c r="B32" s="38" t="s">
        <v>252</v>
      </c>
      <c r="C32" s="39"/>
    </row>
    <row r="33" spans="1:3" ht="45" x14ac:dyDescent="0.25">
      <c r="A33" s="37">
        <v>4</v>
      </c>
      <c r="B33" s="38" t="s">
        <v>255</v>
      </c>
      <c r="C33" s="39"/>
    </row>
    <row r="34" spans="1:3" ht="30" x14ac:dyDescent="0.25">
      <c r="A34" s="37">
        <v>5</v>
      </c>
      <c r="B34" s="38" t="s">
        <v>256</v>
      </c>
      <c r="C34" s="39"/>
    </row>
    <row r="35" spans="1:3" ht="30" x14ac:dyDescent="0.25">
      <c r="A35" s="37">
        <v>6</v>
      </c>
      <c r="B35" s="38" t="s">
        <v>243</v>
      </c>
      <c r="C35" s="40" t="s">
        <v>358</v>
      </c>
    </row>
    <row r="36" spans="1:3" ht="30" x14ac:dyDescent="0.25">
      <c r="A36" s="37">
        <v>7</v>
      </c>
      <c r="B36" s="38" t="s">
        <v>257</v>
      </c>
      <c r="C36" s="40" t="s">
        <v>359</v>
      </c>
    </row>
    <row r="37" spans="1:3" ht="30" x14ac:dyDescent="0.25">
      <c r="A37" s="37">
        <v>8</v>
      </c>
      <c r="B37" s="38" t="s">
        <v>258</v>
      </c>
      <c r="C37" s="39"/>
    </row>
    <row r="38" spans="1:3" ht="30" x14ac:dyDescent="0.25">
      <c r="A38" s="37">
        <v>9</v>
      </c>
      <c r="B38" s="38" t="s">
        <v>259</v>
      </c>
      <c r="C38" s="40" t="s">
        <v>260</v>
      </c>
    </row>
    <row r="39" spans="1:3" ht="30" x14ac:dyDescent="0.25">
      <c r="A39" s="37">
        <v>10</v>
      </c>
      <c r="B39" s="38" t="s">
        <v>261</v>
      </c>
      <c r="C39" s="40" t="s">
        <v>263</v>
      </c>
    </row>
    <row r="40" spans="1:3" ht="30" x14ac:dyDescent="0.25">
      <c r="A40" s="37">
        <v>11</v>
      </c>
      <c r="B40" s="38" t="s">
        <v>264</v>
      </c>
      <c r="C40" s="40" t="s">
        <v>265</v>
      </c>
    </row>
    <row r="41" spans="1:3" ht="30" x14ac:dyDescent="0.25">
      <c r="A41" s="37">
        <v>12</v>
      </c>
      <c r="B41" s="38" t="s">
        <v>356</v>
      </c>
      <c r="C41" s="40" t="s">
        <v>357</v>
      </c>
    </row>
    <row r="42" spans="1:3" ht="30" x14ac:dyDescent="0.25">
      <c r="A42" s="37">
        <v>13</v>
      </c>
      <c r="B42" s="38" t="s">
        <v>354</v>
      </c>
      <c r="C42" s="40" t="s">
        <v>355</v>
      </c>
    </row>
    <row r="43" spans="1:3" ht="30" x14ac:dyDescent="0.25">
      <c r="A43" s="37">
        <v>14</v>
      </c>
      <c r="B43" s="38" t="s">
        <v>352</v>
      </c>
      <c r="C43" s="40" t="s">
        <v>353</v>
      </c>
    </row>
    <row r="44" spans="1:3" ht="30" x14ac:dyDescent="0.25">
      <c r="A44" s="37">
        <v>15</v>
      </c>
      <c r="B44" s="38" t="s">
        <v>350</v>
      </c>
      <c r="C44" s="40" t="s">
        <v>351</v>
      </c>
    </row>
    <row r="45" spans="1:3" ht="30" x14ac:dyDescent="0.25">
      <c r="A45" s="37">
        <v>16</v>
      </c>
      <c r="B45" s="38" t="s">
        <v>348</v>
      </c>
      <c r="C45" s="40" t="s">
        <v>349</v>
      </c>
    </row>
    <row r="46" spans="1:3" ht="30" x14ac:dyDescent="0.25">
      <c r="A46" s="37">
        <v>17</v>
      </c>
      <c r="B46" s="38" t="s">
        <v>346</v>
      </c>
      <c r="C46" s="40" t="s">
        <v>347</v>
      </c>
    </row>
    <row r="47" spans="1:3" ht="30" x14ac:dyDescent="0.25">
      <c r="A47" s="37">
        <v>18</v>
      </c>
      <c r="B47" s="38" t="s">
        <v>344</v>
      </c>
      <c r="C47" s="40" t="s">
        <v>345</v>
      </c>
    </row>
    <row r="48" spans="1:3" ht="30" x14ac:dyDescent="0.25">
      <c r="A48" s="37">
        <v>19</v>
      </c>
      <c r="B48" s="38" t="s">
        <v>342</v>
      </c>
      <c r="C48" s="40" t="s">
        <v>343</v>
      </c>
    </row>
    <row r="49" spans="1:3" ht="45" x14ac:dyDescent="0.25">
      <c r="A49" s="37">
        <v>20</v>
      </c>
      <c r="B49" s="38" t="s">
        <v>244</v>
      </c>
      <c r="C49" s="39"/>
    </row>
    <row r="50" spans="1:3" ht="30" x14ac:dyDescent="0.25">
      <c r="A50" s="37">
        <v>21</v>
      </c>
      <c r="B50" s="38" t="s">
        <v>262</v>
      </c>
      <c r="C50" s="39"/>
    </row>
    <row r="51" spans="1:3" ht="30" x14ac:dyDescent="0.25">
      <c r="A51" s="37">
        <v>22</v>
      </c>
      <c r="B51" s="38" t="s">
        <v>340</v>
      </c>
      <c r="C51" s="40" t="s">
        <v>341</v>
      </c>
    </row>
    <row r="52" spans="1:3" ht="30" x14ac:dyDescent="0.25">
      <c r="A52" s="37">
        <v>23</v>
      </c>
      <c r="B52" s="38" t="s">
        <v>245</v>
      </c>
      <c r="C52" s="39"/>
    </row>
    <row r="53" spans="1:3" ht="30" x14ac:dyDescent="0.25">
      <c r="A53" s="37">
        <v>24</v>
      </c>
      <c r="B53" s="38" t="s">
        <v>246</v>
      </c>
      <c r="C53" s="39"/>
    </row>
    <row r="54" spans="1:3" ht="30" x14ac:dyDescent="0.25">
      <c r="A54" s="37">
        <v>25</v>
      </c>
      <c r="B54" s="38" t="s">
        <v>338</v>
      </c>
      <c r="C54" s="40" t="s">
        <v>339</v>
      </c>
    </row>
    <row r="55" spans="1:3" ht="30" x14ac:dyDescent="0.25">
      <c r="A55" s="37">
        <v>26</v>
      </c>
      <c r="B55" s="38" t="s">
        <v>336</v>
      </c>
      <c r="C55" s="40" t="s">
        <v>337</v>
      </c>
    </row>
    <row r="56" spans="1:3" x14ac:dyDescent="0.25">
      <c r="A56" s="37">
        <v>27</v>
      </c>
      <c r="B56" s="38" t="s">
        <v>235</v>
      </c>
      <c r="C56" s="39"/>
    </row>
    <row r="57" spans="1:3" ht="30" x14ac:dyDescent="0.25">
      <c r="A57" s="37">
        <v>28</v>
      </c>
      <c r="B57" s="38" t="s">
        <v>335</v>
      </c>
      <c r="C57" s="39"/>
    </row>
    <row r="58" spans="1:3" ht="30" x14ac:dyDescent="0.25">
      <c r="A58" s="37">
        <v>29</v>
      </c>
      <c r="B58" s="38" t="s">
        <v>236</v>
      </c>
      <c r="C58" s="39"/>
    </row>
    <row r="59" spans="1:3" ht="30" x14ac:dyDescent="0.25">
      <c r="A59" s="37">
        <v>30</v>
      </c>
      <c r="B59" s="38" t="s">
        <v>333</v>
      </c>
      <c r="C59" s="40" t="s">
        <v>334</v>
      </c>
    </row>
    <row r="60" spans="1:3" ht="45" x14ac:dyDescent="0.25">
      <c r="A60" s="37">
        <v>31</v>
      </c>
      <c r="B60" s="38" t="s">
        <v>331</v>
      </c>
      <c r="C60" s="40" t="s">
        <v>332</v>
      </c>
    </row>
    <row r="61" spans="1:3" ht="30" x14ac:dyDescent="0.25">
      <c r="A61" s="37">
        <v>32</v>
      </c>
      <c r="B61" s="38" t="s">
        <v>329</v>
      </c>
      <c r="C61" s="40" t="s">
        <v>330</v>
      </c>
    </row>
    <row r="62" spans="1:3" ht="45" x14ac:dyDescent="0.25">
      <c r="A62" s="37">
        <v>33</v>
      </c>
      <c r="B62" s="38" t="s">
        <v>327</v>
      </c>
      <c r="C62" s="40" t="s">
        <v>328</v>
      </c>
    </row>
    <row r="63" spans="1:3" x14ac:dyDescent="0.25">
      <c r="A63" s="37">
        <v>34</v>
      </c>
      <c r="B63" s="38" t="s">
        <v>325</v>
      </c>
      <c r="C63" s="40" t="s">
        <v>326</v>
      </c>
    </row>
    <row r="64" spans="1:3" ht="30" x14ac:dyDescent="0.25">
      <c r="A64" s="37">
        <v>35</v>
      </c>
      <c r="B64" s="38" t="s">
        <v>323</v>
      </c>
      <c r="C64" s="40" t="s">
        <v>324</v>
      </c>
    </row>
    <row r="65" spans="1:3" ht="45" x14ac:dyDescent="0.25">
      <c r="A65" s="37">
        <v>36</v>
      </c>
      <c r="B65" s="38" t="s">
        <v>321</v>
      </c>
      <c r="C65" s="40" t="s">
        <v>322</v>
      </c>
    </row>
    <row r="66" spans="1:3" ht="45" x14ac:dyDescent="0.25">
      <c r="A66" s="37">
        <v>37</v>
      </c>
      <c r="B66" s="38" t="s">
        <v>319</v>
      </c>
      <c r="C66" s="40" t="s">
        <v>320</v>
      </c>
    </row>
    <row r="67" spans="1:3" ht="30" x14ac:dyDescent="0.25">
      <c r="A67" s="37">
        <v>38</v>
      </c>
      <c r="B67" s="38" t="s">
        <v>237</v>
      </c>
      <c r="C67" s="39"/>
    </row>
    <row r="68" spans="1:3" ht="30" x14ac:dyDescent="0.25">
      <c r="A68" s="37">
        <v>39</v>
      </c>
      <c r="B68" s="38" t="s">
        <v>317</v>
      </c>
      <c r="C68" s="40" t="s">
        <v>318</v>
      </c>
    </row>
    <row r="69" spans="1:3" ht="45" x14ac:dyDescent="0.25">
      <c r="A69" s="37">
        <v>40</v>
      </c>
      <c r="B69" s="38" t="s">
        <v>315</v>
      </c>
      <c r="C69" s="40" t="s">
        <v>316</v>
      </c>
    </row>
    <row r="70" spans="1:3" ht="45" x14ac:dyDescent="0.25">
      <c r="A70" s="37">
        <v>41</v>
      </c>
      <c r="B70" s="38" t="s">
        <v>313</v>
      </c>
      <c r="C70" s="40" t="s">
        <v>314</v>
      </c>
    </row>
    <row r="71" spans="1:3" ht="30" x14ac:dyDescent="0.25">
      <c r="A71" s="37">
        <v>42</v>
      </c>
      <c r="B71" s="38" t="s">
        <v>311</v>
      </c>
      <c r="C71" s="40" t="s">
        <v>312</v>
      </c>
    </row>
    <row r="72" spans="1:3" ht="30" x14ac:dyDescent="0.25">
      <c r="A72" s="37">
        <v>43</v>
      </c>
      <c r="B72" s="38" t="s">
        <v>238</v>
      </c>
      <c r="C72" s="39"/>
    </row>
    <row r="73" spans="1:3" ht="30" x14ac:dyDescent="0.25">
      <c r="A73" s="37">
        <v>44</v>
      </c>
      <c r="B73" s="38" t="s">
        <v>309</v>
      </c>
      <c r="C73" s="40" t="s">
        <v>310</v>
      </c>
    </row>
    <row r="74" spans="1:3" ht="30" x14ac:dyDescent="0.25">
      <c r="A74" s="37">
        <v>45</v>
      </c>
      <c r="B74" s="38" t="s">
        <v>307</v>
      </c>
      <c r="C74" s="40" t="s">
        <v>308</v>
      </c>
    </row>
    <row r="75" spans="1:3" ht="30" x14ac:dyDescent="0.25">
      <c r="A75" s="37">
        <v>46</v>
      </c>
      <c r="B75" s="38" t="s">
        <v>305</v>
      </c>
      <c r="C75" s="40" t="s">
        <v>306</v>
      </c>
    </row>
    <row r="76" spans="1:3" ht="30" x14ac:dyDescent="0.25">
      <c r="A76" s="37">
        <v>47</v>
      </c>
      <c r="B76" s="38" t="s">
        <v>303</v>
      </c>
      <c r="C76" s="40" t="s">
        <v>304</v>
      </c>
    </row>
    <row r="77" spans="1:3" ht="30" x14ac:dyDescent="0.25">
      <c r="A77" s="37">
        <v>48</v>
      </c>
      <c r="B77" s="38" t="s">
        <v>247</v>
      </c>
      <c r="C77" s="39"/>
    </row>
    <row r="78" spans="1:3" ht="30" x14ac:dyDescent="0.25">
      <c r="A78" s="37">
        <v>49</v>
      </c>
      <c r="B78" s="38" t="s">
        <v>248</v>
      </c>
      <c r="C78" s="39"/>
    </row>
    <row r="79" spans="1:3" ht="30" x14ac:dyDescent="0.25">
      <c r="A79" s="37">
        <v>50</v>
      </c>
      <c r="B79" s="38" t="s">
        <v>239</v>
      </c>
      <c r="C79" s="39"/>
    </row>
    <row r="80" spans="1:3" ht="30" x14ac:dyDescent="0.25">
      <c r="A80" s="37">
        <v>51</v>
      </c>
      <c r="B80" s="38" t="s">
        <v>240</v>
      </c>
      <c r="C80" s="39"/>
    </row>
    <row r="81" spans="1:3" ht="30" x14ac:dyDescent="0.25">
      <c r="A81" s="37">
        <v>52</v>
      </c>
      <c r="B81" s="38" t="s">
        <v>301</v>
      </c>
      <c r="C81" s="40" t="s">
        <v>302</v>
      </c>
    </row>
    <row r="82" spans="1:3" ht="30" x14ac:dyDescent="0.25">
      <c r="A82" s="37">
        <v>53</v>
      </c>
      <c r="B82" s="38" t="s">
        <v>299</v>
      </c>
      <c r="C82" s="40" t="s">
        <v>300</v>
      </c>
    </row>
    <row r="83" spans="1:3" ht="30" x14ac:dyDescent="0.25">
      <c r="A83" s="37">
        <v>54</v>
      </c>
      <c r="B83" s="38" t="s">
        <v>297</v>
      </c>
      <c r="C83" s="40" t="s">
        <v>298</v>
      </c>
    </row>
    <row r="84" spans="1:3" ht="30" x14ac:dyDescent="0.25">
      <c r="A84" s="37">
        <v>55</v>
      </c>
      <c r="B84" s="38" t="s">
        <v>266</v>
      </c>
      <c r="C84" s="39"/>
    </row>
    <row r="85" spans="1:3" ht="30" x14ac:dyDescent="0.25">
      <c r="A85" s="37">
        <v>56</v>
      </c>
      <c r="B85" s="38" t="s">
        <v>295</v>
      </c>
      <c r="C85" s="40" t="s">
        <v>296</v>
      </c>
    </row>
    <row r="86" spans="1:3" ht="30" x14ac:dyDescent="0.25">
      <c r="A86" s="37">
        <v>57</v>
      </c>
      <c r="B86" s="38" t="s">
        <v>293</v>
      </c>
      <c r="C86" s="40" t="s">
        <v>294</v>
      </c>
    </row>
    <row r="87" spans="1:3" ht="30" x14ac:dyDescent="0.25">
      <c r="A87" s="37">
        <v>58</v>
      </c>
      <c r="B87" s="38" t="s">
        <v>291</v>
      </c>
      <c r="C87" s="40" t="s">
        <v>292</v>
      </c>
    </row>
    <row r="88" spans="1:3" ht="30" x14ac:dyDescent="0.25">
      <c r="A88" s="37">
        <v>59</v>
      </c>
      <c r="B88" s="38" t="s">
        <v>289</v>
      </c>
      <c r="C88" s="40" t="s">
        <v>290</v>
      </c>
    </row>
    <row r="89" spans="1:3" ht="30" x14ac:dyDescent="0.25">
      <c r="A89" s="37">
        <v>60</v>
      </c>
      <c r="B89" s="38" t="s">
        <v>287</v>
      </c>
      <c r="C89" s="40" t="s">
        <v>288</v>
      </c>
    </row>
    <row r="90" spans="1:3" ht="30" x14ac:dyDescent="0.25">
      <c r="A90" s="37">
        <v>61</v>
      </c>
      <c r="B90" s="38" t="s">
        <v>285</v>
      </c>
      <c r="C90" s="40" t="s">
        <v>286</v>
      </c>
    </row>
    <row r="91" spans="1:3" ht="60" x14ac:dyDescent="0.25">
      <c r="A91" s="37">
        <v>62</v>
      </c>
      <c r="B91" s="38" t="s">
        <v>249</v>
      </c>
      <c r="C91" s="39"/>
    </row>
    <row r="92" spans="1:3" ht="30" x14ac:dyDescent="0.25">
      <c r="A92" s="37">
        <v>63</v>
      </c>
      <c r="B92" s="38" t="s">
        <v>251</v>
      </c>
      <c r="C92" s="39"/>
    </row>
    <row r="93" spans="1:3" ht="30" x14ac:dyDescent="0.25">
      <c r="A93" s="37">
        <v>64</v>
      </c>
      <c r="B93" s="38" t="s">
        <v>250</v>
      </c>
      <c r="C93" s="39"/>
    </row>
    <row r="94" spans="1:3" ht="30" x14ac:dyDescent="0.25">
      <c r="A94" s="37">
        <v>65</v>
      </c>
      <c r="B94" s="38" t="s">
        <v>284</v>
      </c>
      <c r="C94" s="40" t="s">
        <v>283</v>
      </c>
    </row>
    <row r="95" spans="1:3" ht="30" x14ac:dyDescent="0.25">
      <c r="A95" s="37">
        <v>66</v>
      </c>
      <c r="B95" s="38" t="s">
        <v>241</v>
      </c>
      <c r="C95" s="39"/>
    </row>
    <row r="96" spans="1:3" ht="45" x14ac:dyDescent="0.25">
      <c r="A96" s="37">
        <v>67</v>
      </c>
      <c r="B96" s="38" t="s">
        <v>281</v>
      </c>
      <c r="C96" s="40" t="s">
        <v>282</v>
      </c>
    </row>
    <row r="97" spans="1:3" ht="30" x14ac:dyDescent="0.25">
      <c r="A97" s="37">
        <v>68</v>
      </c>
      <c r="B97" s="38" t="s">
        <v>279</v>
      </c>
      <c r="C97" s="40" t="s">
        <v>280</v>
      </c>
    </row>
    <row r="98" spans="1:3" ht="30" x14ac:dyDescent="0.25">
      <c r="A98" s="37">
        <v>69</v>
      </c>
      <c r="B98" s="38" t="s">
        <v>277</v>
      </c>
      <c r="C98" s="40" t="s">
        <v>278</v>
      </c>
    </row>
    <row r="99" spans="1:3" ht="30" x14ac:dyDescent="0.25">
      <c r="A99" s="37">
        <v>70</v>
      </c>
      <c r="B99" s="38" t="s">
        <v>275</v>
      </c>
      <c r="C99" s="40" t="s">
        <v>276</v>
      </c>
    </row>
    <row r="100" spans="1:3" ht="30" x14ac:dyDescent="0.25">
      <c r="A100" s="37">
        <v>71</v>
      </c>
      <c r="B100" s="38" t="s">
        <v>274</v>
      </c>
      <c r="C100" s="40" t="s">
        <v>273</v>
      </c>
    </row>
    <row r="101" spans="1:3" ht="30" x14ac:dyDescent="0.25">
      <c r="A101" s="37">
        <v>72</v>
      </c>
      <c r="B101" s="38" t="s">
        <v>271</v>
      </c>
      <c r="C101" s="40" t="s">
        <v>272</v>
      </c>
    </row>
    <row r="102" spans="1:3" ht="30" x14ac:dyDescent="0.25">
      <c r="A102" s="37">
        <v>73</v>
      </c>
      <c r="B102" s="38" t="s">
        <v>268</v>
      </c>
      <c r="C102" s="40" t="s">
        <v>270</v>
      </c>
    </row>
    <row r="103" spans="1:3" ht="30" x14ac:dyDescent="0.25">
      <c r="A103" s="37">
        <v>74</v>
      </c>
      <c r="B103" s="38" t="s">
        <v>269</v>
      </c>
      <c r="C103" s="40" t="s">
        <v>267</v>
      </c>
    </row>
    <row r="104" spans="1:3" x14ac:dyDescent="0.25">
      <c r="A104" s="38"/>
      <c r="B104" s="38"/>
      <c r="C104" s="39"/>
    </row>
    <row r="105" spans="1:3" x14ac:dyDescent="0.25">
      <c r="A105" s="38"/>
      <c r="B105" s="38"/>
      <c r="C105" s="39"/>
    </row>
    <row r="106" spans="1:3" x14ac:dyDescent="0.25">
      <c r="A106" s="38"/>
      <c r="B106" s="38"/>
      <c r="C106" s="38"/>
    </row>
    <row r="107" spans="1:3" x14ac:dyDescent="0.25">
      <c r="A107" s="38"/>
      <c r="B107" s="38"/>
      <c r="C107" s="39"/>
    </row>
    <row r="108" spans="1:3" x14ac:dyDescent="0.25">
      <c r="A108" s="38"/>
      <c r="B108" s="38"/>
      <c r="C108" s="39"/>
    </row>
    <row r="109" spans="1:3" x14ac:dyDescent="0.25">
      <c r="A109" s="38"/>
      <c r="B109" s="38"/>
      <c r="C109" s="39"/>
    </row>
    <row r="110" spans="1:3" x14ac:dyDescent="0.25">
      <c r="A110" s="38"/>
      <c r="B110" s="38"/>
      <c r="C110" s="39"/>
    </row>
    <row r="111" spans="1:3" x14ac:dyDescent="0.25">
      <c r="A111" s="38"/>
      <c r="B111" s="38"/>
      <c r="C111" s="39"/>
    </row>
    <row r="112" spans="1:3" x14ac:dyDescent="0.25">
      <c r="A112" s="38"/>
      <c r="B112" s="38"/>
      <c r="C112" s="39"/>
    </row>
    <row r="113" spans="1:3" x14ac:dyDescent="0.25">
      <c r="A113" s="38"/>
      <c r="B113" s="38"/>
      <c r="C113" s="39"/>
    </row>
    <row r="114" spans="1:3" x14ac:dyDescent="0.25">
      <c r="A114" s="38"/>
      <c r="B114" s="38"/>
      <c r="C114" s="39"/>
    </row>
    <row r="115" spans="1:3" x14ac:dyDescent="0.25">
      <c r="A115" s="38"/>
      <c r="B115" s="38"/>
      <c r="C115" s="39"/>
    </row>
    <row r="116" spans="1:3" x14ac:dyDescent="0.25">
      <c r="A116" s="38"/>
      <c r="B116" s="38"/>
      <c r="C116" s="39"/>
    </row>
    <row r="117" spans="1:3" x14ac:dyDescent="0.25">
      <c r="A117" s="38"/>
      <c r="B117" s="38"/>
      <c r="C117" s="39"/>
    </row>
    <row r="118" spans="1:3" x14ac:dyDescent="0.25">
      <c r="A118" s="38"/>
      <c r="B118" s="38"/>
      <c r="C118" s="39"/>
    </row>
    <row r="119" spans="1:3" x14ac:dyDescent="0.25">
      <c r="A119" s="38"/>
      <c r="B119" s="38"/>
      <c r="C119" s="39"/>
    </row>
    <row r="120" spans="1:3" x14ac:dyDescent="0.25">
      <c r="A120" s="38"/>
      <c r="B120" s="38"/>
      <c r="C120" s="39"/>
    </row>
    <row r="121" spans="1:3" x14ac:dyDescent="0.25">
      <c r="A121" s="21"/>
      <c r="B121" s="21"/>
    </row>
    <row r="122" spans="1:3" x14ac:dyDescent="0.25">
      <c r="A122" s="21"/>
      <c r="B122" s="21"/>
    </row>
    <row r="123" spans="1:3" x14ac:dyDescent="0.25">
      <c r="A123" s="21"/>
      <c r="B123" s="21"/>
    </row>
    <row r="124" spans="1:3" x14ac:dyDescent="0.25">
      <c r="A124" s="21"/>
      <c r="B124" s="21"/>
    </row>
    <row r="125" spans="1:3" x14ac:dyDescent="0.25">
      <c r="A125" s="21"/>
      <c r="B125" s="21"/>
    </row>
    <row r="126" spans="1:3" x14ac:dyDescent="0.25">
      <c r="A126" s="21"/>
      <c r="B126" s="21"/>
    </row>
    <row r="127" spans="1:3" x14ac:dyDescent="0.25">
      <c r="A127" s="21"/>
      <c r="B127" s="21"/>
    </row>
    <row r="128" spans="1:3" x14ac:dyDescent="0.25">
      <c r="A128" s="21"/>
      <c r="B128" s="21"/>
    </row>
    <row r="129" spans="1:2" x14ac:dyDescent="0.25">
      <c r="A129" s="21"/>
      <c r="B129" s="21"/>
    </row>
    <row r="130" spans="1:2" x14ac:dyDescent="0.25">
      <c r="A130" s="21"/>
      <c r="B130" s="21"/>
    </row>
  </sheetData>
  <hyperlinks>
    <hyperlink ref="C35" r:id="rId1"/>
    <hyperlink ref="C36" r:id="rId2"/>
    <hyperlink ref="C38" r:id="rId3"/>
    <hyperlink ref="C39" r:id="rId4"/>
    <hyperlink ref="C40" r:id="rId5"/>
    <hyperlink ref="C41" r:id="rId6"/>
    <hyperlink ref="C42" r:id="rId7"/>
    <hyperlink ref="C43" r:id="rId8"/>
    <hyperlink ref="C44" r:id="rId9"/>
    <hyperlink ref="C45" r:id="rId10"/>
    <hyperlink ref="C46" r:id="rId11"/>
    <hyperlink ref="C47" r:id="rId12"/>
    <hyperlink ref="C48" r:id="rId13"/>
    <hyperlink ref="C51" r:id="rId14"/>
    <hyperlink ref="C54" r:id="rId15"/>
    <hyperlink ref="C55" r:id="rId16"/>
    <hyperlink ref="C59" r:id="rId17"/>
    <hyperlink ref="C60" r:id="rId18"/>
    <hyperlink ref="C61" r:id="rId19"/>
    <hyperlink ref="C62" r:id="rId20"/>
    <hyperlink ref="C63" r:id="rId21" location="/featured"/>
    <hyperlink ref="C64" r:id="rId22"/>
    <hyperlink ref="C65" r:id="rId23"/>
    <hyperlink ref="C66" r:id="rId24"/>
    <hyperlink ref="C68" r:id="rId25"/>
    <hyperlink ref="C69" r:id="rId26"/>
    <hyperlink ref="C70" r:id="rId27"/>
    <hyperlink ref="C71" r:id="rId28"/>
    <hyperlink ref="C73" r:id="rId29"/>
    <hyperlink ref="C74" r:id="rId30"/>
    <hyperlink ref="C75" r:id="rId31"/>
    <hyperlink ref="C76" r:id="rId32"/>
    <hyperlink ref="C81" r:id="rId33"/>
    <hyperlink ref="C82" r:id="rId34"/>
    <hyperlink ref="C83" r:id="rId35"/>
    <hyperlink ref="C85" r:id="rId36"/>
    <hyperlink ref="C86" r:id="rId37"/>
    <hyperlink ref="C87" r:id="rId38"/>
    <hyperlink ref="C88" r:id="rId39"/>
    <hyperlink ref="C89" r:id="rId40"/>
    <hyperlink ref="C90" r:id="rId41"/>
    <hyperlink ref="C94" r:id="rId42"/>
    <hyperlink ref="C96" r:id="rId43"/>
    <hyperlink ref="C97" r:id="rId44"/>
    <hyperlink ref="C98" r:id="rId45"/>
    <hyperlink ref="C99" r:id="rId46" location="sf187551548"/>
    <hyperlink ref="C100" r:id="rId47"/>
    <hyperlink ref="C101" r:id="rId48"/>
    <hyperlink ref="C102" r:id="rId49"/>
    <hyperlink ref="C103" r:id="rId50"/>
  </hyperlinks>
  <pageMargins left="0.7" right="0.7" top="0.75" bottom="0.75" header="0.3" footer="0.3"/>
  <pageSetup paperSize="9" orientation="portrait" r:id="rId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/>
  </sheetViews>
  <sheetFormatPr defaultRowHeight="14.25" x14ac:dyDescent="0.2"/>
  <cols>
    <col min="1" max="1" width="15.375" bestFit="1" customWidth="1"/>
    <col min="3" max="3" width="48.5" bestFit="1" customWidth="1"/>
  </cols>
  <sheetData>
    <row r="1" spans="1:3" ht="15" x14ac:dyDescent="0.25">
      <c r="A1" s="9" t="s">
        <v>215</v>
      </c>
      <c r="B1" s="9" t="s">
        <v>216</v>
      </c>
    </row>
    <row r="3" spans="1:3" ht="15" x14ac:dyDescent="0.25">
      <c r="A3" s="22" t="s">
        <v>159</v>
      </c>
      <c r="B3" s="22" t="s">
        <v>160</v>
      </c>
      <c r="C3" s="19" t="s">
        <v>161</v>
      </c>
    </row>
    <row r="4" spans="1:3" ht="15" x14ac:dyDescent="0.25">
      <c r="A4" s="41" t="s">
        <v>162</v>
      </c>
      <c r="B4" s="22" t="s">
        <v>163</v>
      </c>
      <c r="C4" s="19" t="s">
        <v>164</v>
      </c>
    </row>
    <row r="5" spans="1:3" ht="15" x14ac:dyDescent="0.25">
      <c r="A5" s="41"/>
      <c r="B5" s="22" t="s">
        <v>165</v>
      </c>
      <c r="C5" s="19" t="s">
        <v>166</v>
      </c>
    </row>
    <row r="6" spans="1:3" ht="15" x14ac:dyDescent="0.25">
      <c r="A6" s="41"/>
      <c r="B6" s="22" t="s">
        <v>167</v>
      </c>
      <c r="C6" s="19" t="s">
        <v>168</v>
      </c>
    </row>
    <row r="7" spans="1:3" ht="15" x14ac:dyDescent="0.25">
      <c r="A7" s="41"/>
      <c r="B7" s="22" t="s">
        <v>169</v>
      </c>
      <c r="C7" s="19" t="s">
        <v>170</v>
      </c>
    </row>
    <row r="8" spans="1:3" ht="15" x14ac:dyDescent="0.25">
      <c r="A8" s="41"/>
      <c r="B8" s="22" t="s">
        <v>171</v>
      </c>
      <c r="C8" s="19" t="s">
        <v>172</v>
      </c>
    </row>
    <row r="9" spans="1:3" ht="15" x14ac:dyDescent="0.25">
      <c r="A9" s="41" t="s">
        <v>173</v>
      </c>
      <c r="B9" s="22" t="s">
        <v>163</v>
      </c>
      <c r="C9" s="19" t="s">
        <v>174</v>
      </c>
    </row>
    <row r="10" spans="1:3" ht="15" x14ac:dyDescent="0.25">
      <c r="A10" s="41"/>
      <c r="B10" s="22" t="s">
        <v>165</v>
      </c>
      <c r="C10" s="19" t="s">
        <v>175</v>
      </c>
    </row>
    <row r="11" spans="1:3" ht="15" x14ac:dyDescent="0.25">
      <c r="A11" s="41"/>
      <c r="B11" s="22" t="s">
        <v>167</v>
      </c>
      <c r="C11" s="19" t="s">
        <v>176</v>
      </c>
    </row>
    <row r="12" spans="1:3" ht="15" x14ac:dyDescent="0.25">
      <c r="A12" s="41"/>
      <c r="B12" s="22" t="s">
        <v>169</v>
      </c>
      <c r="C12" s="19" t="s">
        <v>177</v>
      </c>
    </row>
    <row r="13" spans="1:3" ht="15" x14ac:dyDescent="0.25">
      <c r="A13" s="41"/>
      <c r="B13" s="22" t="s">
        <v>171</v>
      </c>
      <c r="C13" s="19" t="s">
        <v>178</v>
      </c>
    </row>
    <row r="14" spans="1:3" ht="15" x14ac:dyDescent="0.25">
      <c r="A14" s="41"/>
      <c r="B14" s="22" t="s">
        <v>179</v>
      </c>
      <c r="C14" s="19" t="s">
        <v>180</v>
      </c>
    </row>
    <row r="15" spans="1:3" ht="15" x14ac:dyDescent="0.25">
      <c r="A15" s="41"/>
      <c r="B15" s="22" t="s">
        <v>181</v>
      </c>
      <c r="C15" s="19" t="s">
        <v>182</v>
      </c>
    </row>
    <row r="16" spans="1:3" ht="15" x14ac:dyDescent="0.25">
      <c r="A16" s="41"/>
      <c r="B16" s="22" t="s">
        <v>183</v>
      </c>
      <c r="C16" s="19" t="s">
        <v>184</v>
      </c>
    </row>
    <row r="17" spans="1:3" ht="15" x14ac:dyDescent="0.25">
      <c r="A17" s="41"/>
      <c r="B17" s="22" t="s">
        <v>185</v>
      </c>
      <c r="C17" s="19" t="s">
        <v>186</v>
      </c>
    </row>
    <row r="18" spans="1:3" ht="15" x14ac:dyDescent="0.25">
      <c r="A18" s="41"/>
      <c r="B18" s="22" t="s">
        <v>187</v>
      </c>
      <c r="C18" s="19" t="s">
        <v>188</v>
      </c>
    </row>
    <row r="19" spans="1:3" ht="15" x14ac:dyDescent="0.25">
      <c r="A19" s="41"/>
      <c r="B19" s="22" t="s">
        <v>189</v>
      </c>
      <c r="C19" s="19" t="s">
        <v>190</v>
      </c>
    </row>
    <row r="20" spans="1:3" ht="15" x14ac:dyDescent="0.25">
      <c r="A20" s="41"/>
      <c r="B20" s="22" t="s">
        <v>191</v>
      </c>
      <c r="C20" s="19" t="s">
        <v>192</v>
      </c>
    </row>
    <row r="21" spans="1:3" ht="15" x14ac:dyDescent="0.25">
      <c r="A21" s="41"/>
      <c r="B21" s="22" t="s">
        <v>193</v>
      </c>
      <c r="C21" s="19" t="s">
        <v>194</v>
      </c>
    </row>
    <row r="22" spans="1:3" ht="15" x14ac:dyDescent="0.25">
      <c r="A22" s="41"/>
      <c r="B22" s="22" t="s">
        <v>195</v>
      </c>
      <c r="C22" s="19" t="s">
        <v>196</v>
      </c>
    </row>
    <row r="23" spans="1:3" ht="15" x14ac:dyDescent="0.25">
      <c r="A23" s="41"/>
      <c r="B23" s="22" t="s">
        <v>197</v>
      </c>
      <c r="C23" s="19" t="s">
        <v>198</v>
      </c>
    </row>
    <row r="24" spans="1:3" ht="15" x14ac:dyDescent="0.25">
      <c r="A24" s="41" t="s">
        <v>199</v>
      </c>
      <c r="B24" s="22" t="s">
        <v>163</v>
      </c>
      <c r="C24" s="19" t="s">
        <v>174</v>
      </c>
    </row>
    <row r="25" spans="1:3" ht="15" x14ac:dyDescent="0.25">
      <c r="A25" s="41"/>
      <c r="B25" s="22" t="s">
        <v>165</v>
      </c>
      <c r="C25" s="19" t="s">
        <v>200</v>
      </c>
    </row>
    <row r="26" spans="1:3" ht="15" x14ac:dyDescent="0.25">
      <c r="A26" s="41"/>
      <c r="B26" s="22" t="s">
        <v>167</v>
      </c>
      <c r="C26" s="19" t="s">
        <v>201</v>
      </c>
    </row>
    <row r="27" spans="1:3" ht="15" x14ac:dyDescent="0.25">
      <c r="A27" s="41"/>
      <c r="B27" s="22" t="s">
        <v>169</v>
      </c>
      <c r="C27" s="19" t="s">
        <v>202</v>
      </c>
    </row>
    <row r="28" spans="1:3" ht="15" x14ac:dyDescent="0.25">
      <c r="A28" s="41"/>
      <c r="B28" s="22" t="s">
        <v>171</v>
      </c>
      <c r="C28" s="19" t="s">
        <v>203</v>
      </c>
    </row>
    <row r="29" spans="1:3" ht="15" x14ac:dyDescent="0.25">
      <c r="A29" s="41"/>
      <c r="B29" s="22" t="s">
        <v>179</v>
      </c>
      <c r="C29" s="19" t="s">
        <v>204</v>
      </c>
    </row>
    <row r="30" spans="1:3" ht="15" x14ac:dyDescent="0.25">
      <c r="A30" s="41"/>
      <c r="B30" s="22" t="s">
        <v>181</v>
      </c>
      <c r="C30" s="19" t="s">
        <v>205</v>
      </c>
    </row>
    <row r="31" spans="1:3" ht="15" x14ac:dyDescent="0.25">
      <c r="A31" s="41" t="s">
        <v>206</v>
      </c>
      <c r="B31" s="22" t="s">
        <v>163</v>
      </c>
      <c r="C31" s="19" t="s">
        <v>174</v>
      </c>
    </row>
    <row r="32" spans="1:3" ht="15" x14ac:dyDescent="0.25">
      <c r="A32" s="41"/>
      <c r="B32" s="22" t="s">
        <v>165</v>
      </c>
      <c r="C32" s="19" t="s">
        <v>200</v>
      </c>
    </row>
    <row r="33" spans="1:3" ht="15" x14ac:dyDescent="0.25">
      <c r="A33" s="41"/>
      <c r="B33" s="22" t="s">
        <v>167</v>
      </c>
      <c r="C33" s="19" t="s">
        <v>201</v>
      </c>
    </row>
    <row r="34" spans="1:3" ht="15" x14ac:dyDescent="0.25">
      <c r="A34" s="41"/>
      <c r="B34" s="22" t="s">
        <v>169</v>
      </c>
      <c r="C34" s="19" t="s">
        <v>207</v>
      </c>
    </row>
    <row r="35" spans="1:3" ht="15" x14ac:dyDescent="0.25">
      <c r="A35" s="41"/>
      <c r="B35" s="22" t="s">
        <v>171</v>
      </c>
      <c r="C35" s="19" t="s">
        <v>204</v>
      </c>
    </row>
    <row r="36" spans="1:3" ht="15" x14ac:dyDescent="0.25">
      <c r="A36" s="41"/>
      <c r="B36" s="22" t="s">
        <v>179</v>
      </c>
      <c r="C36" s="19" t="s">
        <v>208</v>
      </c>
    </row>
    <row r="37" spans="1:3" ht="15" x14ac:dyDescent="0.25">
      <c r="A37" s="41" t="s">
        <v>209</v>
      </c>
      <c r="B37" s="22" t="s">
        <v>163</v>
      </c>
      <c r="C37" s="19" t="s">
        <v>210</v>
      </c>
    </row>
    <row r="38" spans="1:3" ht="15" x14ac:dyDescent="0.25">
      <c r="A38" s="41"/>
      <c r="B38" s="22" t="s">
        <v>165</v>
      </c>
      <c r="C38" s="19" t="s">
        <v>211</v>
      </c>
    </row>
    <row r="39" spans="1:3" ht="15" x14ac:dyDescent="0.25">
      <c r="A39" s="41"/>
      <c r="B39" s="22" t="s">
        <v>167</v>
      </c>
      <c r="C39" s="19" t="s">
        <v>212</v>
      </c>
    </row>
    <row r="40" spans="1:3" ht="15" x14ac:dyDescent="0.25">
      <c r="A40" s="41"/>
      <c r="B40" s="22" t="s">
        <v>169</v>
      </c>
      <c r="C40" s="19" t="s">
        <v>213</v>
      </c>
    </row>
    <row r="41" spans="1:3" ht="15" x14ac:dyDescent="0.25">
      <c r="A41" s="22" t="s">
        <v>214</v>
      </c>
      <c r="B41" s="22" t="s">
        <v>163</v>
      </c>
      <c r="C41" s="19" t="s">
        <v>174</v>
      </c>
    </row>
  </sheetData>
  <mergeCells count="5">
    <mergeCell ref="A4:A8"/>
    <mergeCell ref="A9:A23"/>
    <mergeCell ref="A24:A30"/>
    <mergeCell ref="A31:A36"/>
    <mergeCell ref="A37:A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workbookViewId="0">
      <selection activeCell="F13" sqref="F13"/>
    </sheetView>
  </sheetViews>
  <sheetFormatPr defaultRowHeight="14.25" x14ac:dyDescent="0.2"/>
  <cols>
    <col min="1" max="1" width="13.375" bestFit="1" customWidth="1"/>
  </cols>
  <sheetData>
    <row r="1" spans="1:40" ht="15" x14ac:dyDescent="0.25">
      <c r="A1" s="9" t="s">
        <v>222</v>
      </c>
      <c r="B1" s="9" t="s">
        <v>230</v>
      </c>
      <c r="E1" s="9"/>
    </row>
    <row r="3" spans="1:40" ht="15" x14ac:dyDescent="0.2">
      <c r="A3" s="23"/>
      <c r="B3" s="24"/>
      <c r="C3" s="42" t="s">
        <v>162</v>
      </c>
      <c r="D3" s="42"/>
      <c r="E3" s="42"/>
      <c r="F3" s="42"/>
      <c r="G3" s="42"/>
      <c r="H3" s="42" t="s">
        <v>173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226</v>
      </c>
      <c r="X3" s="42"/>
      <c r="Y3" s="42"/>
      <c r="Z3" s="42"/>
      <c r="AA3" s="42"/>
      <c r="AB3" s="42"/>
      <c r="AC3" s="42"/>
      <c r="AD3" s="42" t="s">
        <v>227</v>
      </c>
      <c r="AE3" s="42"/>
      <c r="AF3" s="42"/>
      <c r="AG3" s="42"/>
      <c r="AH3" s="42"/>
      <c r="AI3" s="42"/>
      <c r="AJ3" s="42" t="s">
        <v>209</v>
      </c>
      <c r="AK3" s="42"/>
      <c r="AL3" s="42"/>
      <c r="AM3" s="42"/>
      <c r="AN3" s="34" t="s">
        <v>229</v>
      </c>
    </row>
    <row r="4" spans="1:40" x14ac:dyDescent="0.2">
      <c r="A4" s="25"/>
      <c r="B4" s="26" t="s">
        <v>0</v>
      </c>
      <c r="C4" s="26" t="s">
        <v>163</v>
      </c>
      <c r="D4" s="26" t="s">
        <v>165</v>
      </c>
      <c r="E4" s="26" t="s">
        <v>167</v>
      </c>
      <c r="F4" s="26" t="s">
        <v>169</v>
      </c>
      <c r="G4" s="26" t="s">
        <v>171</v>
      </c>
      <c r="H4" s="26" t="s">
        <v>163</v>
      </c>
      <c r="I4" s="26" t="s">
        <v>165</v>
      </c>
      <c r="J4" s="26" t="s">
        <v>167</v>
      </c>
      <c r="K4" s="26" t="s">
        <v>169</v>
      </c>
      <c r="L4" s="26" t="s">
        <v>171</v>
      </c>
      <c r="M4" s="26" t="s">
        <v>179</v>
      </c>
      <c r="N4" s="26" t="s">
        <v>181</v>
      </c>
      <c r="O4" s="26" t="s">
        <v>183</v>
      </c>
      <c r="P4" s="26" t="s">
        <v>185</v>
      </c>
      <c r="Q4" s="26" t="s">
        <v>187</v>
      </c>
      <c r="R4" s="26" t="s">
        <v>189</v>
      </c>
      <c r="S4" s="26" t="s">
        <v>193</v>
      </c>
      <c r="T4" s="26" t="s">
        <v>195</v>
      </c>
      <c r="U4" s="26" t="s">
        <v>197</v>
      </c>
      <c r="V4" s="26" t="s">
        <v>221</v>
      </c>
      <c r="W4" s="26" t="s">
        <v>163</v>
      </c>
      <c r="X4" s="26" t="s">
        <v>165</v>
      </c>
      <c r="Y4" s="26" t="s">
        <v>167</v>
      </c>
      <c r="Z4" s="26" t="s">
        <v>169</v>
      </c>
      <c r="AA4" s="26" t="s">
        <v>171</v>
      </c>
      <c r="AB4" s="26" t="s">
        <v>179</v>
      </c>
      <c r="AC4" s="26" t="s">
        <v>181</v>
      </c>
      <c r="AD4" s="26" t="s">
        <v>163</v>
      </c>
      <c r="AE4" s="26" t="s">
        <v>165</v>
      </c>
      <c r="AF4" s="26" t="s">
        <v>167</v>
      </c>
      <c r="AG4" s="26" t="s">
        <v>169</v>
      </c>
      <c r="AH4" s="26" t="s">
        <v>171</v>
      </c>
      <c r="AI4" s="26" t="s">
        <v>179</v>
      </c>
      <c r="AJ4" s="26" t="s">
        <v>163</v>
      </c>
      <c r="AK4" s="26" t="s">
        <v>165</v>
      </c>
      <c r="AL4" s="26" t="s">
        <v>167</v>
      </c>
      <c r="AM4" s="26" t="s">
        <v>169</v>
      </c>
      <c r="AN4" s="26" t="s">
        <v>163</v>
      </c>
    </row>
    <row r="5" spans="1:40" ht="15" x14ac:dyDescent="0.2">
      <c r="A5" s="23" t="s">
        <v>9</v>
      </c>
      <c r="B5" s="24">
        <v>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1</v>
      </c>
      <c r="O5" s="24">
        <v>0</v>
      </c>
      <c r="P5" s="24">
        <v>0</v>
      </c>
      <c r="Q5" s="24">
        <v>0</v>
      </c>
      <c r="R5" s="24">
        <v>1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1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1</v>
      </c>
    </row>
    <row r="6" spans="1:40" ht="15" x14ac:dyDescent="0.2">
      <c r="A6" s="27" t="s">
        <v>10</v>
      </c>
      <c r="B6" s="28">
        <v>6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1</v>
      </c>
    </row>
    <row r="7" spans="1:40" ht="15" x14ac:dyDescent="0.2">
      <c r="A7" s="23" t="s">
        <v>11</v>
      </c>
      <c r="B7" s="24">
        <v>7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1</v>
      </c>
      <c r="J7" s="24">
        <v>0</v>
      </c>
      <c r="K7" s="24">
        <v>0</v>
      </c>
      <c r="L7" s="24">
        <v>0</v>
      </c>
      <c r="M7" s="24">
        <v>1</v>
      </c>
      <c r="N7" s="24">
        <v>1</v>
      </c>
      <c r="O7" s="24">
        <v>0</v>
      </c>
      <c r="P7" s="24">
        <v>0</v>
      </c>
      <c r="Q7" s="24">
        <v>0</v>
      </c>
      <c r="R7" s="24">
        <v>1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1</v>
      </c>
    </row>
    <row r="8" spans="1:40" ht="15" x14ac:dyDescent="0.2">
      <c r="A8" s="27" t="s">
        <v>18</v>
      </c>
      <c r="B8" s="28">
        <v>14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</row>
    <row r="9" spans="1:40" ht="15" x14ac:dyDescent="0.2">
      <c r="A9" s="23" t="s">
        <v>19</v>
      </c>
      <c r="B9" s="24">
        <v>15</v>
      </c>
      <c r="C9" s="24">
        <v>0</v>
      </c>
      <c r="D9" s="24">
        <v>0</v>
      </c>
      <c r="E9" s="24">
        <v>0</v>
      </c>
      <c r="F9" s="24">
        <v>0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1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</row>
    <row r="10" spans="1:40" ht="15" x14ac:dyDescent="0.2">
      <c r="A10" s="27" t="s">
        <v>20</v>
      </c>
      <c r="B10" s="28">
        <v>16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</row>
    <row r="11" spans="1:40" ht="15" x14ac:dyDescent="0.2">
      <c r="A11" s="23" t="s">
        <v>25</v>
      </c>
      <c r="B11" s="24">
        <v>21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</row>
    <row r="12" spans="1:40" ht="15" x14ac:dyDescent="0.2">
      <c r="A12" s="27" t="s">
        <v>28</v>
      </c>
      <c r="B12" s="28">
        <v>24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</row>
    <row r="13" spans="1:40" ht="15" x14ac:dyDescent="0.2">
      <c r="A13" s="23" t="s">
        <v>30</v>
      </c>
      <c r="B13" s="24">
        <v>26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1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1</v>
      </c>
    </row>
    <row r="14" spans="1:40" ht="15" x14ac:dyDescent="0.2">
      <c r="A14" s="27" t="s">
        <v>32</v>
      </c>
      <c r="B14" s="28">
        <v>28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28">
        <v>0</v>
      </c>
      <c r="K14" s="28">
        <v>0</v>
      </c>
      <c r="L14" s="28">
        <v>0</v>
      </c>
      <c r="M14" s="28">
        <v>1</v>
      </c>
      <c r="N14" s="28">
        <v>1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1</v>
      </c>
      <c r="Y14" s="28">
        <v>0</v>
      </c>
      <c r="Z14" s="28">
        <v>1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1</v>
      </c>
      <c r="AH14" s="28">
        <v>0</v>
      </c>
      <c r="AI14" s="28">
        <v>0</v>
      </c>
      <c r="AJ14" s="28">
        <v>0</v>
      </c>
      <c r="AK14" s="28">
        <v>1</v>
      </c>
      <c r="AL14" s="28">
        <v>0</v>
      </c>
      <c r="AM14" s="28">
        <v>0</v>
      </c>
      <c r="AN14" s="28">
        <v>1</v>
      </c>
    </row>
    <row r="15" spans="1:40" ht="15" x14ac:dyDescent="0.2">
      <c r="A15" s="23" t="s">
        <v>34</v>
      </c>
      <c r="B15" s="24">
        <v>30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1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</row>
    <row r="16" spans="1:40" ht="15" x14ac:dyDescent="0.2">
      <c r="A16" s="27" t="s">
        <v>35</v>
      </c>
      <c r="B16" s="28">
        <v>31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</v>
      </c>
      <c r="J16" s="28">
        <v>0</v>
      </c>
      <c r="K16" s="28">
        <v>0</v>
      </c>
      <c r="L16" s="28">
        <v>0</v>
      </c>
      <c r="M16" s="28">
        <v>1</v>
      </c>
      <c r="N16" s="28">
        <v>0</v>
      </c>
      <c r="O16" s="28">
        <v>1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0</v>
      </c>
      <c r="V16" s="28">
        <v>0</v>
      </c>
      <c r="W16" s="28">
        <v>0</v>
      </c>
      <c r="X16" s="28">
        <v>1</v>
      </c>
      <c r="Y16" s="28">
        <v>0</v>
      </c>
      <c r="Z16" s="28">
        <v>1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1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1</v>
      </c>
      <c r="AN16" s="28">
        <v>0</v>
      </c>
    </row>
    <row r="17" spans="1:40" ht="15" x14ac:dyDescent="0.2">
      <c r="A17" s="23" t="s">
        <v>38</v>
      </c>
      <c r="B17" s="24">
        <v>34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1</v>
      </c>
      <c r="N17" s="24">
        <v>0</v>
      </c>
      <c r="O17" s="24">
        <v>1</v>
      </c>
      <c r="P17" s="24">
        <v>0</v>
      </c>
      <c r="Q17" s="24">
        <v>0</v>
      </c>
      <c r="R17" s="24">
        <v>0</v>
      </c>
      <c r="S17" s="24">
        <v>0</v>
      </c>
      <c r="T17" s="24">
        <v>1</v>
      </c>
      <c r="U17" s="24">
        <v>0</v>
      </c>
      <c r="V17" s="24">
        <v>0</v>
      </c>
      <c r="W17" s="24">
        <v>0</v>
      </c>
      <c r="X17" s="24">
        <v>1</v>
      </c>
      <c r="Y17" s="24">
        <v>0</v>
      </c>
      <c r="Z17" s="24">
        <v>1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1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1</v>
      </c>
      <c r="AN17" s="24">
        <v>0</v>
      </c>
    </row>
    <row r="18" spans="1:40" ht="15" x14ac:dyDescent="0.2">
      <c r="A18" s="27" t="s">
        <v>42</v>
      </c>
      <c r="B18" s="28">
        <v>38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1</v>
      </c>
      <c r="AN18" s="28">
        <v>0</v>
      </c>
    </row>
    <row r="19" spans="1:40" ht="15" x14ac:dyDescent="0.2">
      <c r="A19" s="23" t="s">
        <v>43</v>
      </c>
      <c r="B19" s="24">
        <v>39</v>
      </c>
      <c r="C19" s="24">
        <v>0</v>
      </c>
      <c r="D19" s="24">
        <v>0</v>
      </c>
      <c r="E19" s="24">
        <v>0</v>
      </c>
      <c r="F19" s="24">
        <v>0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1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1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</row>
    <row r="20" spans="1:40" ht="15" x14ac:dyDescent="0.2">
      <c r="A20" s="27" t="s">
        <v>45</v>
      </c>
      <c r="B20" s="28">
        <v>41</v>
      </c>
      <c r="C20" s="28">
        <v>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</row>
    <row r="21" spans="1:40" ht="15" x14ac:dyDescent="0.2">
      <c r="A21" s="23" t="s">
        <v>49</v>
      </c>
      <c r="B21" s="24">
        <v>45</v>
      </c>
      <c r="C21" s="24">
        <v>0</v>
      </c>
      <c r="D21" s="24">
        <v>0</v>
      </c>
      <c r="E21" s="24">
        <v>0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1</v>
      </c>
      <c r="AL21" s="24">
        <v>0</v>
      </c>
      <c r="AM21" s="24">
        <v>0</v>
      </c>
      <c r="AN21" s="24">
        <v>1</v>
      </c>
    </row>
    <row r="22" spans="1:40" ht="15" x14ac:dyDescent="0.2">
      <c r="A22" s="27" t="s">
        <v>55</v>
      </c>
      <c r="B22" s="28">
        <v>2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</row>
    <row r="23" spans="1:40" ht="15" x14ac:dyDescent="0.2">
      <c r="A23" s="23" t="s">
        <v>56</v>
      </c>
      <c r="B23" s="24">
        <v>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</row>
    <row r="24" spans="1:40" ht="15" x14ac:dyDescent="0.2">
      <c r="A24" s="27" t="s">
        <v>63</v>
      </c>
      <c r="B24" s="28">
        <v>10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1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</row>
    <row r="25" spans="1:40" ht="15" x14ac:dyDescent="0.2">
      <c r="A25" s="23" t="s">
        <v>65</v>
      </c>
      <c r="B25" s="24">
        <v>12</v>
      </c>
      <c r="C25" s="24">
        <v>0</v>
      </c>
      <c r="D25" s="24">
        <v>0</v>
      </c>
      <c r="E25" s="24">
        <v>0</v>
      </c>
      <c r="F25" s="24">
        <v>0</v>
      </c>
      <c r="G25" s="24">
        <v>1</v>
      </c>
      <c r="H25" s="24">
        <v>0</v>
      </c>
      <c r="I25" s="24">
        <v>1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1</v>
      </c>
      <c r="AN25" s="24">
        <v>0</v>
      </c>
    </row>
    <row r="26" spans="1:40" ht="15" x14ac:dyDescent="0.2">
      <c r="A26" s="27" t="s">
        <v>68</v>
      </c>
      <c r="B26" s="28">
        <v>15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</row>
    <row r="27" spans="1:40" ht="15" x14ac:dyDescent="0.2">
      <c r="A27" s="23" t="s">
        <v>69</v>
      </c>
      <c r="B27" s="24">
        <v>16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</row>
    <row r="28" spans="1:40" ht="15" x14ac:dyDescent="0.2">
      <c r="A28" s="27" t="s">
        <v>70</v>
      </c>
      <c r="B28" s="28">
        <v>17</v>
      </c>
      <c r="C28" s="28">
        <v>0</v>
      </c>
      <c r="D28" s="28">
        <v>0</v>
      </c>
      <c r="E28" s="28">
        <v>0</v>
      </c>
      <c r="F28" s="28">
        <v>0</v>
      </c>
      <c r="G28" s="28">
        <v>1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</row>
    <row r="29" spans="1:40" ht="15" x14ac:dyDescent="0.2">
      <c r="A29" s="23" t="s">
        <v>72</v>
      </c>
      <c r="B29" s="24">
        <v>19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</row>
    <row r="30" spans="1:40" ht="15" x14ac:dyDescent="0.2">
      <c r="A30" s="27" t="s">
        <v>81</v>
      </c>
      <c r="B30" s="28">
        <v>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</row>
    <row r="31" spans="1:40" ht="15" x14ac:dyDescent="0.2">
      <c r="A31" s="23" t="s">
        <v>82</v>
      </c>
      <c r="B31" s="24">
        <v>3</v>
      </c>
      <c r="C31" s="24">
        <v>0</v>
      </c>
      <c r="D31" s="24">
        <v>0</v>
      </c>
      <c r="E31" s="24">
        <v>0</v>
      </c>
      <c r="F31" s="24">
        <v>0</v>
      </c>
      <c r="G31" s="24">
        <v>1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</row>
    <row r="32" spans="1:40" ht="15" x14ac:dyDescent="0.2">
      <c r="A32" s="27" t="s">
        <v>85</v>
      </c>
      <c r="B32" s="28">
        <v>6</v>
      </c>
      <c r="C32" s="28">
        <v>0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1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</row>
    <row r="33" spans="1:40" ht="15" x14ac:dyDescent="0.2">
      <c r="A33" s="23" t="s">
        <v>86</v>
      </c>
      <c r="B33" s="24">
        <v>7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1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</row>
    <row r="34" spans="1:40" ht="15" x14ac:dyDescent="0.2">
      <c r="A34" s="27" t="s">
        <v>93</v>
      </c>
      <c r="B34" s="28">
        <v>14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1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</row>
    <row r="35" spans="1:40" ht="15" x14ac:dyDescent="0.2">
      <c r="A35" s="29" t="s">
        <v>217</v>
      </c>
      <c r="B35" s="24">
        <v>24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</v>
      </c>
      <c r="N35" s="24">
        <v>1</v>
      </c>
      <c r="O35" s="24">
        <v>0</v>
      </c>
      <c r="P35" s="24">
        <v>0</v>
      </c>
      <c r="Q35" s="24">
        <v>0</v>
      </c>
      <c r="R35" s="24">
        <v>0</v>
      </c>
      <c r="S35" s="24">
        <v>1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</row>
    <row r="36" spans="1:40" ht="15" x14ac:dyDescent="0.2">
      <c r="A36" s="30" t="s">
        <v>218</v>
      </c>
      <c r="B36" s="28">
        <v>25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1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</row>
    <row r="37" spans="1:40" ht="15" x14ac:dyDescent="0.2">
      <c r="A37" s="23" t="s">
        <v>105</v>
      </c>
      <c r="B37" s="24">
        <v>26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1</v>
      </c>
    </row>
    <row r="38" spans="1:40" ht="15" x14ac:dyDescent="0.2">
      <c r="A38" s="27" t="s">
        <v>107</v>
      </c>
      <c r="B38" s="28">
        <v>28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1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1</v>
      </c>
    </row>
    <row r="39" spans="1:40" ht="15" x14ac:dyDescent="0.2">
      <c r="A39" s="31" t="s">
        <v>219</v>
      </c>
      <c r="B39" s="24">
        <v>34</v>
      </c>
      <c r="C39" s="32">
        <f t="shared" ref="C39:V39" si="0">SUM(C5:C38)</f>
        <v>1</v>
      </c>
      <c r="D39" s="32">
        <f t="shared" si="0"/>
        <v>0</v>
      </c>
      <c r="E39" s="32">
        <f t="shared" si="0"/>
        <v>0</v>
      </c>
      <c r="F39" s="32">
        <f t="shared" si="0"/>
        <v>1</v>
      </c>
      <c r="G39" s="32">
        <f t="shared" si="0"/>
        <v>6</v>
      </c>
      <c r="H39" s="32">
        <f t="shared" si="0"/>
        <v>0</v>
      </c>
      <c r="I39" s="32">
        <f t="shared" si="0"/>
        <v>8</v>
      </c>
      <c r="J39" s="32">
        <f t="shared" si="0"/>
        <v>0</v>
      </c>
      <c r="K39" s="32">
        <f t="shared" si="0"/>
        <v>0</v>
      </c>
      <c r="L39" s="32">
        <f t="shared" si="0"/>
        <v>6</v>
      </c>
      <c r="M39" s="32">
        <f t="shared" si="0"/>
        <v>6</v>
      </c>
      <c r="N39" s="32">
        <f t="shared" si="0"/>
        <v>7</v>
      </c>
      <c r="O39" s="32">
        <f t="shared" si="0"/>
        <v>2</v>
      </c>
      <c r="P39" s="32">
        <f t="shared" si="0"/>
        <v>0</v>
      </c>
      <c r="Q39" s="32">
        <f t="shared" si="0"/>
        <v>0</v>
      </c>
      <c r="R39" s="32">
        <f t="shared" si="0"/>
        <v>2</v>
      </c>
      <c r="S39" s="32">
        <f t="shared" si="0"/>
        <v>10</v>
      </c>
      <c r="T39" s="32">
        <f t="shared" si="0"/>
        <v>3</v>
      </c>
      <c r="U39" s="32">
        <f t="shared" si="0"/>
        <v>0</v>
      </c>
      <c r="V39" s="32">
        <f t="shared" si="0"/>
        <v>0</v>
      </c>
      <c r="W39" s="32">
        <f t="shared" ref="W39:AN39" si="1">SUM(W5:W38)</f>
        <v>0</v>
      </c>
      <c r="X39" s="32">
        <f t="shared" si="1"/>
        <v>3</v>
      </c>
      <c r="Y39" s="32">
        <f t="shared" si="1"/>
        <v>0</v>
      </c>
      <c r="Z39" s="32">
        <f t="shared" si="1"/>
        <v>3</v>
      </c>
      <c r="AA39" s="32">
        <f t="shared" si="1"/>
        <v>3</v>
      </c>
      <c r="AB39" s="32">
        <f t="shared" si="1"/>
        <v>0</v>
      </c>
      <c r="AC39" s="32">
        <f t="shared" si="1"/>
        <v>0</v>
      </c>
      <c r="AD39" s="32">
        <f t="shared" si="1"/>
        <v>0</v>
      </c>
      <c r="AE39" s="32">
        <f t="shared" si="1"/>
        <v>0</v>
      </c>
      <c r="AF39" s="32">
        <f t="shared" si="1"/>
        <v>2</v>
      </c>
      <c r="AG39" s="32">
        <f t="shared" si="1"/>
        <v>1</v>
      </c>
      <c r="AH39" s="32">
        <f t="shared" si="1"/>
        <v>1</v>
      </c>
      <c r="AI39" s="32">
        <f t="shared" si="1"/>
        <v>0</v>
      </c>
      <c r="AJ39" s="32">
        <f t="shared" si="1"/>
        <v>0</v>
      </c>
      <c r="AK39" s="32">
        <f t="shared" si="1"/>
        <v>2</v>
      </c>
      <c r="AL39" s="32">
        <f t="shared" si="1"/>
        <v>0</v>
      </c>
      <c r="AM39" s="32">
        <f t="shared" si="1"/>
        <v>4</v>
      </c>
      <c r="AN39" s="32">
        <f t="shared" si="1"/>
        <v>8</v>
      </c>
    </row>
    <row r="40" spans="1:40" ht="15" x14ac:dyDescent="0.2">
      <c r="A40" s="31" t="s">
        <v>220</v>
      </c>
      <c r="B40" s="24"/>
      <c r="C40" s="33">
        <f>C39/$B$39</f>
        <v>2.9411764705882353E-2</v>
      </c>
      <c r="D40" s="33">
        <f t="shared" ref="D40:V40" si="2">D39/$B$39</f>
        <v>0</v>
      </c>
      <c r="E40" s="33">
        <f t="shared" si="2"/>
        <v>0</v>
      </c>
      <c r="F40" s="33">
        <f t="shared" si="2"/>
        <v>2.9411764705882353E-2</v>
      </c>
      <c r="G40" s="33">
        <f t="shared" si="2"/>
        <v>0.17647058823529413</v>
      </c>
      <c r="H40" s="33">
        <f t="shared" si="2"/>
        <v>0</v>
      </c>
      <c r="I40" s="33">
        <f t="shared" si="2"/>
        <v>0.23529411764705882</v>
      </c>
      <c r="J40" s="33">
        <f t="shared" si="2"/>
        <v>0</v>
      </c>
      <c r="K40" s="33">
        <f t="shared" si="2"/>
        <v>0</v>
      </c>
      <c r="L40" s="33">
        <f t="shared" si="2"/>
        <v>0.17647058823529413</v>
      </c>
      <c r="M40" s="33">
        <f t="shared" si="2"/>
        <v>0.17647058823529413</v>
      </c>
      <c r="N40" s="33">
        <f t="shared" si="2"/>
        <v>0.20588235294117646</v>
      </c>
      <c r="O40" s="33">
        <f t="shared" si="2"/>
        <v>5.8823529411764705E-2</v>
      </c>
      <c r="P40" s="33">
        <f t="shared" si="2"/>
        <v>0</v>
      </c>
      <c r="Q40" s="33">
        <f t="shared" si="2"/>
        <v>0</v>
      </c>
      <c r="R40" s="33">
        <f t="shared" si="2"/>
        <v>5.8823529411764705E-2</v>
      </c>
      <c r="S40" s="33">
        <f t="shared" si="2"/>
        <v>0.29411764705882354</v>
      </c>
      <c r="T40" s="33">
        <f t="shared" si="2"/>
        <v>8.8235294117647065E-2</v>
      </c>
      <c r="U40" s="33">
        <f t="shared" si="2"/>
        <v>0</v>
      </c>
      <c r="V40" s="33">
        <f t="shared" si="2"/>
        <v>0</v>
      </c>
      <c r="W40" s="33">
        <f t="shared" ref="W40" si="3">W39/$B$39</f>
        <v>0</v>
      </c>
      <c r="X40" s="33">
        <f t="shared" ref="X40" si="4">X39/$B$39</f>
        <v>8.8235294117647065E-2</v>
      </c>
      <c r="Y40" s="33">
        <f t="shared" ref="Y40" si="5">Y39/$B$39</f>
        <v>0</v>
      </c>
      <c r="Z40" s="33">
        <f t="shared" ref="Z40" si="6">Z39/$B$39</f>
        <v>8.8235294117647065E-2</v>
      </c>
      <c r="AA40" s="33">
        <f t="shared" ref="AA40" si="7">AA39/$B$39</f>
        <v>8.8235294117647065E-2</v>
      </c>
      <c r="AB40" s="33">
        <f t="shared" ref="AB40" si="8">AB39/$B$39</f>
        <v>0</v>
      </c>
      <c r="AC40" s="33">
        <f t="shared" ref="AC40" si="9">AC39/$B$39</f>
        <v>0</v>
      </c>
      <c r="AD40" s="33">
        <f t="shared" ref="AD40" si="10">AD39/$B$39</f>
        <v>0</v>
      </c>
      <c r="AE40" s="33">
        <f t="shared" ref="AE40" si="11">AE39/$B$39</f>
        <v>0</v>
      </c>
      <c r="AF40" s="33">
        <f t="shared" ref="AF40" si="12">AF39/$B$39</f>
        <v>5.8823529411764705E-2</v>
      </c>
      <c r="AG40" s="33">
        <f t="shared" ref="AG40" si="13">AG39/$B$39</f>
        <v>2.9411764705882353E-2</v>
      </c>
      <c r="AH40" s="33">
        <f t="shared" ref="AH40" si="14">AH39/$B$39</f>
        <v>2.9411764705882353E-2</v>
      </c>
      <c r="AI40" s="33">
        <f t="shared" ref="AI40" si="15">AI39/$B$39</f>
        <v>0</v>
      </c>
      <c r="AJ40" s="33">
        <f t="shared" ref="AJ40" si="16">AJ39/$B$39</f>
        <v>0</v>
      </c>
      <c r="AK40" s="33">
        <f t="shared" ref="AK40" si="17">AK39/$B$39</f>
        <v>5.8823529411764705E-2</v>
      </c>
      <c r="AL40" s="33">
        <f t="shared" ref="AL40" si="18">AL39/$B$39</f>
        <v>0</v>
      </c>
      <c r="AM40" s="33">
        <f t="shared" ref="AM40" si="19">AM39/$B$39</f>
        <v>0.11764705882352941</v>
      </c>
      <c r="AN40" s="33">
        <f t="shared" ref="AN40" si="20">AN39/$B$39</f>
        <v>0.23529411764705882</v>
      </c>
    </row>
  </sheetData>
  <mergeCells count="5">
    <mergeCell ref="W3:AC3"/>
    <mergeCell ref="AD3:AI3"/>
    <mergeCell ref="AJ3:AM3"/>
    <mergeCell ref="C3:G3"/>
    <mergeCell ref="H3:V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workbookViewId="0">
      <selection activeCell="G32" sqref="G32"/>
    </sheetView>
  </sheetViews>
  <sheetFormatPr defaultRowHeight="14.25" x14ac:dyDescent="0.2"/>
  <cols>
    <col min="1" max="1" width="13" bestFit="1" customWidth="1"/>
  </cols>
  <sheetData>
    <row r="1" spans="1:40" ht="15" x14ac:dyDescent="0.25">
      <c r="A1" s="9" t="s">
        <v>223</v>
      </c>
      <c r="B1" s="9" t="s">
        <v>233</v>
      </c>
    </row>
    <row r="3" spans="1:40" ht="15" x14ac:dyDescent="0.2">
      <c r="A3" s="23"/>
      <c r="B3" s="24"/>
      <c r="C3" s="42" t="s">
        <v>162</v>
      </c>
      <c r="D3" s="42"/>
      <c r="E3" s="42"/>
      <c r="F3" s="42"/>
      <c r="G3" s="42"/>
      <c r="H3" s="42" t="s">
        <v>173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226</v>
      </c>
      <c r="X3" s="42"/>
      <c r="Y3" s="42"/>
      <c r="Z3" s="42"/>
      <c r="AA3" s="42"/>
      <c r="AB3" s="42"/>
      <c r="AC3" s="42"/>
      <c r="AD3" s="42" t="s">
        <v>227</v>
      </c>
      <c r="AE3" s="42"/>
      <c r="AF3" s="42"/>
      <c r="AG3" s="42"/>
      <c r="AH3" s="42"/>
      <c r="AI3" s="42"/>
      <c r="AJ3" s="42" t="s">
        <v>209</v>
      </c>
      <c r="AK3" s="42"/>
      <c r="AL3" s="42"/>
      <c r="AM3" s="42"/>
      <c r="AN3" s="34" t="s">
        <v>229</v>
      </c>
    </row>
    <row r="4" spans="1:40" ht="15" x14ac:dyDescent="0.2">
      <c r="A4" s="23"/>
      <c r="B4" s="26" t="s">
        <v>0</v>
      </c>
      <c r="C4" s="26" t="s">
        <v>163</v>
      </c>
      <c r="D4" s="26" t="s">
        <v>165</v>
      </c>
      <c r="E4" s="26" t="s">
        <v>167</v>
      </c>
      <c r="F4" s="26" t="s">
        <v>169</v>
      </c>
      <c r="G4" s="26" t="s">
        <v>171</v>
      </c>
      <c r="H4" s="26" t="s">
        <v>163</v>
      </c>
      <c r="I4" s="26" t="s">
        <v>165</v>
      </c>
      <c r="J4" s="26" t="s">
        <v>167</v>
      </c>
      <c r="K4" s="26" t="s">
        <v>169</v>
      </c>
      <c r="L4" s="26" t="s">
        <v>171</v>
      </c>
      <c r="M4" s="26" t="s">
        <v>179</v>
      </c>
      <c r="N4" s="26" t="s">
        <v>181</v>
      </c>
      <c r="O4" s="26" t="s">
        <v>183</v>
      </c>
      <c r="P4" s="26" t="s">
        <v>185</v>
      </c>
      <c r="Q4" s="26" t="s">
        <v>187</v>
      </c>
      <c r="R4" s="26" t="s">
        <v>189</v>
      </c>
      <c r="S4" s="26" t="s">
        <v>193</v>
      </c>
      <c r="T4" s="26" t="s">
        <v>195</v>
      </c>
      <c r="U4" s="26" t="s">
        <v>197</v>
      </c>
      <c r="V4" s="26" t="s">
        <v>221</v>
      </c>
      <c r="W4" s="26" t="s">
        <v>163</v>
      </c>
      <c r="X4" s="26" t="s">
        <v>165</v>
      </c>
      <c r="Y4" s="26" t="s">
        <v>167</v>
      </c>
      <c r="Z4" s="26" t="s">
        <v>169</v>
      </c>
      <c r="AA4" s="26" t="s">
        <v>171</v>
      </c>
      <c r="AB4" s="26" t="s">
        <v>179</v>
      </c>
      <c r="AC4" s="26" t="s">
        <v>181</v>
      </c>
      <c r="AD4" s="26" t="s">
        <v>163</v>
      </c>
      <c r="AE4" s="26" t="s">
        <v>165</v>
      </c>
      <c r="AF4" s="26" t="s">
        <v>167</v>
      </c>
      <c r="AG4" s="26" t="s">
        <v>169</v>
      </c>
      <c r="AH4" s="26" t="s">
        <v>171</v>
      </c>
      <c r="AI4" s="26" t="s">
        <v>179</v>
      </c>
      <c r="AJ4" s="26" t="s">
        <v>163</v>
      </c>
      <c r="AK4" s="26" t="s">
        <v>165</v>
      </c>
      <c r="AL4" s="26" t="s">
        <v>167</v>
      </c>
      <c r="AM4" s="26" t="s">
        <v>169</v>
      </c>
      <c r="AN4" s="26" t="s">
        <v>163</v>
      </c>
    </row>
    <row r="5" spans="1:40" ht="15" x14ac:dyDescent="0.2">
      <c r="A5" s="23" t="s">
        <v>7</v>
      </c>
      <c r="B5" s="24">
        <v>2</v>
      </c>
      <c r="C5" s="24">
        <v>0</v>
      </c>
      <c r="D5" s="24">
        <v>1</v>
      </c>
      <c r="E5" s="24">
        <v>0</v>
      </c>
      <c r="F5" s="24">
        <v>1</v>
      </c>
      <c r="G5" s="24">
        <v>0</v>
      </c>
      <c r="H5" s="24">
        <v>0</v>
      </c>
      <c r="I5" s="24">
        <v>1</v>
      </c>
      <c r="J5" s="24">
        <v>0</v>
      </c>
      <c r="K5" s="24">
        <v>0</v>
      </c>
      <c r="L5" s="24">
        <v>0</v>
      </c>
      <c r="M5" s="24">
        <v>0</v>
      </c>
      <c r="N5" s="24">
        <v>1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1</v>
      </c>
      <c r="AC5" s="24">
        <v>0</v>
      </c>
      <c r="AD5" s="24">
        <v>1</v>
      </c>
      <c r="AE5" s="24">
        <v>0</v>
      </c>
      <c r="AF5" s="24">
        <v>0</v>
      </c>
      <c r="AG5" s="24">
        <v>0</v>
      </c>
      <c r="AH5" s="24">
        <v>1</v>
      </c>
      <c r="AI5" s="24">
        <v>0</v>
      </c>
      <c r="AJ5" s="24">
        <v>1</v>
      </c>
      <c r="AK5" s="24">
        <v>0</v>
      </c>
      <c r="AL5" s="24">
        <v>0</v>
      </c>
      <c r="AM5" s="24">
        <v>0</v>
      </c>
      <c r="AN5" s="24">
        <v>0</v>
      </c>
    </row>
    <row r="6" spans="1:40" ht="15" x14ac:dyDescent="0.2">
      <c r="A6" s="27" t="s">
        <v>8</v>
      </c>
      <c r="B6" s="28">
        <v>3</v>
      </c>
      <c r="C6" s="28">
        <v>0</v>
      </c>
      <c r="D6" s="28">
        <v>1</v>
      </c>
      <c r="E6" s="28">
        <v>0</v>
      </c>
      <c r="F6" s="28">
        <v>0</v>
      </c>
      <c r="G6" s="28">
        <v>0</v>
      </c>
      <c r="H6" s="28">
        <v>0</v>
      </c>
      <c r="I6" s="28">
        <v>1</v>
      </c>
      <c r="J6" s="28">
        <v>1</v>
      </c>
      <c r="K6" s="28">
        <v>1</v>
      </c>
      <c r="L6" s="28">
        <v>0</v>
      </c>
      <c r="M6" s="28">
        <v>1</v>
      </c>
      <c r="N6" s="28">
        <v>0</v>
      </c>
      <c r="O6" s="28">
        <v>0</v>
      </c>
      <c r="P6" s="28">
        <v>0</v>
      </c>
      <c r="Q6" s="28">
        <v>0</v>
      </c>
      <c r="R6" s="28">
        <v>1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1</v>
      </c>
      <c r="AC6" s="28">
        <v>0</v>
      </c>
      <c r="AD6" s="28">
        <v>0</v>
      </c>
      <c r="AE6" s="28">
        <v>1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</row>
    <row r="7" spans="1:40" ht="15" x14ac:dyDescent="0.2">
      <c r="A7" s="23" t="s">
        <v>15</v>
      </c>
      <c r="B7" s="24">
        <v>11</v>
      </c>
      <c r="C7" s="24">
        <v>0</v>
      </c>
      <c r="D7" s="24">
        <v>1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</row>
    <row r="8" spans="1:40" ht="15" x14ac:dyDescent="0.2">
      <c r="A8" s="27" t="s">
        <v>26</v>
      </c>
      <c r="B8" s="28">
        <v>22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1</v>
      </c>
      <c r="J8" s="28">
        <v>0</v>
      </c>
      <c r="K8" s="28">
        <v>0</v>
      </c>
      <c r="L8" s="28">
        <v>0</v>
      </c>
      <c r="M8" s="28">
        <v>1</v>
      </c>
      <c r="N8" s="28">
        <v>1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1</v>
      </c>
      <c r="Y8" s="28">
        <v>0</v>
      </c>
      <c r="Z8" s="28">
        <v>1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1</v>
      </c>
      <c r="AH8" s="28">
        <v>0</v>
      </c>
      <c r="AI8" s="28">
        <v>0</v>
      </c>
      <c r="AJ8" s="28">
        <v>0</v>
      </c>
      <c r="AK8" s="28">
        <v>1</v>
      </c>
      <c r="AL8" s="28">
        <v>0</v>
      </c>
      <c r="AM8" s="28">
        <v>0</v>
      </c>
      <c r="AN8" s="28">
        <v>1</v>
      </c>
    </row>
    <row r="9" spans="1:40" ht="15" x14ac:dyDescent="0.2">
      <c r="A9" s="23" t="s">
        <v>36</v>
      </c>
      <c r="B9" s="24">
        <v>32</v>
      </c>
      <c r="C9" s="24">
        <v>0</v>
      </c>
      <c r="D9" s="24">
        <v>1</v>
      </c>
      <c r="E9" s="24">
        <v>0</v>
      </c>
      <c r="F9" s="24">
        <v>0</v>
      </c>
      <c r="G9" s="24">
        <v>0</v>
      </c>
      <c r="H9" s="24">
        <v>0</v>
      </c>
      <c r="I9" s="24">
        <v>1</v>
      </c>
      <c r="J9" s="24">
        <v>0</v>
      </c>
      <c r="K9" s="24">
        <v>0</v>
      </c>
      <c r="L9" s="24">
        <v>0</v>
      </c>
      <c r="M9" s="24">
        <v>1</v>
      </c>
      <c r="N9" s="24">
        <v>0</v>
      </c>
      <c r="O9" s="24">
        <v>1</v>
      </c>
      <c r="P9" s="24">
        <v>0</v>
      </c>
      <c r="Q9" s="24">
        <v>0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1</v>
      </c>
      <c r="Y9" s="24">
        <v>0</v>
      </c>
      <c r="Z9" s="24">
        <v>1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1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1</v>
      </c>
      <c r="AN9" s="24">
        <v>0</v>
      </c>
    </row>
    <row r="10" spans="1:40" ht="15" x14ac:dyDescent="0.2">
      <c r="A10" s="27" t="s">
        <v>47</v>
      </c>
      <c r="B10" s="28">
        <v>43</v>
      </c>
      <c r="C10" s="28">
        <v>0</v>
      </c>
      <c r="D10" s="28">
        <v>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1</v>
      </c>
      <c r="M10" s="28">
        <v>1</v>
      </c>
      <c r="N10" s="28">
        <v>0</v>
      </c>
      <c r="O10" s="28">
        <v>0</v>
      </c>
      <c r="P10" s="28">
        <v>0</v>
      </c>
      <c r="Q10" s="28">
        <v>1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1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</row>
    <row r="11" spans="1:40" ht="15" x14ac:dyDescent="0.2">
      <c r="A11" s="23" t="s">
        <v>48</v>
      </c>
      <c r="B11" s="24">
        <v>44</v>
      </c>
      <c r="C11" s="24">
        <v>0</v>
      </c>
      <c r="D11" s="24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1</v>
      </c>
      <c r="AN11" s="24">
        <v>0</v>
      </c>
    </row>
    <row r="12" spans="1:40" ht="15" x14ac:dyDescent="0.2">
      <c r="A12" s="27" t="s">
        <v>57</v>
      </c>
      <c r="B12" s="28">
        <v>4</v>
      </c>
      <c r="C12" s="28">
        <v>1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1</v>
      </c>
    </row>
    <row r="13" spans="1:40" ht="15" x14ac:dyDescent="0.2">
      <c r="A13" s="23" t="s">
        <v>60</v>
      </c>
      <c r="B13" s="24">
        <v>7</v>
      </c>
      <c r="C13" s="24">
        <v>0</v>
      </c>
      <c r="D13" s="24">
        <v>1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35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</row>
    <row r="14" spans="1:40" ht="15" x14ac:dyDescent="0.2">
      <c r="A14" s="27" t="s">
        <v>61</v>
      </c>
      <c r="B14" s="28">
        <v>8</v>
      </c>
      <c r="C14" s="28">
        <v>0</v>
      </c>
      <c r="D14" s="28">
        <v>1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</row>
    <row r="15" spans="1:40" ht="15" x14ac:dyDescent="0.2">
      <c r="A15" s="23" t="s">
        <v>66</v>
      </c>
      <c r="B15" s="24">
        <v>13</v>
      </c>
      <c r="C15" s="24">
        <v>0</v>
      </c>
      <c r="D15" s="24">
        <v>1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35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</row>
    <row r="16" spans="1:40" ht="15" x14ac:dyDescent="0.2">
      <c r="A16" s="27" t="s">
        <v>67</v>
      </c>
      <c r="B16" s="28">
        <v>14</v>
      </c>
      <c r="C16" s="28">
        <v>0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1</v>
      </c>
      <c r="J16" s="28">
        <v>1</v>
      </c>
      <c r="K16" s="28">
        <v>0</v>
      </c>
      <c r="L16" s="28">
        <v>0</v>
      </c>
      <c r="M16" s="28">
        <v>1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1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1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1</v>
      </c>
    </row>
    <row r="17" spans="1:40" ht="15" x14ac:dyDescent="0.2">
      <c r="A17" s="23" t="s">
        <v>73</v>
      </c>
      <c r="B17" s="24">
        <v>20</v>
      </c>
      <c r="C17" s="24">
        <v>0</v>
      </c>
      <c r="D17" s="24">
        <v>1</v>
      </c>
      <c r="E17" s="24">
        <v>0</v>
      </c>
      <c r="F17" s="24">
        <v>1</v>
      </c>
      <c r="G17" s="24">
        <v>0</v>
      </c>
      <c r="H17" s="24">
        <v>1</v>
      </c>
      <c r="I17" s="24">
        <v>0</v>
      </c>
      <c r="J17" s="24">
        <v>0</v>
      </c>
      <c r="K17" s="24">
        <v>0</v>
      </c>
      <c r="L17" s="24">
        <v>1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1</v>
      </c>
      <c r="X17" s="24">
        <v>0</v>
      </c>
      <c r="Y17" s="24">
        <v>0</v>
      </c>
      <c r="Z17" s="24">
        <v>0</v>
      </c>
      <c r="AA17" s="24">
        <v>1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</row>
    <row r="18" spans="1:40" ht="15" x14ac:dyDescent="0.2">
      <c r="A18" s="27" t="s">
        <v>84</v>
      </c>
      <c r="B18" s="28">
        <v>5</v>
      </c>
      <c r="C18" s="28">
        <v>1</v>
      </c>
      <c r="D18" s="28">
        <v>1</v>
      </c>
      <c r="E18" s="28">
        <v>0</v>
      </c>
      <c r="F18" s="28">
        <v>1</v>
      </c>
      <c r="G18" s="28">
        <v>0</v>
      </c>
      <c r="H18" s="28">
        <v>1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1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1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1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</row>
    <row r="19" spans="1:40" ht="15" x14ac:dyDescent="0.2">
      <c r="A19" s="23" t="s">
        <v>88</v>
      </c>
      <c r="B19" s="24">
        <v>9</v>
      </c>
      <c r="C19" s="24">
        <v>0</v>
      </c>
      <c r="D19" s="24">
        <v>1</v>
      </c>
      <c r="E19" s="24">
        <v>0</v>
      </c>
      <c r="F19" s="24">
        <v>0</v>
      </c>
      <c r="G19" s="24">
        <v>1</v>
      </c>
      <c r="H19" s="24">
        <v>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1</v>
      </c>
      <c r="AK19" s="24">
        <v>0</v>
      </c>
      <c r="AL19" s="24">
        <v>0</v>
      </c>
      <c r="AM19" s="24">
        <v>0</v>
      </c>
      <c r="AN19" s="24">
        <v>1</v>
      </c>
    </row>
    <row r="20" spans="1:40" ht="15" x14ac:dyDescent="0.2">
      <c r="A20" s="27" t="s">
        <v>89</v>
      </c>
      <c r="B20" s="28">
        <v>10</v>
      </c>
      <c r="C20" s="28">
        <v>0</v>
      </c>
      <c r="D20" s="28">
        <v>1</v>
      </c>
      <c r="E20" s="28">
        <v>0</v>
      </c>
      <c r="F20" s="28">
        <v>0</v>
      </c>
      <c r="G20" s="28">
        <v>0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1</v>
      </c>
      <c r="AK20" s="28">
        <v>0</v>
      </c>
      <c r="AL20" s="28">
        <v>0</v>
      </c>
      <c r="AM20" s="28">
        <v>0</v>
      </c>
      <c r="AN20" s="28">
        <v>1</v>
      </c>
    </row>
    <row r="21" spans="1:40" ht="15" x14ac:dyDescent="0.2">
      <c r="A21" s="23" t="s">
        <v>90</v>
      </c>
      <c r="B21" s="24">
        <v>11</v>
      </c>
      <c r="C21" s="24">
        <v>0</v>
      </c>
      <c r="D21" s="24">
        <v>1</v>
      </c>
      <c r="E21" s="24">
        <v>0</v>
      </c>
      <c r="F21" s="24">
        <v>0</v>
      </c>
      <c r="G21" s="24">
        <v>0</v>
      </c>
      <c r="H21" s="24">
        <v>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</v>
      </c>
      <c r="AK21" s="24">
        <v>0</v>
      </c>
      <c r="AL21" s="24">
        <v>0</v>
      </c>
      <c r="AM21" s="24">
        <v>0</v>
      </c>
      <c r="AN21" s="24">
        <v>1</v>
      </c>
    </row>
    <row r="22" spans="1:40" ht="15" x14ac:dyDescent="0.2">
      <c r="A22" s="27" t="s">
        <v>91</v>
      </c>
      <c r="B22" s="28">
        <v>12</v>
      </c>
      <c r="C22" s="28">
        <v>0</v>
      </c>
      <c r="D22" s="28">
        <v>1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</row>
    <row r="23" spans="1:40" ht="15" x14ac:dyDescent="0.2">
      <c r="A23" s="23" t="s">
        <v>95</v>
      </c>
      <c r="B23" s="24">
        <v>16</v>
      </c>
      <c r="C23" s="24">
        <v>0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</v>
      </c>
      <c r="AC23" s="24">
        <v>0</v>
      </c>
      <c r="AD23" s="24">
        <v>0</v>
      </c>
      <c r="AE23" s="24">
        <v>1</v>
      </c>
      <c r="AF23" s="24">
        <v>0</v>
      </c>
      <c r="AG23" s="24">
        <v>0</v>
      </c>
      <c r="AH23" s="24">
        <v>0</v>
      </c>
      <c r="AI23" s="24">
        <v>1</v>
      </c>
      <c r="AJ23" s="24">
        <v>0</v>
      </c>
      <c r="AK23" s="24">
        <v>0</v>
      </c>
      <c r="AL23" s="24">
        <v>0</v>
      </c>
      <c r="AM23" s="24">
        <v>0</v>
      </c>
      <c r="AN23" s="24">
        <v>1</v>
      </c>
    </row>
    <row r="24" spans="1:40" ht="15" x14ac:dyDescent="0.2">
      <c r="A24" s="27" t="s">
        <v>96</v>
      </c>
      <c r="B24" s="28">
        <v>17</v>
      </c>
      <c r="C24" s="28">
        <v>0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0</v>
      </c>
      <c r="Q24" s="28">
        <v>0</v>
      </c>
      <c r="R24" s="28">
        <v>0</v>
      </c>
      <c r="S24" s="28">
        <v>1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1</v>
      </c>
      <c r="AA24" s="28">
        <v>0</v>
      </c>
      <c r="AB24" s="28">
        <v>1</v>
      </c>
      <c r="AC24" s="28">
        <v>0</v>
      </c>
      <c r="AD24" s="28">
        <v>0</v>
      </c>
      <c r="AE24" s="28">
        <v>1</v>
      </c>
      <c r="AF24" s="28">
        <v>0</v>
      </c>
      <c r="AG24" s="28">
        <v>0</v>
      </c>
      <c r="AH24" s="28">
        <v>0</v>
      </c>
      <c r="AI24" s="28">
        <v>1</v>
      </c>
      <c r="AJ24" s="28">
        <v>0</v>
      </c>
      <c r="AK24" s="28">
        <v>0</v>
      </c>
      <c r="AL24" s="28">
        <v>0</v>
      </c>
      <c r="AM24" s="28">
        <v>1</v>
      </c>
      <c r="AN24" s="28">
        <v>1</v>
      </c>
    </row>
    <row r="25" spans="1:40" ht="15" x14ac:dyDescent="0.2">
      <c r="A25" s="23" t="s">
        <v>108</v>
      </c>
      <c r="B25" s="24">
        <v>29</v>
      </c>
      <c r="C25" s="24">
        <v>0</v>
      </c>
      <c r="D25" s="24">
        <v>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1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1</v>
      </c>
      <c r="AN25" s="24">
        <v>0</v>
      </c>
    </row>
    <row r="26" spans="1:40" ht="15" x14ac:dyDescent="0.2">
      <c r="A26" s="31" t="s">
        <v>219</v>
      </c>
      <c r="B26" s="24">
        <v>21</v>
      </c>
      <c r="C26" s="32">
        <f t="shared" ref="C26:V26" si="0">SUM(C5:C25)</f>
        <v>2</v>
      </c>
      <c r="D26" s="32">
        <f t="shared" si="0"/>
        <v>19</v>
      </c>
      <c r="E26" s="32">
        <f t="shared" si="0"/>
        <v>0</v>
      </c>
      <c r="F26" s="32">
        <f t="shared" si="0"/>
        <v>3</v>
      </c>
      <c r="G26" s="32">
        <f t="shared" si="0"/>
        <v>1</v>
      </c>
      <c r="H26" s="32">
        <f t="shared" si="0"/>
        <v>5</v>
      </c>
      <c r="I26" s="32">
        <f t="shared" si="0"/>
        <v>8</v>
      </c>
      <c r="J26" s="32">
        <f t="shared" si="0"/>
        <v>2</v>
      </c>
      <c r="K26" s="32">
        <f t="shared" si="0"/>
        <v>1</v>
      </c>
      <c r="L26" s="32">
        <f t="shared" si="0"/>
        <v>2</v>
      </c>
      <c r="M26" s="32">
        <f t="shared" si="0"/>
        <v>8</v>
      </c>
      <c r="N26" s="32">
        <f t="shared" si="0"/>
        <v>5</v>
      </c>
      <c r="O26" s="32">
        <f t="shared" si="0"/>
        <v>2</v>
      </c>
      <c r="P26" s="32">
        <f t="shared" si="0"/>
        <v>0</v>
      </c>
      <c r="Q26" s="32">
        <f t="shared" si="0"/>
        <v>1</v>
      </c>
      <c r="R26" s="32">
        <f t="shared" si="0"/>
        <v>1</v>
      </c>
      <c r="S26" s="32">
        <f t="shared" si="0"/>
        <v>1</v>
      </c>
      <c r="T26" s="32">
        <f t="shared" si="0"/>
        <v>1</v>
      </c>
      <c r="U26" s="32">
        <f t="shared" si="0"/>
        <v>0</v>
      </c>
      <c r="V26" s="32">
        <f t="shared" si="0"/>
        <v>1</v>
      </c>
      <c r="W26" s="32">
        <f t="shared" ref="W26:AN26" si="1">SUM(W5:W25)</f>
        <v>1</v>
      </c>
      <c r="X26" s="32">
        <f t="shared" si="1"/>
        <v>2</v>
      </c>
      <c r="Y26" s="32">
        <f t="shared" si="1"/>
        <v>1</v>
      </c>
      <c r="Z26" s="32">
        <f t="shared" si="1"/>
        <v>3</v>
      </c>
      <c r="AA26" s="32">
        <f t="shared" si="1"/>
        <v>2</v>
      </c>
      <c r="AB26" s="32">
        <f t="shared" si="1"/>
        <v>4</v>
      </c>
      <c r="AC26" s="32">
        <f t="shared" si="1"/>
        <v>1</v>
      </c>
      <c r="AD26" s="32">
        <f t="shared" si="1"/>
        <v>1</v>
      </c>
      <c r="AE26" s="32">
        <f t="shared" si="1"/>
        <v>3</v>
      </c>
      <c r="AF26" s="32">
        <f t="shared" si="1"/>
        <v>1</v>
      </c>
      <c r="AG26" s="32">
        <f t="shared" si="1"/>
        <v>2</v>
      </c>
      <c r="AH26" s="32">
        <f t="shared" si="1"/>
        <v>1</v>
      </c>
      <c r="AI26" s="32">
        <f t="shared" si="1"/>
        <v>4</v>
      </c>
      <c r="AJ26" s="32">
        <f>SUM(AJ5:AJ25)</f>
        <v>4</v>
      </c>
      <c r="AK26" s="32">
        <f t="shared" si="1"/>
        <v>1</v>
      </c>
      <c r="AL26" s="32">
        <f t="shared" si="1"/>
        <v>0</v>
      </c>
      <c r="AM26" s="32">
        <f>SUM(AM5:AM25)</f>
        <v>5</v>
      </c>
      <c r="AN26" s="32">
        <f t="shared" si="1"/>
        <v>9</v>
      </c>
    </row>
    <row r="27" spans="1:40" ht="15" x14ac:dyDescent="0.2">
      <c r="A27" s="31" t="s">
        <v>220</v>
      </c>
      <c r="B27" s="24"/>
      <c r="C27" s="33">
        <f>C26/$B$26</f>
        <v>9.5238095238095233E-2</v>
      </c>
      <c r="D27" s="33">
        <f>D26/$B$26</f>
        <v>0.90476190476190477</v>
      </c>
      <c r="E27" s="33">
        <f t="shared" ref="E27:V27" si="2">E26/$B$26</f>
        <v>0</v>
      </c>
      <c r="F27" s="33">
        <f t="shared" si="2"/>
        <v>0.14285714285714285</v>
      </c>
      <c r="G27" s="33">
        <f t="shared" si="2"/>
        <v>4.7619047619047616E-2</v>
      </c>
      <c r="H27" s="33">
        <f t="shared" si="2"/>
        <v>0.23809523809523808</v>
      </c>
      <c r="I27" s="33">
        <f>I26/$B$26</f>
        <v>0.38095238095238093</v>
      </c>
      <c r="J27" s="33">
        <f t="shared" si="2"/>
        <v>9.5238095238095233E-2</v>
      </c>
      <c r="K27" s="33">
        <f t="shared" si="2"/>
        <v>4.7619047619047616E-2</v>
      </c>
      <c r="L27" s="33">
        <f t="shared" si="2"/>
        <v>9.5238095238095233E-2</v>
      </c>
      <c r="M27" s="33">
        <f t="shared" si="2"/>
        <v>0.38095238095238093</v>
      </c>
      <c r="N27" s="33">
        <f t="shared" si="2"/>
        <v>0.23809523809523808</v>
      </c>
      <c r="O27" s="33">
        <f t="shared" si="2"/>
        <v>9.5238095238095233E-2</v>
      </c>
      <c r="P27" s="33">
        <f t="shared" si="2"/>
        <v>0</v>
      </c>
      <c r="Q27" s="33">
        <f t="shared" si="2"/>
        <v>4.7619047619047616E-2</v>
      </c>
      <c r="R27" s="33">
        <f t="shared" si="2"/>
        <v>4.7619047619047616E-2</v>
      </c>
      <c r="S27" s="33">
        <f t="shared" si="2"/>
        <v>4.7619047619047616E-2</v>
      </c>
      <c r="T27" s="33">
        <f t="shared" si="2"/>
        <v>4.7619047619047616E-2</v>
      </c>
      <c r="U27" s="33">
        <f t="shared" si="2"/>
        <v>0</v>
      </c>
      <c r="V27" s="33">
        <f t="shared" si="2"/>
        <v>4.7619047619047616E-2</v>
      </c>
      <c r="W27" s="33">
        <f t="shared" ref="W27" si="3">W26/$B$26</f>
        <v>4.7619047619047616E-2</v>
      </c>
      <c r="X27" s="33">
        <f t="shared" ref="X27" si="4">X26/$B$26</f>
        <v>9.5238095238095233E-2</v>
      </c>
      <c r="Y27" s="33">
        <f t="shared" ref="Y27" si="5">Y26/$B$26</f>
        <v>4.7619047619047616E-2</v>
      </c>
      <c r="Z27" s="33">
        <f t="shared" ref="Z27" si="6">Z26/$B$26</f>
        <v>0.14285714285714285</v>
      </c>
      <c r="AA27" s="33">
        <f t="shared" ref="AA27" si="7">AA26/$B$26</f>
        <v>9.5238095238095233E-2</v>
      </c>
      <c r="AB27" s="33">
        <f t="shared" ref="AB27" si="8">AB26/$B$26</f>
        <v>0.19047619047619047</v>
      </c>
      <c r="AC27" s="33">
        <f t="shared" ref="AC27" si="9">AC26/$B$26</f>
        <v>4.7619047619047616E-2</v>
      </c>
      <c r="AD27" s="33">
        <f t="shared" ref="AD27" si="10">AD26/$B$26</f>
        <v>4.7619047619047616E-2</v>
      </c>
      <c r="AE27" s="33">
        <f t="shared" ref="AE27" si="11">AE26/$B$26</f>
        <v>0.14285714285714285</v>
      </c>
      <c r="AF27" s="33">
        <f t="shared" ref="AF27" si="12">AF26/$B$26</f>
        <v>4.7619047619047616E-2</v>
      </c>
      <c r="AG27" s="33">
        <f t="shared" ref="AG27" si="13">AG26/$B$26</f>
        <v>9.5238095238095233E-2</v>
      </c>
      <c r="AH27" s="33">
        <f t="shared" ref="AH27" si="14">AH26/$B$26</f>
        <v>4.7619047619047616E-2</v>
      </c>
      <c r="AI27" s="33">
        <f t="shared" ref="AI27" si="15">AI26/$B$26</f>
        <v>0.19047619047619047</v>
      </c>
      <c r="AJ27" s="33">
        <f t="shared" ref="AJ27" si="16">AJ26/$B$26</f>
        <v>0.19047619047619047</v>
      </c>
      <c r="AK27" s="33">
        <f t="shared" ref="AK27" si="17">AK26/$B$26</f>
        <v>4.7619047619047616E-2</v>
      </c>
      <c r="AL27" s="33">
        <f t="shared" ref="AL27" si="18">AL26/$B$26</f>
        <v>0</v>
      </c>
      <c r="AM27" s="33">
        <f t="shared" ref="AM27" si="19">AM26/$B$26</f>
        <v>0.23809523809523808</v>
      </c>
      <c r="AN27" s="33">
        <f t="shared" ref="AN27" si="20">AN26/$B$26</f>
        <v>0.42857142857142855</v>
      </c>
    </row>
  </sheetData>
  <mergeCells count="5">
    <mergeCell ref="C3:G3"/>
    <mergeCell ref="H3:V3"/>
    <mergeCell ref="W3:AC3"/>
    <mergeCell ref="AD3:AI3"/>
    <mergeCell ref="AJ3:A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workbookViewId="0">
      <selection activeCell="D26" sqref="D26"/>
    </sheetView>
  </sheetViews>
  <sheetFormatPr defaultRowHeight="14.25" x14ac:dyDescent="0.2"/>
  <cols>
    <col min="1" max="1" width="13" bestFit="1" customWidth="1"/>
  </cols>
  <sheetData>
    <row r="1" spans="1:40" ht="15" x14ac:dyDescent="0.25">
      <c r="A1" s="9" t="s">
        <v>224</v>
      </c>
      <c r="B1" s="9" t="s">
        <v>231</v>
      </c>
    </row>
    <row r="3" spans="1:40" ht="15" x14ac:dyDescent="0.2">
      <c r="A3" s="23"/>
      <c r="B3" s="24"/>
      <c r="C3" s="42" t="s">
        <v>162</v>
      </c>
      <c r="D3" s="42"/>
      <c r="E3" s="42"/>
      <c r="F3" s="42"/>
      <c r="G3" s="42"/>
      <c r="H3" s="42" t="s">
        <v>173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 t="s">
        <v>226</v>
      </c>
      <c r="X3" s="42"/>
      <c r="Y3" s="42"/>
      <c r="Z3" s="42"/>
      <c r="AA3" s="42"/>
      <c r="AB3" s="42"/>
      <c r="AC3" s="42"/>
      <c r="AD3" s="42" t="s">
        <v>227</v>
      </c>
      <c r="AE3" s="42"/>
      <c r="AF3" s="42"/>
      <c r="AG3" s="42"/>
      <c r="AH3" s="42"/>
      <c r="AI3" s="42"/>
      <c r="AJ3" s="42" t="s">
        <v>209</v>
      </c>
      <c r="AK3" s="42"/>
      <c r="AL3" s="42"/>
      <c r="AM3" s="42"/>
      <c r="AN3" s="34" t="s">
        <v>229</v>
      </c>
    </row>
    <row r="4" spans="1:40" ht="15" x14ac:dyDescent="0.2">
      <c r="A4" s="23"/>
      <c r="B4" s="26" t="s">
        <v>0</v>
      </c>
      <c r="C4" s="26" t="s">
        <v>163</v>
      </c>
      <c r="D4" s="26" t="s">
        <v>165</v>
      </c>
      <c r="E4" s="26" t="s">
        <v>167</v>
      </c>
      <c r="F4" s="26" t="s">
        <v>169</v>
      </c>
      <c r="G4" s="26" t="s">
        <v>171</v>
      </c>
      <c r="H4" s="26" t="s">
        <v>163</v>
      </c>
      <c r="I4" s="26" t="s">
        <v>165</v>
      </c>
      <c r="J4" s="26" t="s">
        <v>167</v>
      </c>
      <c r="K4" s="26" t="s">
        <v>169</v>
      </c>
      <c r="L4" s="26" t="s">
        <v>171</v>
      </c>
      <c r="M4" s="26" t="s">
        <v>179</v>
      </c>
      <c r="N4" s="26" t="s">
        <v>181</v>
      </c>
      <c r="O4" s="26" t="s">
        <v>183</v>
      </c>
      <c r="P4" s="26" t="s">
        <v>185</v>
      </c>
      <c r="Q4" s="26" t="s">
        <v>187</v>
      </c>
      <c r="R4" s="26" t="s">
        <v>189</v>
      </c>
      <c r="S4" s="26" t="s">
        <v>193</v>
      </c>
      <c r="T4" s="26" t="s">
        <v>195</v>
      </c>
      <c r="U4" s="26" t="s">
        <v>197</v>
      </c>
      <c r="V4" s="26" t="s">
        <v>221</v>
      </c>
      <c r="W4" s="26" t="s">
        <v>163</v>
      </c>
      <c r="X4" s="26" t="s">
        <v>165</v>
      </c>
      <c r="Y4" s="26" t="s">
        <v>167</v>
      </c>
      <c r="Z4" s="26" t="s">
        <v>169</v>
      </c>
      <c r="AA4" s="26" t="s">
        <v>171</v>
      </c>
      <c r="AB4" s="26" t="s">
        <v>179</v>
      </c>
      <c r="AC4" s="26" t="s">
        <v>181</v>
      </c>
      <c r="AD4" s="26" t="s">
        <v>163</v>
      </c>
      <c r="AE4" s="26" t="s">
        <v>165</v>
      </c>
      <c r="AF4" s="26" t="s">
        <v>167</v>
      </c>
      <c r="AG4" s="26" t="s">
        <v>169</v>
      </c>
      <c r="AH4" s="26" t="s">
        <v>171</v>
      </c>
      <c r="AI4" s="26" t="s">
        <v>179</v>
      </c>
      <c r="AJ4" s="26" t="s">
        <v>163</v>
      </c>
      <c r="AK4" s="26" t="s">
        <v>165</v>
      </c>
      <c r="AL4" s="26" t="s">
        <v>167</v>
      </c>
      <c r="AM4" s="26" t="s">
        <v>169</v>
      </c>
      <c r="AN4" s="26" t="s">
        <v>163</v>
      </c>
    </row>
    <row r="5" spans="1:40" ht="15" x14ac:dyDescent="0.2">
      <c r="A5" s="23" t="s">
        <v>228</v>
      </c>
      <c r="B5" s="24">
        <v>4</v>
      </c>
      <c r="C5" s="24">
        <v>0</v>
      </c>
      <c r="D5" s="24">
        <v>0</v>
      </c>
      <c r="E5" s="24">
        <v>1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1</v>
      </c>
      <c r="O5" s="24">
        <v>0</v>
      </c>
      <c r="P5" s="24">
        <v>0</v>
      </c>
      <c r="Q5" s="24">
        <v>0</v>
      </c>
      <c r="R5" s="24">
        <v>1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</row>
    <row r="6" spans="1:40" ht="15" x14ac:dyDescent="0.2">
      <c r="A6" s="27" t="s">
        <v>97</v>
      </c>
      <c r="B6" s="28">
        <v>18</v>
      </c>
      <c r="C6" s="28">
        <v>0</v>
      </c>
      <c r="D6" s="28">
        <v>0</v>
      </c>
      <c r="E6" s="28">
        <v>1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1</v>
      </c>
      <c r="AF6" s="28">
        <v>0</v>
      </c>
      <c r="AG6" s="28">
        <v>0</v>
      </c>
      <c r="AH6" s="28">
        <v>0</v>
      </c>
      <c r="AI6" s="28">
        <v>1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</row>
    <row r="7" spans="1:40" ht="15" x14ac:dyDescent="0.2">
      <c r="A7" s="23" t="s">
        <v>21</v>
      </c>
      <c r="B7" s="24">
        <v>17</v>
      </c>
      <c r="C7" s="24">
        <v>0</v>
      </c>
      <c r="D7" s="24">
        <v>0</v>
      </c>
      <c r="E7" s="24">
        <v>1</v>
      </c>
      <c r="F7" s="24">
        <v>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1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1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1</v>
      </c>
      <c r="AF7" s="24">
        <v>0</v>
      </c>
      <c r="AG7" s="24">
        <v>0</v>
      </c>
      <c r="AH7" s="24">
        <v>0</v>
      </c>
      <c r="AI7" s="24">
        <v>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</row>
    <row r="8" spans="1:40" ht="15" x14ac:dyDescent="0.2">
      <c r="A8" s="27" t="s">
        <v>71</v>
      </c>
      <c r="B8" s="28">
        <v>18</v>
      </c>
      <c r="C8" s="28">
        <v>0</v>
      </c>
      <c r="D8" s="28">
        <v>0</v>
      </c>
      <c r="E8" s="28">
        <v>1</v>
      </c>
      <c r="F8" s="28">
        <v>1</v>
      </c>
      <c r="G8" s="28">
        <v>1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1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</row>
    <row r="9" spans="1:40" ht="15" x14ac:dyDescent="0.2">
      <c r="A9" s="23" t="s">
        <v>76</v>
      </c>
      <c r="B9" s="24">
        <v>23</v>
      </c>
      <c r="C9" s="24">
        <v>0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1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1</v>
      </c>
    </row>
    <row r="10" spans="1:40" ht="15" x14ac:dyDescent="0.2">
      <c r="A10" s="27" t="s">
        <v>83</v>
      </c>
      <c r="B10" s="28">
        <v>4</v>
      </c>
      <c r="C10" s="28">
        <v>1</v>
      </c>
      <c r="D10" s="28">
        <v>0</v>
      </c>
      <c r="E10" s="28">
        <v>1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1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1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1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</v>
      </c>
      <c r="AN10" s="28">
        <v>0</v>
      </c>
    </row>
    <row r="11" spans="1:40" ht="15" x14ac:dyDescent="0.2">
      <c r="A11" s="23" t="s">
        <v>92</v>
      </c>
      <c r="B11" s="24">
        <v>13</v>
      </c>
      <c r="C11" s="24">
        <v>0</v>
      </c>
      <c r="D11" s="24">
        <v>0</v>
      </c>
      <c r="E11" s="24">
        <v>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</row>
    <row r="12" spans="1:40" ht="15" x14ac:dyDescent="0.2">
      <c r="A12" s="27" t="s">
        <v>94</v>
      </c>
      <c r="B12" s="28">
        <v>15</v>
      </c>
      <c r="C12" s="28">
        <v>0</v>
      </c>
      <c r="D12" s="28">
        <v>0</v>
      </c>
      <c r="E12" s="28"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1</v>
      </c>
      <c r="AF12" s="28">
        <v>0</v>
      </c>
      <c r="AG12" s="28">
        <v>0</v>
      </c>
      <c r="AH12" s="28">
        <v>0</v>
      </c>
      <c r="AI12" s="28">
        <v>1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</row>
    <row r="13" spans="1:40" ht="15" x14ac:dyDescent="0.2">
      <c r="A13" s="31" t="s">
        <v>219</v>
      </c>
      <c r="B13" s="24">
        <v>8</v>
      </c>
      <c r="C13" s="32">
        <f t="shared" ref="C13:V13" si="0">SUM(C5:C12)</f>
        <v>1</v>
      </c>
      <c r="D13" s="32">
        <f t="shared" si="0"/>
        <v>0</v>
      </c>
      <c r="E13" s="32">
        <f t="shared" si="0"/>
        <v>8</v>
      </c>
      <c r="F13" s="32">
        <f t="shared" si="0"/>
        <v>3</v>
      </c>
      <c r="G13" s="32">
        <f t="shared" si="0"/>
        <v>1</v>
      </c>
      <c r="H13" s="32">
        <f t="shared" si="0"/>
        <v>0</v>
      </c>
      <c r="I13" s="32">
        <f t="shared" si="0"/>
        <v>0</v>
      </c>
      <c r="J13" s="32">
        <f t="shared" si="0"/>
        <v>0</v>
      </c>
      <c r="K13" s="32">
        <f t="shared" si="0"/>
        <v>0</v>
      </c>
      <c r="L13" s="32">
        <f t="shared" si="0"/>
        <v>0</v>
      </c>
      <c r="M13" s="32">
        <f t="shared" si="0"/>
        <v>1</v>
      </c>
      <c r="N13" s="32">
        <f t="shared" si="0"/>
        <v>1</v>
      </c>
      <c r="O13" s="32">
        <f t="shared" si="0"/>
        <v>0</v>
      </c>
      <c r="P13" s="32">
        <f t="shared" si="0"/>
        <v>1</v>
      </c>
      <c r="Q13" s="32">
        <f t="shared" si="0"/>
        <v>0</v>
      </c>
      <c r="R13" s="32">
        <f t="shared" si="0"/>
        <v>1</v>
      </c>
      <c r="S13" s="32">
        <f t="shared" si="0"/>
        <v>1</v>
      </c>
      <c r="T13" s="32">
        <f t="shared" si="0"/>
        <v>1</v>
      </c>
      <c r="U13" s="32">
        <f t="shared" si="0"/>
        <v>1</v>
      </c>
      <c r="V13" s="32">
        <f t="shared" si="0"/>
        <v>1</v>
      </c>
      <c r="W13" s="32">
        <f t="shared" ref="W13:AN13" si="1">SUM(W5:W12)</f>
        <v>0</v>
      </c>
      <c r="X13" s="32">
        <f t="shared" si="1"/>
        <v>1</v>
      </c>
      <c r="Y13" s="32">
        <f t="shared" si="1"/>
        <v>0</v>
      </c>
      <c r="Z13" s="32">
        <f t="shared" si="1"/>
        <v>0</v>
      </c>
      <c r="AA13" s="32">
        <f t="shared" si="1"/>
        <v>0</v>
      </c>
      <c r="AB13" s="32">
        <f t="shared" si="1"/>
        <v>0</v>
      </c>
      <c r="AC13" s="32">
        <f t="shared" si="1"/>
        <v>1</v>
      </c>
      <c r="AD13" s="32">
        <f t="shared" si="1"/>
        <v>0</v>
      </c>
      <c r="AE13" s="32">
        <f t="shared" si="1"/>
        <v>4</v>
      </c>
      <c r="AF13" s="32">
        <f t="shared" si="1"/>
        <v>0</v>
      </c>
      <c r="AG13" s="32">
        <f t="shared" si="1"/>
        <v>0</v>
      </c>
      <c r="AH13" s="32">
        <f t="shared" si="1"/>
        <v>0</v>
      </c>
      <c r="AI13" s="32">
        <f t="shared" si="1"/>
        <v>3</v>
      </c>
      <c r="AJ13" s="32">
        <f t="shared" si="1"/>
        <v>0</v>
      </c>
      <c r="AK13" s="32">
        <f t="shared" si="1"/>
        <v>0</v>
      </c>
      <c r="AL13" s="32">
        <f t="shared" si="1"/>
        <v>0</v>
      </c>
      <c r="AM13" s="32">
        <f t="shared" si="1"/>
        <v>1</v>
      </c>
      <c r="AN13" s="32">
        <f t="shared" si="1"/>
        <v>1</v>
      </c>
    </row>
    <row r="14" spans="1:40" ht="15" x14ac:dyDescent="0.2">
      <c r="A14" s="31" t="s">
        <v>220</v>
      </c>
      <c r="B14" s="24"/>
      <c r="C14" s="33">
        <f>C13/$B$13</f>
        <v>0.125</v>
      </c>
      <c r="D14" s="33">
        <f t="shared" ref="D14:V14" si="2">D13/$B$13</f>
        <v>0</v>
      </c>
      <c r="E14" s="33">
        <f t="shared" si="2"/>
        <v>1</v>
      </c>
      <c r="F14" s="33">
        <f t="shared" si="2"/>
        <v>0.375</v>
      </c>
      <c r="G14" s="33">
        <f t="shared" si="2"/>
        <v>0.125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0.125</v>
      </c>
      <c r="N14" s="33">
        <f t="shared" si="2"/>
        <v>0.125</v>
      </c>
      <c r="O14" s="33">
        <f>O13/$B$13</f>
        <v>0</v>
      </c>
      <c r="P14" s="33">
        <f t="shared" si="2"/>
        <v>0.125</v>
      </c>
      <c r="Q14" s="33">
        <f t="shared" si="2"/>
        <v>0</v>
      </c>
      <c r="R14" s="33">
        <f t="shared" si="2"/>
        <v>0.125</v>
      </c>
      <c r="S14" s="33">
        <f t="shared" si="2"/>
        <v>0.125</v>
      </c>
      <c r="T14" s="33">
        <f t="shared" si="2"/>
        <v>0.125</v>
      </c>
      <c r="U14" s="33">
        <f t="shared" si="2"/>
        <v>0.125</v>
      </c>
      <c r="V14" s="33">
        <f t="shared" si="2"/>
        <v>0.125</v>
      </c>
      <c r="W14" s="33">
        <f t="shared" ref="W14" si="3">W13/$B$13</f>
        <v>0</v>
      </c>
      <c r="X14" s="33">
        <f t="shared" ref="X14" si="4">X13/$B$13</f>
        <v>0.125</v>
      </c>
      <c r="Y14" s="33">
        <f t="shared" ref="Y14" si="5">Y13/$B$13</f>
        <v>0</v>
      </c>
      <c r="Z14" s="33">
        <f t="shared" ref="Z14" si="6">Z13/$B$13</f>
        <v>0</v>
      </c>
      <c r="AA14" s="33">
        <f t="shared" ref="AA14" si="7">AA13/$B$13</f>
        <v>0</v>
      </c>
      <c r="AB14" s="33">
        <f t="shared" ref="AB14" si="8">AB13/$B$13</f>
        <v>0</v>
      </c>
      <c r="AC14" s="33">
        <f t="shared" ref="AC14" si="9">AC13/$B$13</f>
        <v>0.125</v>
      </c>
      <c r="AD14" s="33">
        <f t="shared" ref="AD14" si="10">AD13/$B$13</f>
        <v>0</v>
      </c>
      <c r="AE14" s="33">
        <f t="shared" ref="AE14" si="11">AE13/$B$13</f>
        <v>0.5</v>
      </c>
      <c r="AF14" s="33">
        <f t="shared" ref="AF14" si="12">AF13/$B$13</f>
        <v>0</v>
      </c>
      <c r="AG14" s="33">
        <f t="shared" ref="AG14" si="13">AG13/$B$13</f>
        <v>0</v>
      </c>
      <c r="AH14" s="33">
        <f t="shared" ref="AH14" si="14">AH13/$B$13</f>
        <v>0</v>
      </c>
      <c r="AI14" s="33">
        <f t="shared" ref="AI14" si="15">AI13/$B$13</f>
        <v>0.375</v>
      </c>
      <c r="AJ14" s="33">
        <f t="shared" ref="AJ14" si="16">AJ13/$B$13</f>
        <v>0</v>
      </c>
      <c r="AK14" s="33">
        <f t="shared" ref="AK14" si="17">AK13/$B$13</f>
        <v>0</v>
      </c>
      <c r="AL14" s="33">
        <f t="shared" ref="AL14" si="18">AL13/$B$13</f>
        <v>0</v>
      </c>
      <c r="AM14" s="33">
        <f t="shared" ref="AM14" si="19">AM13/$B$13</f>
        <v>0.125</v>
      </c>
      <c r="AN14" s="33">
        <f t="shared" ref="AN14" si="20">AN13/$B$13</f>
        <v>0.125</v>
      </c>
    </row>
  </sheetData>
  <mergeCells count="5">
    <mergeCell ref="C3:G3"/>
    <mergeCell ref="H3:V3"/>
    <mergeCell ref="W3:AC3"/>
    <mergeCell ref="AD3:AI3"/>
    <mergeCell ref="AJ3:A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Information</vt:lpstr>
      <vt:lpstr>TABLE 1 Boeing aircraft</vt:lpstr>
      <vt:lpstr>TABLE 2 MD aircraft</vt:lpstr>
      <vt:lpstr>TABLE 3 Airbus aircraft</vt:lpstr>
      <vt:lpstr>TABLE 4 References consulted</vt:lpstr>
      <vt:lpstr>TABLE 5 Change descriptions</vt:lpstr>
      <vt:lpstr>TABLE 6</vt:lpstr>
      <vt:lpstr>TABLE 7</vt:lpstr>
      <vt:lpstr>TABLE 8</vt:lpstr>
      <vt:lpstr>TABLE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Heerden, Stevan</dc:creator>
  <cp:lastModifiedBy>"%username%"</cp:lastModifiedBy>
  <dcterms:created xsi:type="dcterms:W3CDTF">2018-10-11T15:28:21Z</dcterms:created>
  <dcterms:modified xsi:type="dcterms:W3CDTF">2018-10-15T12:39:23Z</dcterms:modified>
</cp:coreProperties>
</file>