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4940" windowWidth="32767" windowHeight="20460" activeTab="7"/>
  </bookViews>
  <sheets>
    <sheet name="M79_alltracks" sheetId="1" r:id="rId1"/>
    <sheet name="M79_&gt;5" sheetId="2" r:id="rId2"/>
    <sheet name="M81_alltracks" sheetId="3" r:id="rId3"/>
    <sheet name="M81&gt;5" sheetId="4" r:id="rId4"/>
    <sheet name="M83_alltracks" sheetId="5" r:id="rId5"/>
    <sheet name="M85_alltracks" sheetId="6" r:id="rId6"/>
    <sheet name="Roman et al" sheetId="7" r:id="rId7"/>
    <sheet name="Morphometrics" sheetId="8" r:id="rId8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<sst xmlns="http://schemas.openxmlformats.org/spreadsheetml/2006/main" count="1081" uniqueCount="17">
  <si>
    <t>MISSION</t>
  </si>
  <si>
    <t>SAMPLE</t>
  </si>
  <si>
    <t>TOTAL_NO</t>
  </si>
  <si>
    <t>M79</t>
  </si>
  <si>
    <t>DISTANCE</t>
  </si>
  <si>
    <t>AV_DISTANCE</t>
  </si>
  <si>
    <t>M81</t>
  </si>
  <si>
    <t>M85</t>
  </si>
  <si>
    <t>AVERAGE</t>
  </si>
  <si>
    <t>STD.DEV</t>
  </si>
  <si>
    <t>M83</t>
  </si>
  <si>
    <t>Roman</t>
  </si>
  <si>
    <t>Total number</t>
  </si>
  <si>
    <t>sample</t>
  </si>
  <si>
    <t>length_m</t>
  </si>
  <si>
    <t>width_m</t>
  </si>
  <si>
    <t>00093_test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</si>
</sst>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90">
      <selection activeCell="C221" sqref="C221"/>
    </sheetView>
  </sheetViews>
  <sheetFormatPr defaultColWidth="8.8515625" defaultRowHeight="15"/>
  <cols>
    <col min="1" max="3" width="8.8515625" style="0" customWidth="1"/>
    <col min="4" max="4" width="12.00390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3</v>
      </c>
      <c r="B2">
        <v>1</v>
      </c>
      <c r="D2">
        <v>12.64685622</v>
      </c>
    </row>
    <row r="3" spans="1:4" ht="15">
      <c r="A3" t="s">
        <v>3</v>
      </c>
      <c r="B3">
        <v>1</v>
      </c>
      <c r="D3">
        <v>10.90592985</v>
      </c>
    </row>
    <row r="4" spans="1:4" ht="15">
      <c r="A4" t="s">
        <v>3</v>
      </c>
      <c r="B4">
        <v>1</v>
      </c>
      <c r="D4">
        <v>8.412322308</v>
      </c>
    </row>
    <row r="5" spans="1:4" ht="15">
      <c r="A5" t="s">
        <v>3</v>
      </c>
      <c r="B5">
        <v>1</v>
      </c>
      <c r="D5">
        <v>8.02863066</v>
      </c>
    </row>
    <row r="6" spans="1:5" ht="15">
      <c r="A6" t="s">
        <v>3</v>
      </c>
      <c r="B6">
        <v>1</v>
      </c>
      <c r="C6">
        <f>COUNT(B2:B6)</f>
        <v>5</v>
      </c>
      <c r="D6">
        <v>9.351757696</v>
      </c>
      <c r="E6">
        <v>9.869099348</v>
      </c>
    </row>
    <row r="7" spans="1:4" ht="15">
      <c r="A7" t="s">
        <v>3</v>
      </c>
      <c r="B7">
        <v>2</v>
      </c>
      <c r="D7">
        <v>19.3611414</v>
      </c>
    </row>
    <row r="8" spans="1:4" ht="15">
      <c r="A8" t="s">
        <v>3</v>
      </c>
      <c r="B8">
        <v>2</v>
      </c>
      <c r="D8">
        <v>8.839477189</v>
      </c>
    </row>
    <row r="9" spans="1:4" ht="15">
      <c r="A9" t="s">
        <v>3</v>
      </c>
      <c r="B9">
        <v>2</v>
      </c>
      <c r="D9">
        <v>2.878672424</v>
      </c>
    </row>
    <row r="10" spans="1:4" ht="15">
      <c r="A10" t="s">
        <v>3</v>
      </c>
      <c r="B10">
        <v>2</v>
      </c>
      <c r="D10">
        <v>7.58229216</v>
      </c>
    </row>
    <row r="11" spans="1:4" ht="15">
      <c r="A11" t="s">
        <v>3</v>
      </c>
      <c r="B11">
        <v>2</v>
      </c>
      <c r="D11">
        <v>7.043140916</v>
      </c>
    </row>
    <row r="12" spans="1:4" ht="15">
      <c r="A12" t="s">
        <v>3</v>
      </c>
      <c r="B12">
        <v>2</v>
      </c>
      <c r="D12">
        <v>7.960483802</v>
      </c>
    </row>
    <row r="13" spans="1:4" ht="15">
      <c r="A13" t="s">
        <v>3</v>
      </c>
      <c r="B13">
        <v>2</v>
      </c>
      <c r="D13">
        <v>11.14133208</v>
      </c>
    </row>
    <row r="14" spans="1:4" ht="15">
      <c r="A14" t="s">
        <v>3</v>
      </c>
      <c r="B14">
        <v>2</v>
      </c>
      <c r="D14">
        <v>11.42594558</v>
      </c>
    </row>
    <row r="15" spans="1:4" ht="15">
      <c r="A15" t="s">
        <v>3</v>
      </c>
      <c r="B15">
        <v>2</v>
      </c>
      <c r="D15">
        <v>11.01189771</v>
      </c>
    </row>
    <row r="16" spans="1:5" ht="15">
      <c r="A16" t="s">
        <v>3</v>
      </c>
      <c r="B16">
        <v>2</v>
      </c>
      <c r="C16">
        <f>COUNT(B7:B16)</f>
        <v>10</v>
      </c>
      <c r="D16">
        <v>10.6895024</v>
      </c>
      <c r="E16">
        <v>9.793388567</v>
      </c>
    </row>
    <row r="17" spans="1:4" ht="15">
      <c r="A17" t="s">
        <v>3</v>
      </c>
      <c r="B17">
        <v>3</v>
      </c>
      <c r="D17">
        <v>6.74364838</v>
      </c>
    </row>
    <row r="18" spans="1:4" ht="15">
      <c r="A18" t="s">
        <v>3</v>
      </c>
      <c r="B18">
        <v>3</v>
      </c>
      <c r="D18">
        <v>7.805896586</v>
      </c>
    </row>
    <row r="19" spans="1:4" ht="15">
      <c r="A19" t="s">
        <v>3</v>
      </c>
      <c r="B19">
        <v>3</v>
      </c>
      <c r="D19">
        <v>11.77325767</v>
      </c>
    </row>
    <row r="20" spans="1:5" ht="15">
      <c r="A20" t="s">
        <v>3</v>
      </c>
      <c r="B20">
        <v>3</v>
      </c>
      <c r="C20">
        <f>COUNT(B17:B20)</f>
        <v>4</v>
      </c>
      <c r="D20">
        <v>10.57217257</v>
      </c>
      <c r="E20">
        <v>9.223743802</v>
      </c>
    </row>
    <row r="21" spans="1:4" ht="15">
      <c r="A21" t="s">
        <v>3</v>
      </c>
      <c r="B21">
        <v>4</v>
      </c>
      <c r="D21">
        <v>6.448034124</v>
      </c>
    </row>
    <row r="22" spans="1:4" ht="15">
      <c r="A22" t="s">
        <v>3</v>
      </c>
      <c r="B22">
        <v>4</v>
      </c>
      <c r="D22">
        <v>5.389494696</v>
      </c>
    </row>
    <row r="23" spans="1:4" ht="15">
      <c r="A23" t="s">
        <v>3</v>
      </c>
      <c r="B23">
        <v>4</v>
      </c>
      <c r="D23">
        <v>6.536367477</v>
      </c>
    </row>
    <row r="24" spans="1:4" ht="15">
      <c r="A24" t="s">
        <v>3</v>
      </c>
      <c r="B24">
        <v>4</v>
      </c>
      <c r="D24">
        <v>5.528686045</v>
      </c>
    </row>
    <row r="25" spans="1:4" ht="15">
      <c r="A25" t="s">
        <v>3</v>
      </c>
      <c r="B25">
        <v>4</v>
      </c>
      <c r="D25">
        <v>5.926678519</v>
      </c>
    </row>
    <row r="26" spans="1:4" ht="15">
      <c r="A26" t="s">
        <v>3</v>
      </c>
      <c r="B26">
        <v>4</v>
      </c>
      <c r="D26">
        <v>6.595323713</v>
      </c>
    </row>
    <row r="27" spans="1:4" ht="15">
      <c r="A27" t="s">
        <v>3</v>
      </c>
      <c r="B27">
        <v>4</v>
      </c>
      <c r="D27">
        <v>5.63909095</v>
      </c>
    </row>
    <row r="28" spans="1:4" ht="15">
      <c r="A28" t="s">
        <v>3</v>
      </c>
      <c r="B28">
        <v>4</v>
      </c>
      <c r="D28">
        <v>7.2398809</v>
      </c>
    </row>
    <row r="29" spans="1:5" ht="15">
      <c r="A29" t="s">
        <v>3</v>
      </c>
      <c r="B29">
        <v>4</v>
      </c>
      <c r="C29">
        <f>COUNT(B21:B29)</f>
        <v>9</v>
      </c>
      <c r="D29">
        <v>9.914338273</v>
      </c>
      <c r="E29">
        <v>6.579766077</v>
      </c>
    </row>
    <row r="30" spans="1:4" ht="15">
      <c r="A30" t="s">
        <v>3</v>
      </c>
      <c r="B30">
        <v>5</v>
      </c>
      <c r="D30">
        <v>6.244717267</v>
      </c>
    </row>
    <row r="31" spans="1:4" ht="15">
      <c r="A31" t="s">
        <v>3</v>
      </c>
      <c r="B31">
        <v>5</v>
      </c>
      <c r="D31">
        <v>8.908946873</v>
      </c>
    </row>
    <row r="32" spans="1:4" ht="15">
      <c r="A32" t="s">
        <v>3</v>
      </c>
      <c r="B32">
        <v>5</v>
      </c>
      <c r="D32">
        <v>11.50721667</v>
      </c>
    </row>
    <row r="33" spans="1:4" ht="15">
      <c r="A33" t="s">
        <v>3</v>
      </c>
      <c r="B33">
        <v>5</v>
      </c>
      <c r="D33">
        <v>6.62352289</v>
      </c>
    </row>
    <row r="34" spans="1:4" ht="15">
      <c r="A34" t="s">
        <v>3</v>
      </c>
      <c r="B34">
        <v>5</v>
      </c>
      <c r="D34">
        <v>7.805896585</v>
      </c>
    </row>
    <row r="35" spans="1:4" ht="15">
      <c r="A35" t="s">
        <v>3</v>
      </c>
      <c r="B35">
        <v>5</v>
      </c>
      <c r="D35">
        <v>5.150082574</v>
      </c>
    </row>
    <row r="36" spans="1:4" ht="15">
      <c r="A36" t="s">
        <v>3</v>
      </c>
      <c r="B36">
        <v>5</v>
      </c>
      <c r="D36">
        <v>7.980270372</v>
      </c>
    </row>
    <row r="37" spans="1:4" ht="15">
      <c r="A37" t="s">
        <v>3</v>
      </c>
      <c r="B37">
        <v>5</v>
      </c>
      <c r="D37">
        <v>9.057373039</v>
      </c>
    </row>
    <row r="38" spans="1:4" ht="15">
      <c r="A38" t="s">
        <v>3</v>
      </c>
      <c r="B38">
        <v>5</v>
      </c>
      <c r="D38">
        <v>5.679624022</v>
      </c>
    </row>
    <row r="39" spans="1:5" ht="15">
      <c r="A39" t="s">
        <v>3</v>
      </c>
      <c r="B39">
        <v>5</v>
      </c>
      <c r="C39">
        <f>COUNT(B30:B39)</f>
        <v>10</v>
      </c>
      <c r="D39">
        <v>5.936346844</v>
      </c>
      <c r="E39">
        <v>7.489399714</v>
      </c>
    </row>
    <row r="40" spans="1:4" ht="15">
      <c r="A40" t="s">
        <v>3</v>
      </c>
      <c r="B40">
        <v>6</v>
      </c>
      <c r="D40">
        <v>13.17324551</v>
      </c>
    </row>
    <row r="41" spans="1:4" ht="15">
      <c r="A41" t="s">
        <v>3</v>
      </c>
      <c r="B41">
        <v>6</v>
      </c>
      <c r="D41">
        <v>9.331806439</v>
      </c>
    </row>
    <row r="42" spans="1:4" ht="15">
      <c r="A42" t="s">
        <v>3</v>
      </c>
      <c r="B42">
        <v>6</v>
      </c>
      <c r="D42">
        <v>10.14448619</v>
      </c>
    </row>
    <row r="43" spans="1:4" ht="15">
      <c r="A43" t="s">
        <v>3</v>
      </c>
      <c r="B43">
        <v>6</v>
      </c>
      <c r="D43">
        <v>10.7763289</v>
      </c>
    </row>
    <row r="44" spans="1:4" ht="15">
      <c r="A44" t="s">
        <v>3</v>
      </c>
      <c r="B44">
        <v>6</v>
      </c>
      <c r="D44">
        <v>9.019303352</v>
      </c>
    </row>
    <row r="45" spans="1:4" ht="15">
      <c r="A45" t="s">
        <v>3</v>
      </c>
      <c r="B45">
        <v>6</v>
      </c>
      <c r="D45">
        <v>7.666908084</v>
      </c>
    </row>
    <row r="46" spans="1:4" ht="15">
      <c r="A46" t="s">
        <v>3</v>
      </c>
      <c r="B46">
        <v>6</v>
      </c>
      <c r="D46">
        <v>4.559448655</v>
      </c>
    </row>
    <row r="47" spans="1:5" ht="15">
      <c r="A47" t="s">
        <v>3</v>
      </c>
      <c r="B47">
        <v>6</v>
      </c>
      <c r="C47">
        <f>COUNT(B40:B47)</f>
        <v>8</v>
      </c>
      <c r="D47">
        <v>6.107760155</v>
      </c>
      <c r="E47">
        <v>8.847410911</v>
      </c>
    </row>
    <row r="48" spans="1:4" ht="15">
      <c r="A48" t="s">
        <v>3</v>
      </c>
      <c r="B48">
        <v>7</v>
      </c>
      <c r="D48">
        <v>13.04858511</v>
      </c>
    </row>
    <row r="49" spans="1:4" ht="15">
      <c r="A49" t="s">
        <v>3</v>
      </c>
      <c r="B49">
        <v>7</v>
      </c>
      <c r="D49">
        <v>12.08098145</v>
      </c>
    </row>
    <row r="50" spans="1:4" ht="15">
      <c r="A50" t="s">
        <v>3</v>
      </c>
      <c r="B50">
        <v>7</v>
      </c>
      <c r="D50">
        <v>13.04309028</v>
      </c>
    </row>
    <row r="51" spans="1:4" ht="15">
      <c r="A51" t="s">
        <v>3</v>
      </c>
      <c r="B51">
        <v>7</v>
      </c>
      <c r="D51">
        <v>8.515648776</v>
      </c>
    </row>
    <row r="52" spans="1:4" ht="15">
      <c r="A52" t="s">
        <v>3</v>
      </c>
      <c r="B52">
        <v>7</v>
      </c>
      <c r="D52">
        <v>12.16966124</v>
      </c>
    </row>
    <row r="53" spans="1:4" ht="15">
      <c r="A53" t="s">
        <v>3</v>
      </c>
      <c r="B53">
        <v>7</v>
      </c>
      <c r="D53">
        <v>12.87938151</v>
      </c>
    </row>
    <row r="54" spans="1:5" ht="15">
      <c r="A54" t="s">
        <v>3</v>
      </c>
      <c r="B54">
        <v>7</v>
      </c>
      <c r="C54">
        <f>COUNT(B48:B54)</f>
        <v>7</v>
      </c>
      <c r="D54">
        <v>13.57312636</v>
      </c>
      <c r="E54">
        <v>12.18721067</v>
      </c>
    </row>
    <row r="55" spans="1:4" ht="15">
      <c r="A55" t="s">
        <v>3</v>
      </c>
      <c r="B55">
        <v>8</v>
      </c>
      <c r="D55">
        <v>14.69305062</v>
      </c>
    </row>
    <row r="56" spans="1:4" ht="15">
      <c r="A56" t="s">
        <v>3</v>
      </c>
      <c r="B56">
        <v>8</v>
      </c>
      <c r="D56">
        <v>8.74817804</v>
      </c>
    </row>
    <row r="57" spans="1:4" ht="15">
      <c r="A57" t="s">
        <v>3</v>
      </c>
      <c r="B57">
        <v>8</v>
      </c>
      <c r="D57">
        <v>7.120073166</v>
      </c>
    </row>
    <row r="58" spans="1:5" ht="15">
      <c r="A58" t="s">
        <v>3</v>
      </c>
      <c r="B58">
        <v>8</v>
      </c>
      <c r="C58">
        <f>COUNT(B55:B58)</f>
        <v>4</v>
      </c>
      <c r="D58">
        <v>10.44529372</v>
      </c>
      <c r="E58">
        <v>10.25164889</v>
      </c>
    </row>
    <row r="59" spans="1:4" ht="15">
      <c r="A59" t="s">
        <v>3</v>
      </c>
      <c r="B59">
        <v>9</v>
      </c>
      <c r="D59">
        <v>8.145636083</v>
      </c>
    </row>
    <row r="60" spans="1:4" ht="15">
      <c r="A60" t="s">
        <v>3</v>
      </c>
      <c r="B60">
        <v>9</v>
      </c>
      <c r="D60">
        <v>5.819266879</v>
      </c>
    </row>
    <row r="61" spans="1:4" ht="15">
      <c r="A61" t="s">
        <v>3</v>
      </c>
      <c r="B61">
        <v>9</v>
      </c>
      <c r="D61">
        <v>5.83894324</v>
      </c>
    </row>
    <row r="62" spans="1:4" ht="15">
      <c r="A62" t="s">
        <v>3</v>
      </c>
      <c r="B62">
        <v>9</v>
      </c>
      <c r="D62">
        <v>4.957169136</v>
      </c>
    </row>
    <row r="63" spans="1:4" ht="15">
      <c r="A63" t="s">
        <v>3</v>
      </c>
      <c r="B63">
        <v>9</v>
      </c>
      <c r="D63">
        <v>4.556303122</v>
      </c>
    </row>
    <row r="64" spans="1:4" ht="15">
      <c r="A64" t="s">
        <v>3</v>
      </c>
      <c r="B64">
        <v>9</v>
      </c>
      <c r="D64">
        <v>3.623898832</v>
      </c>
    </row>
    <row r="65" spans="1:4" ht="15">
      <c r="A65" t="s">
        <v>3</v>
      </c>
      <c r="B65">
        <v>9</v>
      </c>
      <c r="D65">
        <v>6.575730367</v>
      </c>
    </row>
    <row r="66" spans="1:4" ht="15">
      <c r="A66" t="s">
        <v>3</v>
      </c>
      <c r="B66">
        <v>9</v>
      </c>
      <c r="D66">
        <v>6.586622754</v>
      </c>
    </row>
    <row r="67" spans="1:4" ht="15">
      <c r="A67" t="s">
        <v>3</v>
      </c>
      <c r="B67">
        <v>9</v>
      </c>
      <c r="D67">
        <v>7.406291672</v>
      </c>
    </row>
    <row r="68" spans="1:4" ht="15">
      <c r="A68" t="s">
        <v>3</v>
      </c>
      <c r="B68">
        <v>9</v>
      </c>
      <c r="D68">
        <v>2.714625271</v>
      </c>
    </row>
    <row r="69" spans="1:5" ht="15">
      <c r="A69" t="s">
        <v>3</v>
      </c>
      <c r="B69">
        <v>9</v>
      </c>
      <c r="C69">
        <f>COUNT(B59:B69)</f>
        <v>11</v>
      </c>
      <c r="D69">
        <v>3.361177416</v>
      </c>
      <c r="E69">
        <v>5.416878616</v>
      </c>
    </row>
    <row r="70" spans="1:4" ht="15">
      <c r="A70" t="s">
        <v>3</v>
      </c>
      <c r="B70">
        <v>10</v>
      </c>
      <c r="D70">
        <v>8.680725166</v>
      </c>
    </row>
    <row r="71" spans="1:4" ht="15">
      <c r="A71" t="s">
        <v>3</v>
      </c>
      <c r="B71">
        <v>10</v>
      </c>
      <c r="D71">
        <v>6.322294371</v>
      </c>
    </row>
    <row r="72" spans="1:4" ht="15">
      <c r="A72" t="s">
        <v>3</v>
      </c>
      <c r="B72">
        <v>10</v>
      </c>
      <c r="D72">
        <v>5.779713205</v>
      </c>
    </row>
    <row r="73" spans="1:4" ht="15">
      <c r="A73" t="s">
        <v>3</v>
      </c>
      <c r="B73">
        <v>10</v>
      </c>
      <c r="D73">
        <v>6.673121835</v>
      </c>
    </row>
    <row r="74" spans="1:4" ht="15">
      <c r="A74" t="s">
        <v>3</v>
      </c>
      <c r="B74">
        <v>10</v>
      </c>
      <c r="D74">
        <v>4.2333418</v>
      </c>
    </row>
    <row r="75" spans="1:4" ht="15">
      <c r="A75" t="s">
        <v>3</v>
      </c>
      <c r="B75">
        <v>10</v>
      </c>
      <c r="D75">
        <v>4.910676488</v>
      </c>
    </row>
    <row r="76" spans="1:5" ht="15">
      <c r="A76" t="s">
        <v>3</v>
      </c>
      <c r="B76">
        <v>10</v>
      </c>
      <c r="C76">
        <f>COUNT(B70:B76)</f>
        <v>7</v>
      </c>
      <c r="D76">
        <v>7.987453332</v>
      </c>
      <c r="E76">
        <v>6.369618028</v>
      </c>
    </row>
    <row r="77" spans="1:4" ht="15">
      <c r="A77" t="s">
        <v>3</v>
      </c>
      <c r="B77">
        <v>11</v>
      </c>
      <c r="D77">
        <v>11.0956365</v>
      </c>
    </row>
    <row r="78" spans="1:4" ht="15">
      <c r="A78" t="s">
        <v>3</v>
      </c>
      <c r="B78">
        <v>11</v>
      </c>
      <c r="D78">
        <v>10.53183634</v>
      </c>
    </row>
    <row r="79" spans="1:4" ht="15">
      <c r="A79" t="s">
        <v>3</v>
      </c>
      <c r="B79">
        <v>11</v>
      </c>
      <c r="D79">
        <v>10.1290167</v>
      </c>
    </row>
    <row r="80" spans="1:4" ht="15">
      <c r="A80" t="s">
        <v>3</v>
      </c>
      <c r="B80">
        <v>11</v>
      </c>
      <c r="D80">
        <v>2.047817563</v>
      </c>
    </row>
    <row r="81" spans="1:4" ht="15">
      <c r="A81" t="s">
        <v>3</v>
      </c>
      <c r="B81">
        <v>11</v>
      </c>
      <c r="D81">
        <v>13.06869022</v>
      </c>
    </row>
    <row r="82" spans="1:4" ht="15">
      <c r="A82" t="s">
        <v>3</v>
      </c>
      <c r="B82">
        <v>11</v>
      </c>
      <c r="D82">
        <v>10.16081404</v>
      </c>
    </row>
    <row r="83" spans="1:4" ht="15">
      <c r="A83" t="s">
        <v>3</v>
      </c>
      <c r="B83">
        <v>11</v>
      </c>
      <c r="D83">
        <v>11.06069412</v>
      </c>
    </row>
    <row r="84" spans="1:5" ht="15">
      <c r="A84" t="s">
        <v>3</v>
      </c>
      <c r="B84">
        <v>11</v>
      </c>
      <c r="C84">
        <f>COUNT(B77:B84)</f>
        <v>8</v>
      </c>
      <c r="D84">
        <v>11.818532</v>
      </c>
      <c r="E84">
        <v>9.989129687</v>
      </c>
    </row>
    <row r="85" spans="1:4" ht="15">
      <c r="A85" t="s">
        <v>3</v>
      </c>
      <c r="B85">
        <v>12</v>
      </c>
      <c r="D85">
        <v>12.28486323</v>
      </c>
    </row>
    <row r="86" spans="1:4" ht="15">
      <c r="A86" t="s">
        <v>3</v>
      </c>
      <c r="B86">
        <v>12</v>
      </c>
      <c r="D86">
        <v>12.3209884</v>
      </c>
    </row>
    <row r="87" spans="1:4" ht="15">
      <c r="A87" t="s">
        <v>3</v>
      </c>
      <c r="B87">
        <v>12</v>
      </c>
      <c r="D87">
        <v>8.343228284</v>
      </c>
    </row>
    <row r="88" spans="1:4" ht="15">
      <c r="A88" t="s">
        <v>3</v>
      </c>
      <c r="B88">
        <v>12</v>
      </c>
      <c r="D88">
        <v>12.38171063</v>
      </c>
    </row>
    <row r="89" spans="1:5" ht="15">
      <c r="A89" t="s">
        <v>3</v>
      </c>
      <c r="B89">
        <v>12</v>
      </c>
      <c r="C89">
        <f>COUNT(B85:B89)</f>
        <v>5</v>
      </c>
      <c r="D89">
        <v>4.095635129</v>
      </c>
      <c r="E89">
        <v>9.885285136</v>
      </c>
    </row>
    <row r="90" spans="1:4" ht="15">
      <c r="A90" t="s">
        <v>3</v>
      </c>
      <c r="B90">
        <v>13</v>
      </c>
      <c r="D90">
        <v>6.163838701</v>
      </c>
    </row>
    <row r="91" spans="1:4" ht="15">
      <c r="A91" t="s">
        <v>3</v>
      </c>
      <c r="B91">
        <v>13</v>
      </c>
      <c r="D91">
        <v>6.1638387</v>
      </c>
    </row>
    <row r="92" spans="1:4" ht="15">
      <c r="A92" t="s">
        <v>3</v>
      </c>
      <c r="B92">
        <v>13</v>
      </c>
      <c r="D92">
        <v>6.322294371</v>
      </c>
    </row>
    <row r="93" spans="1:5" ht="15">
      <c r="A93" t="s">
        <v>3</v>
      </c>
      <c r="B93">
        <v>13</v>
      </c>
      <c r="C93">
        <f>COUNT(B90:B93)</f>
        <v>4</v>
      </c>
      <c r="D93">
        <v>7.000263013</v>
      </c>
      <c r="E93">
        <v>6.412558696</v>
      </c>
    </row>
    <row r="94" spans="1:4" ht="15">
      <c r="A94" t="s">
        <v>3</v>
      </c>
      <c r="B94">
        <v>14</v>
      </c>
      <c r="D94">
        <v>8.636951047</v>
      </c>
    </row>
    <row r="95" spans="1:4" ht="15">
      <c r="A95" t="s">
        <v>3</v>
      </c>
      <c r="B95">
        <v>14</v>
      </c>
      <c r="D95">
        <v>9.466040036</v>
      </c>
    </row>
    <row r="96" spans="1:4" ht="15">
      <c r="A96" t="s">
        <v>3</v>
      </c>
      <c r="B96">
        <v>14</v>
      </c>
      <c r="D96">
        <v>5.903956348</v>
      </c>
    </row>
    <row r="97" spans="1:4" ht="15">
      <c r="A97" t="s">
        <v>3</v>
      </c>
      <c r="B97">
        <v>14</v>
      </c>
      <c r="D97">
        <v>4.954999538</v>
      </c>
    </row>
    <row r="98" spans="1:4" ht="15">
      <c r="A98" t="s">
        <v>3</v>
      </c>
      <c r="B98">
        <v>14</v>
      </c>
      <c r="D98">
        <v>5.031269293</v>
      </c>
    </row>
    <row r="99" spans="1:4" ht="15">
      <c r="A99" t="s">
        <v>3</v>
      </c>
      <c r="B99">
        <v>14</v>
      </c>
      <c r="D99">
        <v>7.310945745</v>
      </c>
    </row>
    <row r="100" spans="1:4" ht="15">
      <c r="A100" t="s">
        <v>3</v>
      </c>
      <c r="B100">
        <v>14</v>
      </c>
      <c r="D100">
        <v>6.6935011</v>
      </c>
    </row>
    <row r="101" spans="1:5" ht="15">
      <c r="A101" t="s">
        <v>3</v>
      </c>
      <c r="B101">
        <v>14</v>
      </c>
      <c r="C101">
        <f>COUNT(B94:B101)</f>
        <v>8</v>
      </c>
      <c r="D101">
        <v>5.884954184</v>
      </c>
      <c r="E101">
        <v>6.735327161</v>
      </c>
    </row>
    <row r="102" spans="1:4" ht="15">
      <c r="A102" t="s">
        <v>3</v>
      </c>
      <c r="B102">
        <v>15</v>
      </c>
      <c r="D102">
        <v>5.088821979</v>
      </c>
    </row>
    <row r="103" spans="1:4" ht="15">
      <c r="A103" t="s">
        <v>3</v>
      </c>
      <c r="B103">
        <v>15</v>
      </c>
      <c r="D103">
        <v>8.257729746</v>
      </c>
    </row>
    <row r="104" spans="1:4" ht="15">
      <c r="A104" t="s">
        <v>3</v>
      </c>
      <c r="B104">
        <v>15</v>
      </c>
      <c r="D104">
        <v>4.868343069</v>
      </c>
    </row>
    <row r="105" spans="1:4" ht="15">
      <c r="A105" t="s">
        <v>3</v>
      </c>
      <c r="B105">
        <v>15</v>
      </c>
      <c r="D105">
        <v>7.00742755</v>
      </c>
    </row>
    <row r="106" spans="1:4" ht="15">
      <c r="A106" t="s">
        <v>3</v>
      </c>
      <c r="B106">
        <v>15</v>
      </c>
      <c r="D106">
        <v>7.196681059</v>
      </c>
    </row>
    <row r="107" spans="1:4" ht="15">
      <c r="A107" t="s">
        <v>3</v>
      </c>
      <c r="B107">
        <v>15</v>
      </c>
      <c r="D107">
        <v>7.00742755</v>
      </c>
    </row>
    <row r="108" spans="1:4" ht="15">
      <c r="A108" t="s">
        <v>3</v>
      </c>
      <c r="B108">
        <v>15</v>
      </c>
      <c r="D108">
        <v>7.507470939</v>
      </c>
    </row>
    <row r="109" spans="1:4" ht="15">
      <c r="A109" t="s">
        <v>3</v>
      </c>
      <c r="B109">
        <v>15</v>
      </c>
      <c r="D109">
        <v>5.441944006</v>
      </c>
    </row>
    <row r="110" spans="1:4" ht="15">
      <c r="A110" t="s">
        <v>3</v>
      </c>
      <c r="B110">
        <v>15</v>
      </c>
      <c r="D110">
        <v>6.776653372</v>
      </c>
    </row>
    <row r="111" spans="1:4" ht="15">
      <c r="A111" t="s">
        <v>3</v>
      </c>
      <c r="B111">
        <v>15</v>
      </c>
      <c r="D111">
        <v>8.235998839</v>
      </c>
    </row>
    <row r="112" spans="1:5" ht="15">
      <c r="A112" t="s">
        <v>3</v>
      </c>
      <c r="B112">
        <v>15</v>
      </c>
      <c r="C112">
        <f>COUNT(B102:B112)</f>
        <v>11</v>
      </c>
      <c r="D112">
        <v>9.373291773</v>
      </c>
      <c r="E112">
        <v>6.978344535</v>
      </c>
    </row>
    <row r="113" spans="1:4" ht="15">
      <c r="A113" t="s">
        <v>3</v>
      </c>
      <c r="B113">
        <v>16</v>
      </c>
      <c r="D113">
        <v>8.709271278</v>
      </c>
    </row>
    <row r="114" spans="1:4" ht="15">
      <c r="A114" t="s">
        <v>3</v>
      </c>
      <c r="B114">
        <v>16</v>
      </c>
      <c r="D114">
        <v>3.815882731</v>
      </c>
    </row>
    <row r="115" spans="1:4" ht="15">
      <c r="A115" t="s">
        <v>3</v>
      </c>
      <c r="B115">
        <v>16</v>
      </c>
      <c r="D115">
        <v>9.9910454</v>
      </c>
    </row>
    <row r="116" spans="1:4" ht="15">
      <c r="A116" t="s">
        <v>3</v>
      </c>
      <c r="B116">
        <v>16</v>
      </c>
      <c r="D116">
        <v>11.6031412</v>
      </c>
    </row>
    <row r="117" spans="1:4" ht="15">
      <c r="A117" t="s">
        <v>3</v>
      </c>
      <c r="B117">
        <v>16</v>
      </c>
      <c r="D117">
        <v>10.21499324</v>
      </c>
    </row>
    <row r="118" spans="1:4" ht="15">
      <c r="A118" t="s">
        <v>3</v>
      </c>
      <c r="B118">
        <v>16</v>
      </c>
      <c r="D118">
        <v>6.646481445</v>
      </c>
    </row>
    <row r="119" spans="1:4" ht="15">
      <c r="A119" t="s">
        <v>3</v>
      </c>
      <c r="B119">
        <v>16</v>
      </c>
      <c r="D119">
        <v>5.881146384</v>
      </c>
    </row>
    <row r="120" spans="1:5" ht="15">
      <c r="A120" t="s">
        <v>3</v>
      </c>
      <c r="B120">
        <v>16</v>
      </c>
      <c r="C120">
        <f>COUNT(B113:B120)</f>
        <v>8</v>
      </c>
      <c r="D120">
        <v>7.289465481</v>
      </c>
      <c r="E120">
        <v>8.018928395</v>
      </c>
    </row>
    <row r="121" spans="1:4" ht="15">
      <c r="A121" t="s">
        <v>3</v>
      </c>
      <c r="B121">
        <v>17</v>
      </c>
      <c r="D121">
        <v>10.16222495</v>
      </c>
    </row>
    <row r="122" spans="1:4" ht="15">
      <c r="A122" t="s">
        <v>3</v>
      </c>
      <c r="B122">
        <v>17</v>
      </c>
      <c r="D122">
        <v>9.794035477</v>
      </c>
    </row>
    <row r="123" spans="1:4" ht="15">
      <c r="A123" t="s">
        <v>3</v>
      </c>
      <c r="B123">
        <v>17</v>
      </c>
      <c r="D123">
        <v>9.711345142</v>
      </c>
    </row>
    <row r="124" spans="1:4" ht="15">
      <c r="A124" t="s">
        <v>3</v>
      </c>
      <c r="B124">
        <v>17</v>
      </c>
      <c r="D124">
        <v>8.561403952</v>
      </c>
    </row>
    <row r="125" spans="1:4" ht="15">
      <c r="A125" t="s">
        <v>3</v>
      </c>
      <c r="B125">
        <v>17</v>
      </c>
      <c r="D125">
        <v>7.190452861</v>
      </c>
    </row>
    <row r="126" spans="1:4" ht="15">
      <c r="A126" t="s">
        <v>3</v>
      </c>
      <c r="B126">
        <v>17</v>
      </c>
      <c r="D126">
        <v>7.007427552</v>
      </c>
    </row>
    <row r="127" spans="1:4" ht="15">
      <c r="A127" t="s">
        <v>3</v>
      </c>
      <c r="B127">
        <v>17</v>
      </c>
      <c r="D127">
        <v>11.22634037</v>
      </c>
    </row>
    <row r="128" spans="1:4" ht="15">
      <c r="A128" t="s">
        <v>3</v>
      </c>
      <c r="B128">
        <v>17</v>
      </c>
      <c r="D128">
        <v>14.4833506</v>
      </c>
    </row>
    <row r="129" spans="1:4" ht="15">
      <c r="A129" t="s">
        <v>3</v>
      </c>
      <c r="B129">
        <v>17</v>
      </c>
      <c r="D129">
        <v>13.32830539</v>
      </c>
    </row>
    <row r="130" spans="1:4" ht="15">
      <c r="A130" t="s">
        <v>3</v>
      </c>
      <c r="B130">
        <v>17</v>
      </c>
      <c r="D130">
        <v>6.52058327</v>
      </c>
    </row>
    <row r="131" spans="1:4" ht="15">
      <c r="A131" t="s">
        <v>3</v>
      </c>
      <c r="B131">
        <v>17</v>
      </c>
      <c r="D131">
        <v>7.489546191</v>
      </c>
    </row>
    <row r="132" spans="1:5" ht="15">
      <c r="A132" t="s">
        <v>3</v>
      </c>
      <c r="B132">
        <v>17</v>
      </c>
      <c r="C132">
        <f>COUNT(B121:B132)</f>
        <v>12</v>
      </c>
      <c r="D132">
        <v>8.142995539</v>
      </c>
      <c r="E132">
        <v>9.468167607</v>
      </c>
    </row>
    <row r="133" spans="1:4" ht="15">
      <c r="A133" t="s">
        <v>3</v>
      </c>
      <c r="B133">
        <v>18</v>
      </c>
      <c r="D133">
        <v>9.049851124</v>
      </c>
    </row>
    <row r="134" spans="1:4" ht="15">
      <c r="A134" t="s">
        <v>3</v>
      </c>
      <c r="B134">
        <v>18</v>
      </c>
      <c r="D134">
        <v>8.780995899</v>
      </c>
    </row>
    <row r="135" spans="1:4" ht="15">
      <c r="A135" t="s">
        <v>3</v>
      </c>
      <c r="B135">
        <v>18</v>
      </c>
      <c r="D135">
        <v>8.265864106</v>
      </c>
    </row>
    <row r="136" spans="1:4" ht="15">
      <c r="A136" t="s">
        <v>3</v>
      </c>
      <c r="B136">
        <v>18</v>
      </c>
      <c r="C136">
        <f>COUNT(B133:B136)</f>
        <v>4</v>
      </c>
      <c r="D136">
        <v>7.456572243</v>
      </c>
    </row>
    <row r="137" spans="1:4" ht="15">
      <c r="A137" t="s">
        <v>3</v>
      </c>
      <c r="B137">
        <v>19</v>
      </c>
      <c r="D137">
        <v>10.69704409</v>
      </c>
    </row>
    <row r="138" spans="1:4" ht="15">
      <c r="A138" t="s">
        <v>3</v>
      </c>
      <c r="B138">
        <v>19</v>
      </c>
      <c r="D138">
        <v>8.087788153</v>
      </c>
    </row>
    <row r="139" spans="1:4" ht="15">
      <c r="A139" t="s">
        <v>3</v>
      </c>
      <c r="B139">
        <v>19</v>
      </c>
      <c r="D139">
        <v>8.508911711</v>
      </c>
    </row>
    <row r="140" spans="1:4" ht="15">
      <c r="A140" t="s">
        <v>3</v>
      </c>
      <c r="B140">
        <v>19</v>
      </c>
      <c r="D140">
        <v>7.246313932</v>
      </c>
    </row>
    <row r="141" spans="1:4" ht="15">
      <c r="A141" t="s">
        <v>3</v>
      </c>
      <c r="B141">
        <v>19</v>
      </c>
      <c r="D141">
        <v>5.757967364</v>
      </c>
    </row>
    <row r="142" spans="1:4" ht="15">
      <c r="A142" t="s">
        <v>3</v>
      </c>
      <c r="B142">
        <v>19</v>
      </c>
      <c r="D142">
        <v>7.925512331</v>
      </c>
    </row>
    <row r="143" spans="1:4" ht="15">
      <c r="A143" t="s">
        <v>3</v>
      </c>
      <c r="B143">
        <v>19</v>
      </c>
      <c r="D143">
        <v>7.405323716</v>
      </c>
    </row>
    <row r="144" spans="1:4" ht="15">
      <c r="A144" t="s">
        <v>3</v>
      </c>
      <c r="B144">
        <v>19</v>
      </c>
      <c r="D144">
        <v>12.2492899</v>
      </c>
    </row>
    <row r="145" spans="1:5" ht="15">
      <c r="A145" t="s">
        <v>3</v>
      </c>
      <c r="B145">
        <v>19</v>
      </c>
      <c r="C145">
        <f>COUNT(B137:B145)</f>
        <v>9</v>
      </c>
      <c r="D145">
        <v>9.370901542</v>
      </c>
      <c r="E145">
        <v>8.523256623</v>
      </c>
    </row>
    <row r="146" spans="1:4" ht="15">
      <c r="A146" t="s">
        <v>3</v>
      </c>
      <c r="B146">
        <v>20</v>
      </c>
      <c r="D146">
        <v>6.367627194</v>
      </c>
    </row>
    <row r="147" spans="1:4" ht="15">
      <c r="A147" t="s">
        <v>3</v>
      </c>
      <c r="B147">
        <v>20</v>
      </c>
      <c r="D147">
        <v>5.812179417</v>
      </c>
    </row>
    <row r="148" spans="1:4" ht="15">
      <c r="A148" t="s">
        <v>3</v>
      </c>
      <c r="B148">
        <v>20</v>
      </c>
      <c r="D148">
        <v>6.228913288</v>
      </c>
    </row>
    <row r="149" spans="1:4" ht="15">
      <c r="A149" t="s">
        <v>3</v>
      </c>
      <c r="B149">
        <v>20</v>
      </c>
      <c r="D149">
        <v>5.539857898</v>
      </c>
    </row>
    <row r="150" spans="1:4" ht="15">
      <c r="A150" t="s">
        <v>3</v>
      </c>
      <c r="B150">
        <v>20</v>
      </c>
      <c r="D150">
        <v>5.342235824</v>
      </c>
    </row>
    <row r="151" spans="1:4" ht="15">
      <c r="A151" t="s">
        <v>3</v>
      </c>
      <c r="B151">
        <v>20</v>
      </c>
      <c r="D151">
        <v>5.088821978</v>
      </c>
    </row>
    <row r="152" spans="1:4" ht="15">
      <c r="A152" t="s">
        <v>3</v>
      </c>
      <c r="B152">
        <v>20</v>
      </c>
      <c r="D152">
        <v>6.053826793</v>
      </c>
    </row>
    <row r="153" spans="1:5" ht="15">
      <c r="A153" t="s">
        <v>3</v>
      </c>
      <c r="B153">
        <v>20</v>
      </c>
      <c r="C153">
        <f>COUNT(B146:B153)</f>
        <v>8</v>
      </c>
      <c r="D153">
        <v>5.82373063</v>
      </c>
      <c r="E153">
        <v>5.782149128</v>
      </c>
    </row>
    <row r="154" spans="1:4" ht="15">
      <c r="A154" t="s">
        <v>3</v>
      </c>
      <c r="B154">
        <v>21</v>
      </c>
      <c r="D154">
        <v>7.933987306</v>
      </c>
    </row>
    <row r="155" spans="1:4" ht="15">
      <c r="A155" t="s">
        <v>3</v>
      </c>
      <c r="B155">
        <v>21</v>
      </c>
      <c r="D155">
        <v>14.74090707</v>
      </c>
    </row>
    <row r="156" spans="1:4" ht="15">
      <c r="A156" t="s">
        <v>3</v>
      </c>
      <c r="B156">
        <v>21</v>
      </c>
      <c r="D156">
        <v>13.17106865</v>
      </c>
    </row>
    <row r="157" spans="1:4" ht="15">
      <c r="A157" t="s">
        <v>3</v>
      </c>
      <c r="B157">
        <v>21</v>
      </c>
      <c r="D157">
        <v>6.753473936</v>
      </c>
    </row>
    <row r="158" spans="1:5" ht="15">
      <c r="A158" t="s">
        <v>3</v>
      </c>
      <c r="B158">
        <v>21</v>
      </c>
      <c r="C158">
        <f>COUNT(B154:B158)</f>
        <v>5</v>
      </c>
      <c r="D158">
        <v>10.74718675</v>
      </c>
      <c r="E158">
        <v>10.66932474</v>
      </c>
    </row>
    <row r="159" spans="1:4" ht="15">
      <c r="A159" t="s">
        <v>3</v>
      </c>
      <c r="B159">
        <v>22</v>
      </c>
      <c r="D159">
        <v>14.15798113</v>
      </c>
    </row>
    <row r="160" spans="1:4" ht="15">
      <c r="A160" t="s">
        <v>3</v>
      </c>
      <c r="B160">
        <v>22</v>
      </c>
      <c r="D160">
        <v>11.44764819</v>
      </c>
    </row>
    <row r="161" spans="1:4" ht="15">
      <c r="A161" t="s">
        <v>3</v>
      </c>
      <c r="B161">
        <v>22</v>
      </c>
      <c r="D161">
        <v>8.543068357</v>
      </c>
    </row>
    <row r="162" spans="1:5" ht="15">
      <c r="A162" t="s">
        <v>3</v>
      </c>
      <c r="B162">
        <v>22</v>
      </c>
      <c r="C162">
        <f>COUNT(B159:B162)</f>
        <v>4</v>
      </c>
      <c r="D162">
        <v>10.17764396</v>
      </c>
      <c r="E162">
        <v>11.08158541</v>
      </c>
    </row>
    <row r="163" spans="1:4" ht="15">
      <c r="A163" t="s">
        <v>3</v>
      </c>
      <c r="B163">
        <v>23</v>
      </c>
      <c r="D163">
        <v>10.52604924</v>
      </c>
    </row>
    <row r="164" spans="1:4" ht="15">
      <c r="A164" t="s">
        <v>3</v>
      </c>
      <c r="B164">
        <v>23</v>
      </c>
      <c r="D164">
        <v>9.525019049</v>
      </c>
    </row>
    <row r="165" spans="1:4" ht="15">
      <c r="A165" t="s">
        <v>3</v>
      </c>
      <c r="B165">
        <v>23</v>
      </c>
      <c r="D165">
        <v>9.5132525</v>
      </c>
    </row>
    <row r="166" spans="1:5" ht="15">
      <c r="A166" t="s">
        <v>3</v>
      </c>
      <c r="B166">
        <v>23</v>
      </c>
      <c r="C166">
        <f>COUNT(B163:B166)</f>
        <v>4</v>
      </c>
      <c r="D166">
        <v>11.00668868</v>
      </c>
      <c r="E166">
        <v>10.14275237</v>
      </c>
    </row>
    <row r="167" spans="1:4" ht="15">
      <c r="A167" t="s">
        <v>3</v>
      </c>
      <c r="B167">
        <v>24</v>
      </c>
      <c r="D167">
        <v>7.187336741</v>
      </c>
    </row>
    <row r="168" spans="1:4" ht="15">
      <c r="A168" t="s">
        <v>3</v>
      </c>
      <c r="B168">
        <v>24</v>
      </c>
      <c r="D168">
        <v>9.562574718</v>
      </c>
    </row>
    <row r="169" spans="1:5" ht="15">
      <c r="A169" t="s">
        <v>3</v>
      </c>
      <c r="B169">
        <v>24</v>
      </c>
      <c r="C169">
        <f>COUNT(B167:B169)</f>
        <v>3</v>
      </c>
      <c r="D169">
        <v>5.295908899</v>
      </c>
      <c r="E169">
        <v>7.348606786</v>
      </c>
    </row>
    <row r="170" spans="1:4" ht="15">
      <c r="A170" t="s">
        <v>3</v>
      </c>
      <c r="B170">
        <v>25</v>
      </c>
      <c r="D170">
        <v>8.701551431</v>
      </c>
    </row>
    <row r="171" spans="1:4" ht="15">
      <c r="A171" t="s">
        <v>3</v>
      </c>
      <c r="B171">
        <v>25</v>
      </c>
      <c r="D171">
        <v>9.620961966</v>
      </c>
    </row>
    <row r="172" spans="1:4" ht="15">
      <c r="A172" t="s">
        <v>3</v>
      </c>
      <c r="B172">
        <v>25</v>
      </c>
      <c r="D172">
        <v>7.5876083</v>
      </c>
    </row>
    <row r="173" spans="1:4" ht="15">
      <c r="A173" t="s">
        <v>3</v>
      </c>
      <c r="B173">
        <v>25</v>
      </c>
      <c r="D173">
        <v>7.00742755</v>
      </c>
    </row>
    <row r="174" spans="1:5" ht="15">
      <c r="A174" t="s">
        <v>3</v>
      </c>
      <c r="B174">
        <v>25</v>
      </c>
      <c r="C174">
        <f>COUNT(B170:B174)</f>
        <v>5</v>
      </c>
      <c r="D174">
        <v>5.358982686</v>
      </c>
      <c r="E174">
        <v>7.655306387</v>
      </c>
    </row>
    <row r="175" spans="1:4" ht="15">
      <c r="A175" t="s">
        <v>3</v>
      </c>
      <c r="B175">
        <v>26</v>
      </c>
      <c r="D175">
        <v>6.52058327</v>
      </c>
    </row>
    <row r="176" spans="1:4" ht="15">
      <c r="A176" t="s">
        <v>3</v>
      </c>
      <c r="B176">
        <v>26</v>
      </c>
      <c r="D176">
        <v>5.695378904</v>
      </c>
    </row>
    <row r="177" spans="1:4" ht="15">
      <c r="A177" t="s">
        <v>3</v>
      </c>
      <c r="B177">
        <v>26</v>
      </c>
      <c r="D177">
        <v>6.537738215</v>
      </c>
    </row>
    <row r="178" spans="1:4" ht="15">
      <c r="A178" t="s">
        <v>3</v>
      </c>
      <c r="B178">
        <v>26</v>
      </c>
      <c r="D178">
        <v>6.024150991</v>
      </c>
    </row>
    <row r="179" spans="1:4" ht="15">
      <c r="A179" t="s">
        <v>3</v>
      </c>
      <c r="B179">
        <v>26</v>
      </c>
      <c r="D179">
        <v>7.411371349</v>
      </c>
    </row>
    <row r="180" spans="1:4" ht="15">
      <c r="A180" t="s">
        <v>3</v>
      </c>
      <c r="B180">
        <v>26</v>
      </c>
      <c r="D180">
        <v>7.877315243</v>
      </c>
    </row>
    <row r="181" spans="1:4" ht="15">
      <c r="A181" t="s">
        <v>3</v>
      </c>
      <c r="B181">
        <v>26</v>
      </c>
      <c r="D181">
        <v>6.99783052</v>
      </c>
    </row>
    <row r="182" spans="1:4" ht="15">
      <c r="A182" t="s">
        <v>3</v>
      </c>
      <c r="B182">
        <v>26</v>
      </c>
      <c r="D182">
        <v>6.293315023</v>
      </c>
    </row>
    <row r="183" spans="1:4" ht="15">
      <c r="A183" t="s">
        <v>3</v>
      </c>
      <c r="B183">
        <v>26</v>
      </c>
      <c r="D183">
        <v>6.98501397</v>
      </c>
    </row>
    <row r="184" spans="1:4" ht="15">
      <c r="A184" t="s">
        <v>3</v>
      </c>
      <c r="B184">
        <v>26</v>
      </c>
      <c r="D184">
        <v>7.393213613</v>
      </c>
    </row>
    <row r="185" spans="1:5" ht="15">
      <c r="A185" t="s">
        <v>3</v>
      </c>
      <c r="B185">
        <v>26</v>
      </c>
      <c r="C185">
        <f>COUNT(B175:B185)</f>
        <v>11</v>
      </c>
      <c r="D185">
        <v>8.330653059</v>
      </c>
      <c r="E185">
        <v>6.915142196</v>
      </c>
    </row>
    <row r="186" spans="1:4" ht="15">
      <c r="A186" t="s">
        <v>3</v>
      </c>
      <c r="B186">
        <v>27</v>
      </c>
      <c r="D186">
        <v>12.14644546</v>
      </c>
    </row>
    <row r="187" spans="1:4" ht="15">
      <c r="A187" t="s">
        <v>3</v>
      </c>
      <c r="B187">
        <v>27</v>
      </c>
      <c r="D187">
        <v>9.334974629</v>
      </c>
    </row>
    <row r="188" spans="1:4" ht="15">
      <c r="A188" t="s">
        <v>3</v>
      </c>
      <c r="B188">
        <v>27</v>
      </c>
      <c r="D188">
        <v>9.059747082</v>
      </c>
    </row>
    <row r="189" spans="1:4" ht="15">
      <c r="A189" t="s">
        <v>3</v>
      </c>
      <c r="B189">
        <v>27</v>
      </c>
      <c r="D189">
        <v>9.000208122</v>
      </c>
    </row>
    <row r="190" spans="1:5" ht="15">
      <c r="A190" t="s">
        <v>3</v>
      </c>
      <c r="B190">
        <v>27</v>
      </c>
      <c r="C190">
        <f>COUNT(B186:B190)</f>
        <v>5</v>
      </c>
      <c r="D190">
        <v>8.131984044</v>
      </c>
      <c r="E190">
        <v>9.534671868</v>
      </c>
    </row>
    <row r="191" spans="1:4" ht="15">
      <c r="A191" t="s">
        <v>3</v>
      </c>
      <c r="B191">
        <v>28</v>
      </c>
      <c r="D191">
        <v>15.26353093</v>
      </c>
    </row>
    <row r="192" spans="1:4" ht="15">
      <c r="A192" t="s">
        <v>3</v>
      </c>
      <c r="B192">
        <v>28</v>
      </c>
      <c r="D192">
        <v>8.636951047</v>
      </c>
    </row>
    <row r="193" spans="1:4" ht="15">
      <c r="A193" t="s">
        <v>3</v>
      </c>
      <c r="B193">
        <v>28</v>
      </c>
      <c r="D193">
        <v>8.046134031</v>
      </c>
    </row>
    <row r="194" spans="1:5" ht="15">
      <c r="A194" t="s">
        <v>3</v>
      </c>
      <c r="B194">
        <v>28</v>
      </c>
      <c r="C194">
        <f>COUNT(B191:B194)</f>
        <v>4</v>
      </c>
      <c r="D194">
        <v>7.970608071</v>
      </c>
      <c r="E194">
        <v>9.979306019</v>
      </c>
    </row>
    <row r="195" spans="1:4" ht="15">
      <c r="A195" t="s">
        <v>3</v>
      </c>
      <c r="B195">
        <v>29</v>
      </c>
      <c r="D195">
        <v>5.85442244</v>
      </c>
    </row>
    <row r="196" spans="1:4" ht="15">
      <c r="A196" t="s">
        <v>3</v>
      </c>
      <c r="B196">
        <v>29</v>
      </c>
      <c r="D196">
        <v>6.693501101</v>
      </c>
    </row>
    <row r="197" spans="1:4" ht="15">
      <c r="A197" t="s">
        <v>3</v>
      </c>
      <c r="B197">
        <v>29</v>
      </c>
      <c r="D197">
        <v>6.451507347</v>
      </c>
    </row>
    <row r="198" spans="1:4" ht="15">
      <c r="A198" t="s">
        <v>3</v>
      </c>
      <c r="B198">
        <v>29</v>
      </c>
      <c r="D198">
        <v>4.2333418</v>
      </c>
    </row>
    <row r="199" spans="1:4" ht="15">
      <c r="A199" t="s">
        <v>3</v>
      </c>
      <c r="B199">
        <v>29</v>
      </c>
      <c r="D199">
        <v>3.81000762</v>
      </c>
    </row>
    <row r="200" spans="1:4" ht="15">
      <c r="A200" t="s">
        <v>3</v>
      </c>
      <c r="B200">
        <v>29</v>
      </c>
      <c r="D200">
        <v>3.993726667</v>
      </c>
    </row>
    <row r="201" spans="1:4" ht="15">
      <c r="A201" t="s">
        <v>3</v>
      </c>
      <c r="B201">
        <v>29</v>
      </c>
      <c r="D201">
        <v>3.902948293</v>
      </c>
    </row>
    <row r="202" spans="1:5" ht="15">
      <c r="A202" t="s">
        <v>3</v>
      </c>
      <c r="B202">
        <v>29</v>
      </c>
      <c r="C202">
        <f>COUNT(B195:B202)</f>
        <v>8</v>
      </c>
      <c r="D202">
        <v>2.847689452</v>
      </c>
      <c r="E202">
        <v>4.72339309</v>
      </c>
    </row>
    <row r="203" spans="1:4" ht="15">
      <c r="A203" t="s">
        <v>3</v>
      </c>
      <c r="B203">
        <v>30</v>
      </c>
      <c r="D203">
        <v>15.12346175</v>
      </c>
    </row>
    <row r="204" spans="1:4" ht="15">
      <c r="A204" t="s">
        <v>3</v>
      </c>
      <c r="B204">
        <v>30</v>
      </c>
      <c r="D204">
        <v>13.62748167</v>
      </c>
    </row>
    <row r="205" spans="1:4" ht="15">
      <c r="A205" t="s">
        <v>3</v>
      </c>
      <c r="B205">
        <v>30</v>
      </c>
      <c r="D205">
        <v>10.05585769</v>
      </c>
    </row>
    <row r="206" spans="1:4" ht="15">
      <c r="A206" t="s">
        <v>3</v>
      </c>
      <c r="B206">
        <v>30</v>
      </c>
      <c r="D206">
        <v>11.22035245</v>
      </c>
    </row>
    <row r="207" spans="1:4" ht="15">
      <c r="A207" t="s">
        <v>3</v>
      </c>
      <c r="B207">
        <v>30</v>
      </c>
      <c r="D207">
        <v>11.13618359</v>
      </c>
    </row>
    <row r="208" spans="1:4" ht="15">
      <c r="A208" t="s">
        <v>3</v>
      </c>
      <c r="B208">
        <v>30</v>
      </c>
      <c r="D208">
        <v>9.609312897</v>
      </c>
    </row>
    <row r="209" spans="1:4" ht="15">
      <c r="A209" t="s">
        <v>3</v>
      </c>
      <c r="B209">
        <v>30</v>
      </c>
      <c r="D209">
        <v>9.477865202</v>
      </c>
    </row>
    <row r="210" spans="1:5" ht="15">
      <c r="A210" t="s">
        <v>3</v>
      </c>
      <c r="B210">
        <v>30</v>
      </c>
      <c r="C210">
        <f>COUNT(B203:B210)</f>
        <v>8</v>
      </c>
      <c r="D210">
        <v>8.902608095</v>
      </c>
      <c r="E210">
        <v>11.14414042</v>
      </c>
    </row>
    <row r="211" spans="1:4" ht="15">
      <c r="A211" t="s">
        <v>3</v>
      </c>
      <c r="B211">
        <v>31</v>
      </c>
      <c r="D211">
        <v>13.29296289</v>
      </c>
    </row>
    <row r="212" spans="1:4" ht="15">
      <c r="A212" t="s">
        <v>3</v>
      </c>
      <c r="B212">
        <v>31</v>
      </c>
      <c r="D212">
        <v>7.902867963</v>
      </c>
    </row>
    <row r="213" spans="1:4" ht="15">
      <c r="A213" t="s">
        <v>3</v>
      </c>
      <c r="B213">
        <v>31</v>
      </c>
      <c r="D213">
        <v>6.910857556</v>
      </c>
    </row>
    <row r="214" spans="1:4" ht="15">
      <c r="A214" t="s">
        <v>3</v>
      </c>
      <c r="B214">
        <v>31</v>
      </c>
      <c r="D214">
        <v>5.718929847</v>
      </c>
    </row>
    <row r="215" spans="1:4" ht="15">
      <c r="A215" t="s">
        <v>3</v>
      </c>
      <c r="B215">
        <v>31</v>
      </c>
      <c r="D215">
        <v>11.0005812</v>
      </c>
    </row>
    <row r="216" spans="1:4" ht="15">
      <c r="A216" t="s">
        <v>3</v>
      </c>
      <c r="B216">
        <v>31</v>
      </c>
      <c r="D216">
        <v>9.284443401</v>
      </c>
    </row>
    <row r="217" spans="1:4" ht="15">
      <c r="A217" t="s">
        <v>3</v>
      </c>
      <c r="B217">
        <v>31</v>
      </c>
      <c r="D217">
        <v>7.190452862</v>
      </c>
    </row>
    <row r="218" spans="1:4" ht="15">
      <c r="A218" t="s">
        <v>3</v>
      </c>
      <c r="B218">
        <v>31</v>
      </c>
      <c r="D218">
        <v>6.268348528</v>
      </c>
    </row>
    <row r="219" spans="1:5" ht="15">
      <c r="A219" t="s">
        <v>3</v>
      </c>
      <c r="B219">
        <v>31</v>
      </c>
      <c r="C219">
        <f>COUNT(B211:B219)</f>
        <v>9</v>
      </c>
      <c r="D219">
        <v>8.902608094</v>
      </c>
      <c r="E219">
        <v>8.496894705</v>
      </c>
    </row>
    <row r="221" ht="15">
      <c r="C221">
        <f>COUNTIF(C1:C219,"&gt;4")</f>
        <v>23</v>
      </c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146">
      <selection activeCell="B191" sqref="B191:D192"/>
    </sheetView>
  </sheetViews>
  <sheetFormatPr defaultColWidth="8.8515625" defaultRowHeight="15"/>
  <cols>
    <col min="1" max="1" width="8.8515625" style="0" customWidth="1"/>
    <col min="2" max="2" width="11.28125" style="0" bestFit="1" customWidth="1"/>
    <col min="3" max="3" width="8.8515625" style="0" customWidth="1"/>
    <col min="4" max="4" width="12.00390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3</v>
      </c>
      <c r="B2">
        <v>1</v>
      </c>
      <c r="D2">
        <v>12.64685622</v>
      </c>
    </row>
    <row r="3" spans="1:4" ht="15">
      <c r="A3" t="s">
        <v>3</v>
      </c>
      <c r="B3">
        <v>1</v>
      </c>
      <c r="D3">
        <v>10.90592985</v>
      </c>
    </row>
    <row r="4" spans="1:4" ht="15">
      <c r="A4" t="s">
        <v>3</v>
      </c>
      <c r="B4">
        <v>1</v>
      </c>
      <c r="D4">
        <v>8.412322308</v>
      </c>
    </row>
    <row r="5" spans="1:4" ht="15">
      <c r="A5" t="s">
        <v>3</v>
      </c>
      <c r="B5">
        <v>1</v>
      </c>
      <c r="D5">
        <v>8.02863066</v>
      </c>
    </row>
    <row r="6" spans="1:5" ht="15">
      <c r="A6" t="s">
        <v>3</v>
      </c>
      <c r="B6">
        <v>1</v>
      </c>
      <c r="C6">
        <f>COUNT(B2:B6)</f>
        <v>5</v>
      </c>
      <c r="D6">
        <v>9.351757696</v>
      </c>
      <c r="E6">
        <v>9.869099348</v>
      </c>
    </row>
    <row r="7" spans="1:4" ht="15">
      <c r="A7" t="s">
        <v>3</v>
      </c>
      <c r="B7">
        <v>2</v>
      </c>
      <c r="D7">
        <v>19.3611414</v>
      </c>
    </row>
    <row r="8" spans="1:4" ht="15">
      <c r="A8" t="s">
        <v>3</v>
      </c>
      <c r="B8">
        <v>2</v>
      </c>
      <c r="D8">
        <v>8.839477189</v>
      </c>
    </row>
    <row r="9" spans="1:4" ht="15">
      <c r="A9" t="s">
        <v>3</v>
      </c>
      <c r="B9">
        <v>2</v>
      </c>
      <c r="D9">
        <v>2.878672424</v>
      </c>
    </row>
    <row r="10" spans="1:4" ht="15">
      <c r="A10" t="s">
        <v>3</v>
      </c>
      <c r="B10">
        <v>2</v>
      </c>
      <c r="D10">
        <v>7.58229216</v>
      </c>
    </row>
    <row r="11" spans="1:4" ht="15">
      <c r="A11" t="s">
        <v>3</v>
      </c>
      <c r="B11">
        <v>2</v>
      </c>
      <c r="D11">
        <v>7.043140916</v>
      </c>
    </row>
    <row r="12" spans="1:4" ht="15">
      <c r="A12" t="s">
        <v>3</v>
      </c>
      <c r="B12">
        <v>2</v>
      </c>
      <c r="D12">
        <v>7.960483802</v>
      </c>
    </row>
    <row r="13" spans="1:4" ht="15">
      <c r="A13" t="s">
        <v>3</v>
      </c>
      <c r="B13">
        <v>2</v>
      </c>
      <c r="D13">
        <v>11.14133208</v>
      </c>
    </row>
    <row r="14" spans="1:4" ht="15">
      <c r="A14" t="s">
        <v>3</v>
      </c>
      <c r="B14">
        <v>2</v>
      </c>
      <c r="D14">
        <v>11.42594558</v>
      </c>
    </row>
    <row r="15" spans="1:4" ht="15">
      <c r="A15" t="s">
        <v>3</v>
      </c>
      <c r="B15">
        <v>2</v>
      </c>
      <c r="D15">
        <v>11.01189771</v>
      </c>
    </row>
    <row r="16" spans="1:5" ht="15">
      <c r="A16" t="s">
        <v>3</v>
      </c>
      <c r="B16">
        <v>2</v>
      </c>
      <c r="C16">
        <f>COUNT(B7:B16)</f>
        <v>10</v>
      </c>
      <c r="D16">
        <v>10.6895024</v>
      </c>
      <c r="E16">
        <v>9.793388567</v>
      </c>
    </row>
    <row r="17" spans="1:4" ht="15">
      <c r="A17" t="s">
        <v>3</v>
      </c>
      <c r="B17">
        <v>4</v>
      </c>
      <c r="D17">
        <v>6.448034124</v>
      </c>
    </row>
    <row r="18" spans="1:4" ht="15">
      <c r="A18" t="s">
        <v>3</v>
      </c>
      <c r="B18">
        <v>4</v>
      </c>
      <c r="D18">
        <v>5.389494696</v>
      </c>
    </row>
    <row r="19" spans="1:4" ht="15">
      <c r="A19" t="s">
        <v>3</v>
      </c>
      <c r="B19">
        <v>4</v>
      </c>
      <c r="D19">
        <v>6.536367477</v>
      </c>
    </row>
    <row r="20" spans="1:4" ht="15">
      <c r="A20" t="s">
        <v>3</v>
      </c>
      <c r="B20">
        <v>4</v>
      </c>
      <c r="D20">
        <v>5.528686045</v>
      </c>
    </row>
    <row r="21" spans="1:4" ht="15">
      <c r="A21" t="s">
        <v>3</v>
      </c>
      <c r="B21">
        <v>4</v>
      </c>
      <c r="D21">
        <v>5.926678519</v>
      </c>
    </row>
    <row r="22" spans="1:4" ht="15">
      <c r="A22" t="s">
        <v>3</v>
      </c>
      <c r="B22">
        <v>4</v>
      </c>
      <c r="D22">
        <v>6.595323713</v>
      </c>
    </row>
    <row r="23" spans="1:4" ht="15">
      <c r="A23" t="s">
        <v>3</v>
      </c>
      <c r="B23">
        <v>4</v>
      </c>
      <c r="D23">
        <v>5.63909095</v>
      </c>
    </row>
    <row r="24" spans="1:4" ht="15">
      <c r="A24" t="s">
        <v>3</v>
      </c>
      <c r="B24">
        <v>4</v>
      </c>
      <c r="D24">
        <v>7.2398809</v>
      </c>
    </row>
    <row r="25" spans="1:5" ht="15">
      <c r="A25" t="s">
        <v>3</v>
      </c>
      <c r="B25">
        <v>4</v>
      </c>
      <c r="C25">
        <f>COUNT(B17:B25)</f>
        <v>9</v>
      </c>
      <c r="D25">
        <v>9.914338273</v>
      </c>
      <c r="E25">
        <v>6.579766077</v>
      </c>
    </row>
    <row r="26" spans="1:4" ht="15">
      <c r="A26" t="s">
        <v>3</v>
      </c>
      <c r="B26">
        <v>5</v>
      </c>
      <c r="D26">
        <v>6.244717267</v>
      </c>
    </row>
    <row r="27" spans="1:4" ht="15">
      <c r="A27" t="s">
        <v>3</v>
      </c>
      <c r="B27">
        <v>5</v>
      </c>
      <c r="D27">
        <v>8.908946873</v>
      </c>
    </row>
    <row r="28" spans="1:4" ht="15">
      <c r="A28" t="s">
        <v>3</v>
      </c>
      <c r="B28">
        <v>5</v>
      </c>
      <c r="D28">
        <v>11.50721667</v>
      </c>
    </row>
    <row r="29" spans="1:4" ht="15">
      <c r="A29" t="s">
        <v>3</v>
      </c>
      <c r="B29">
        <v>5</v>
      </c>
      <c r="D29">
        <v>6.62352289</v>
      </c>
    </row>
    <row r="30" spans="1:4" ht="15">
      <c r="A30" t="s">
        <v>3</v>
      </c>
      <c r="B30">
        <v>5</v>
      </c>
      <c r="D30">
        <v>7.805896585</v>
      </c>
    </row>
    <row r="31" spans="1:4" ht="15">
      <c r="A31" t="s">
        <v>3</v>
      </c>
      <c r="B31">
        <v>5</v>
      </c>
      <c r="D31">
        <v>5.150082574</v>
      </c>
    </row>
    <row r="32" spans="1:4" ht="15">
      <c r="A32" t="s">
        <v>3</v>
      </c>
      <c r="B32">
        <v>5</v>
      </c>
      <c r="D32">
        <v>7.980270372</v>
      </c>
    </row>
    <row r="33" spans="1:4" ht="15">
      <c r="A33" t="s">
        <v>3</v>
      </c>
      <c r="B33">
        <v>5</v>
      </c>
      <c r="D33">
        <v>9.057373039</v>
      </c>
    </row>
    <row r="34" spans="1:4" ht="15">
      <c r="A34" t="s">
        <v>3</v>
      </c>
      <c r="B34">
        <v>5</v>
      </c>
      <c r="D34">
        <v>5.679624022</v>
      </c>
    </row>
    <row r="35" spans="1:5" ht="15">
      <c r="A35" t="s">
        <v>3</v>
      </c>
      <c r="B35">
        <v>5</v>
      </c>
      <c r="C35">
        <f>COUNT(B26:B35)</f>
        <v>10</v>
      </c>
      <c r="D35">
        <v>5.936346844</v>
      </c>
      <c r="E35">
        <v>7.489399714</v>
      </c>
    </row>
    <row r="36" spans="1:4" ht="15">
      <c r="A36" t="s">
        <v>3</v>
      </c>
      <c r="B36">
        <v>6</v>
      </c>
      <c r="D36">
        <v>13.17324551</v>
      </c>
    </row>
    <row r="37" spans="1:4" ht="15">
      <c r="A37" t="s">
        <v>3</v>
      </c>
      <c r="B37">
        <v>6</v>
      </c>
      <c r="D37">
        <v>9.331806439</v>
      </c>
    </row>
    <row r="38" spans="1:4" ht="15">
      <c r="A38" t="s">
        <v>3</v>
      </c>
      <c r="B38">
        <v>6</v>
      </c>
      <c r="D38">
        <v>10.14448619</v>
      </c>
    </row>
    <row r="39" spans="1:4" ht="15">
      <c r="A39" t="s">
        <v>3</v>
      </c>
      <c r="B39">
        <v>6</v>
      </c>
      <c r="D39">
        <v>10.7763289</v>
      </c>
    </row>
    <row r="40" spans="1:4" ht="15">
      <c r="A40" t="s">
        <v>3</v>
      </c>
      <c r="B40">
        <v>6</v>
      </c>
      <c r="D40">
        <v>9.019303352</v>
      </c>
    </row>
    <row r="41" spans="1:4" ht="15">
      <c r="A41" t="s">
        <v>3</v>
      </c>
      <c r="B41">
        <v>6</v>
      </c>
      <c r="D41">
        <v>7.666908084</v>
      </c>
    </row>
    <row r="42" spans="1:4" ht="15">
      <c r="A42" t="s">
        <v>3</v>
      </c>
      <c r="B42">
        <v>6</v>
      </c>
      <c r="D42">
        <v>4.559448655</v>
      </c>
    </row>
    <row r="43" spans="1:5" ht="15">
      <c r="A43" t="s">
        <v>3</v>
      </c>
      <c r="B43">
        <v>6</v>
      </c>
      <c r="C43">
        <f>COUNT(B36:B43)</f>
        <v>8</v>
      </c>
      <c r="D43">
        <v>6.107760155</v>
      </c>
      <c r="E43">
        <v>8.847410911</v>
      </c>
    </row>
    <row r="44" spans="1:4" ht="15">
      <c r="A44" t="s">
        <v>3</v>
      </c>
      <c r="B44">
        <v>7</v>
      </c>
      <c r="D44">
        <v>13.04858511</v>
      </c>
    </row>
    <row r="45" spans="1:4" ht="15">
      <c r="A45" t="s">
        <v>3</v>
      </c>
      <c r="B45">
        <v>7</v>
      </c>
      <c r="D45">
        <v>12.08098145</v>
      </c>
    </row>
    <row r="46" spans="1:4" ht="15">
      <c r="A46" t="s">
        <v>3</v>
      </c>
      <c r="B46">
        <v>7</v>
      </c>
      <c r="D46">
        <v>13.04309028</v>
      </c>
    </row>
    <row r="47" spans="1:4" ht="15">
      <c r="A47" t="s">
        <v>3</v>
      </c>
      <c r="B47">
        <v>7</v>
      </c>
      <c r="D47">
        <v>8.515648776</v>
      </c>
    </row>
    <row r="48" spans="1:4" ht="15">
      <c r="A48" t="s">
        <v>3</v>
      </c>
      <c r="B48">
        <v>7</v>
      </c>
      <c r="D48">
        <v>12.16966124</v>
      </c>
    </row>
    <row r="49" spans="1:4" ht="15">
      <c r="A49" t="s">
        <v>3</v>
      </c>
      <c r="B49">
        <v>7</v>
      </c>
      <c r="D49">
        <v>12.87938151</v>
      </c>
    </row>
    <row r="50" spans="1:5" ht="15">
      <c r="A50" t="s">
        <v>3</v>
      </c>
      <c r="B50">
        <v>7</v>
      </c>
      <c r="C50">
        <f>COUNT(B44:B50)</f>
        <v>7</v>
      </c>
      <c r="D50">
        <v>13.57312636</v>
      </c>
      <c r="E50">
        <v>12.18721067</v>
      </c>
    </row>
    <row r="51" spans="1:4" ht="15">
      <c r="A51" t="s">
        <v>3</v>
      </c>
      <c r="B51">
        <v>9</v>
      </c>
      <c r="D51">
        <v>8.145636083</v>
      </c>
    </row>
    <row r="52" spans="1:4" ht="15">
      <c r="A52" t="s">
        <v>3</v>
      </c>
      <c r="B52">
        <v>9</v>
      </c>
      <c r="D52">
        <v>5.819266879</v>
      </c>
    </row>
    <row r="53" spans="1:4" ht="15">
      <c r="A53" t="s">
        <v>3</v>
      </c>
      <c r="B53">
        <v>9</v>
      </c>
      <c r="D53">
        <v>5.83894324</v>
      </c>
    </row>
    <row r="54" spans="1:4" ht="15">
      <c r="A54" t="s">
        <v>3</v>
      </c>
      <c r="B54">
        <v>9</v>
      </c>
      <c r="D54">
        <v>4.957169136</v>
      </c>
    </row>
    <row r="55" spans="1:4" ht="15">
      <c r="A55" t="s">
        <v>3</v>
      </c>
      <c r="B55">
        <v>9</v>
      </c>
      <c r="D55">
        <v>4.556303122</v>
      </c>
    </row>
    <row r="56" spans="1:4" ht="15">
      <c r="A56" t="s">
        <v>3</v>
      </c>
      <c r="B56">
        <v>9</v>
      </c>
      <c r="D56">
        <v>3.623898832</v>
      </c>
    </row>
    <row r="57" spans="1:4" ht="15">
      <c r="A57" t="s">
        <v>3</v>
      </c>
      <c r="B57">
        <v>9</v>
      </c>
      <c r="D57">
        <v>6.575730367</v>
      </c>
    </row>
    <row r="58" spans="1:4" ht="15">
      <c r="A58" t="s">
        <v>3</v>
      </c>
      <c r="B58">
        <v>9</v>
      </c>
      <c r="D58">
        <v>6.586622754</v>
      </c>
    </row>
    <row r="59" spans="1:4" ht="15">
      <c r="A59" t="s">
        <v>3</v>
      </c>
      <c r="B59">
        <v>9</v>
      </c>
      <c r="D59">
        <v>7.406291672</v>
      </c>
    </row>
    <row r="60" spans="1:4" ht="15">
      <c r="A60" t="s">
        <v>3</v>
      </c>
      <c r="B60">
        <v>9</v>
      </c>
      <c r="D60">
        <v>2.714625271</v>
      </c>
    </row>
    <row r="61" spans="1:5" ht="15">
      <c r="A61" t="s">
        <v>3</v>
      </c>
      <c r="B61">
        <v>9</v>
      </c>
      <c r="C61">
        <f>COUNT(B51:B61)</f>
        <v>11</v>
      </c>
      <c r="D61">
        <v>3.361177416</v>
      </c>
      <c r="E61">
        <v>5.416878616</v>
      </c>
    </row>
    <row r="62" spans="1:4" ht="15">
      <c r="A62" t="s">
        <v>3</v>
      </c>
      <c r="B62">
        <v>10</v>
      </c>
      <c r="D62">
        <v>8.680725166</v>
      </c>
    </row>
    <row r="63" spans="1:4" ht="15">
      <c r="A63" t="s">
        <v>3</v>
      </c>
      <c r="B63">
        <v>10</v>
      </c>
      <c r="D63">
        <v>6.322294371</v>
      </c>
    </row>
    <row r="64" spans="1:4" ht="15">
      <c r="A64" t="s">
        <v>3</v>
      </c>
      <c r="B64">
        <v>10</v>
      </c>
      <c r="D64">
        <v>5.779713205</v>
      </c>
    </row>
    <row r="65" spans="1:4" ht="15">
      <c r="A65" t="s">
        <v>3</v>
      </c>
      <c r="B65">
        <v>10</v>
      </c>
      <c r="D65">
        <v>6.673121835</v>
      </c>
    </row>
    <row r="66" spans="1:4" ht="15">
      <c r="A66" t="s">
        <v>3</v>
      </c>
      <c r="B66">
        <v>10</v>
      </c>
      <c r="D66">
        <v>4.2333418</v>
      </c>
    </row>
    <row r="67" spans="1:4" ht="15">
      <c r="A67" t="s">
        <v>3</v>
      </c>
      <c r="B67">
        <v>10</v>
      </c>
      <c r="D67">
        <v>4.910676488</v>
      </c>
    </row>
    <row r="68" spans="1:5" ht="15">
      <c r="A68" t="s">
        <v>3</v>
      </c>
      <c r="B68">
        <v>10</v>
      </c>
      <c r="C68">
        <f>COUNT(B62:B68)</f>
        <v>7</v>
      </c>
      <c r="D68">
        <v>7.987453332</v>
      </c>
      <c r="E68">
        <v>6.369618028</v>
      </c>
    </row>
    <row r="69" spans="1:4" ht="15">
      <c r="A69" t="s">
        <v>3</v>
      </c>
      <c r="B69">
        <v>11</v>
      </c>
      <c r="D69">
        <v>11.0956365</v>
      </c>
    </row>
    <row r="70" spans="1:4" ht="15">
      <c r="A70" t="s">
        <v>3</v>
      </c>
      <c r="B70">
        <v>11</v>
      </c>
      <c r="D70">
        <v>10.53183634</v>
      </c>
    </row>
    <row r="71" spans="1:4" ht="15">
      <c r="A71" t="s">
        <v>3</v>
      </c>
      <c r="B71">
        <v>11</v>
      </c>
      <c r="D71">
        <v>10.1290167</v>
      </c>
    </row>
    <row r="72" spans="1:4" ht="15">
      <c r="A72" t="s">
        <v>3</v>
      </c>
      <c r="B72">
        <v>11</v>
      </c>
      <c r="D72">
        <v>2.047817563</v>
      </c>
    </row>
    <row r="73" spans="1:4" ht="15">
      <c r="A73" t="s">
        <v>3</v>
      </c>
      <c r="B73">
        <v>11</v>
      </c>
      <c r="D73">
        <v>13.06869022</v>
      </c>
    </row>
    <row r="74" spans="1:4" ht="15">
      <c r="A74" t="s">
        <v>3</v>
      </c>
      <c r="B74">
        <v>11</v>
      </c>
      <c r="D74">
        <v>10.16081404</v>
      </c>
    </row>
    <row r="75" spans="1:4" ht="15">
      <c r="A75" t="s">
        <v>3</v>
      </c>
      <c r="B75">
        <v>11</v>
      </c>
      <c r="D75">
        <v>11.06069412</v>
      </c>
    </row>
    <row r="76" spans="1:5" ht="15">
      <c r="A76" t="s">
        <v>3</v>
      </c>
      <c r="B76">
        <v>11</v>
      </c>
      <c r="C76">
        <f>COUNT(B69:B76)</f>
        <v>8</v>
      </c>
      <c r="D76">
        <v>11.818532</v>
      </c>
      <c r="E76">
        <v>9.989129687</v>
      </c>
    </row>
    <row r="77" spans="1:4" ht="15">
      <c r="A77" t="s">
        <v>3</v>
      </c>
      <c r="B77">
        <v>12</v>
      </c>
      <c r="D77">
        <v>12.28486323</v>
      </c>
    </row>
    <row r="78" spans="1:4" ht="15">
      <c r="A78" t="s">
        <v>3</v>
      </c>
      <c r="B78">
        <v>12</v>
      </c>
      <c r="D78">
        <v>12.3209884</v>
      </c>
    </row>
    <row r="79" spans="1:4" ht="15">
      <c r="A79" t="s">
        <v>3</v>
      </c>
      <c r="B79">
        <v>12</v>
      </c>
      <c r="D79">
        <v>8.343228284</v>
      </c>
    </row>
    <row r="80" spans="1:4" ht="15">
      <c r="A80" t="s">
        <v>3</v>
      </c>
      <c r="B80">
        <v>12</v>
      </c>
      <c r="D80">
        <v>12.38171063</v>
      </c>
    </row>
    <row r="81" spans="1:5" ht="15">
      <c r="A81" t="s">
        <v>3</v>
      </c>
      <c r="B81">
        <v>12</v>
      </c>
      <c r="C81">
        <f>COUNT(B77:B81)</f>
        <v>5</v>
      </c>
      <c r="D81">
        <v>4.095635129</v>
      </c>
      <c r="E81">
        <v>9.885285136</v>
      </c>
    </row>
    <row r="82" spans="1:4" ht="15">
      <c r="A82" t="s">
        <v>3</v>
      </c>
      <c r="B82">
        <v>14</v>
      </c>
      <c r="D82">
        <v>8.636951047</v>
      </c>
    </row>
    <row r="83" spans="1:4" ht="15">
      <c r="A83" t="s">
        <v>3</v>
      </c>
      <c r="B83">
        <v>14</v>
      </c>
      <c r="D83">
        <v>9.466040036</v>
      </c>
    </row>
    <row r="84" spans="1:4" ht="15">
      <c r="A84" t="s">
        <v>3</v>
      </c>
      <c r="B84">
        <v>14</v>
      </c>
      <c r="D84">
        <v>5.903956348</v>
      </c>
    </row>
    <row r="85" spans="1:4" ht="15">
      <c r="A85" t="s">
        <v>3</v>
      </c>
      <c r="B85">
        <v>14</v>
      </c>
      <c r="D85">
        <v>4.954999538</v>
      </c>
    </row>
    <row r="86" spans="1:4" ht="15">
      <c r="A86" t="s">
        <v>3</v>
      </c>
      <c r="B86">
        <v>14</v>
      </c>
      <c r="D86">
        <v>5.031269293</v>
      </c>
    </row>
    <row r="87" spans="1:4" ht="15">
      <c r="A87" t="s">
        <v>3</v>
      </c>
      <c r="B87">
        <v>14</v>
      </c>
      <c r="D87">
        <v>7.310945745</v>
      </c>
    </row>
    <row r="88" spans="1:4" ht="15">
      <c r="A88" t="s">
        <v>3</v>
      </c>
      <c r="B88">
        <v>14</v>
      </c>
      <c r="D88">
        <v>6.6935011</v>
      </c>
    </row>
    <row r="89" spans="1:5" ht="15">
      <c r="A89" t="s">
        <v>3</v>
      </c>
      <c r="B89">
        <v>14</v>
      </c>
      <c r="C89">
        <f>COUNT(B82:B89)</f>
        <v>8</v>
      </c>
      <c r="D89">
        <v>5.884954184</v>
      </c>
      <c r="E89">
        <v>6.735327161</v>
      </c>
    </row>
    <row r="90" spans="1:4" ht="15">
      <c r="A90" t="s">
        <v>3</v>
      </c>
      <c r="B90">
        <v>15</v>
      </c>
      <c r="D90">
        <v>5.088821979</v>
      </c>
    </row>
    <row r="91" spans="1:4" ht="15">
      <c r="A91" t="s">
        <v>3</v>
      </c>
      <c r="B91">
        <v>15</v>
      </c>
      <c r="D91">
        <v>8.257729746</v>
      </c>
    </row>
    <row r="92" spans="1:4" ht="15">
      <c r="A92" t="s">
        <v>3</v>
      </c>
      <c r="B92">
        <v>15</v>
      </c>
      <c r="D92">
        <v>4.868343069</v>
      </c>
    </row>
    <row r="93" spans="1:4" ht="15">
      <c r="A93" t="s">
        <v>3</v>
      </c>
      <c r="B93">
        <v>15</v>
      </c>
      <c r="D93">
        <v>7.00742755</v>
      </c>
    </row>
    <row r="94" spans="1:4" ht="15">
      <c r="A94" t="s">
        <v>3</v>
      </c>
      <c r="B94">
        <v>15</v>
      </c>
      <c r="D94">
        <v>7.196681059</v>
      </c>
    </row>
    <row r="95" spans="1:4" ht="15">
      <c r="A95" t="s">
        <v>3</v>
      </c>
      <c r="B95">
        <v>15</v>
      </c>
      <c r="D95">
        <v>7.00742755</v>
      </c>
    </row>
    <row r="96" spans="1:4" ht="15">
      <c r="A96" t="s">
        <v>3</v>
      </c>
      <c r="B96">
        <v>15</v>
      </c>
      <c r="D96">
        <v>7.507470939</v>
      </c>
    </row>
    <row r="97" spans="1:4" ht="15">
      <c r="A97" t="s">
        <v>3</v>
      </c>
      <c r="B97">
        <v>15</v>
      </c>
      <c r="D97">
        <v>5.441944006</v>
      </c>
    </row>
    <row r="98" spans="1:4" ht="15">
      <c r="A98" t="s">
        <v>3</v>
      </c>
      <c r="B98">
        <v>15</v>
      </c>
      <c r="D98">
        <v>6.776653372</v>
      </c>
    </row>
    <row r="99" spans="1:4" ht="15">
      <c r="A99" t="s">
        <v>3</v>
      </c>
      <c r="B99">
        <v>15</v>
      </c>
      <c r="D99">
        <v>8.235998839</v>
      </c>
    </row>
    <row r="100" spans="1:5" ht="15">
      <c r="A100" t="s">
        <v>3</v>
      </c>
      <c r="B100">
        <v>15</v>
      </c>
      <c r="C100">
        <f>COUNT(B90:B100)</f>
        <v>11</v>
      </c>
      <c r="D100">
        <v>9.373291773</v>
      </c>
      <c r="E100">
        <v>6.978344535</v>
      </c>
    </row>
    <row r="101" spans="1:4" ht="15">
      <c r="A101" t="s">
        <v>3</v>
      </c>
      <c r="B101">
        <v>16</v>
      </c>
      <c r="D101">
        <v>8.709271278</v>
      </c>
    </row>
    <row r="102" spans="1:4" ht="15">
      <c r="A102" t="s">
        <v>3</v>
      </c>
      <c r="B102">
        <v>16</v>
      </c>
      <c r="D102">
        <v>3.815882731</v>
      </c>
    </row>
    <row r="103" spans="1:4" ht="15">
      <c r="A103" t="s">
        <v>3</v>
      </c>
      <c r="B103">
        <v>16</v>
      </c>
      <c r="D103">
        <v>9.9910454</v>
      </c>
    </row>
    <row r="104" spans="1:4" ht="15">
      <c r="A104" t="s">
        <v>3</v>
      </c>
      <c r="B104">
        <v>16</v>
      </c>
      <c r="D104">
        <v>11.6031412</v>
      </c>
    </row>
    <row r="105" spans="1:4" ht="15">
      <c r="A105" t="s">
        <v>3</v>
      </c>
      <c r="B105">
        <v>16</v>
      </c>
      <c r="D105">
        <v>10.21499324</v>
      </c>
    </row>
    <row r="106" spans="1:4" ht="15">
      <c r="A106" t="s">
        <v>3</v>
      </c>
      <c r="B106">
        <v>16</v>
      </c>
      <c r="D106">
        <v>6.646481445</v>
      </c>
    </row>
    <row r="107" spans="1:4" ht="15">
      <c r="A107" t="s">
        <v>3</v>
      </c>
      <c r="B107">
        <v>16</v>
      </c>
      <c r="D107">
        <v>5.881146384</v>
      </c>
    </row>
    <row r="108" spans="1:5" ht="15">
      <c r="A108" t="s">
        <v>3</v>
      </c>
      <c r="B108">
        <v>16</v>
      </c>
      <c r="C108">
        <f>COUNT(B101:B108)</f>
        <v>8</v>
      </c>
      <c r="D108">
        <v>7.289465481</v>
      </c>
      <c r="E108">
        <v>8.018928395</v>
      </c>
    </row>
    <row r="109" spans="1:4" ht="15">
      <c r="A109" t="s">
        <v>3</v>
      </c>
      <c r="B109">
        <v>17</v>
      </c>
      <c r="D109">
        <v>10.16222495</v>
      </c>
    </row>
    <row r="110" spans="1:4" ht="15">
      <c r="A110" t="s">
        <v>3</v>
      </c>
      <c r="B110">
        <v>17</v>
      </c>
      <c r="D110">
        <v>9.794035477</v>
      </c>
    </row>
    <row r="111" spans="1:4" ht="15">
      <c r="A111" t="s">
        <v>3</v>
      </c>
      <c r="B111">
        <v>17</v>
      </c>
      <c r="D111">
        <v>9.711345142</v>
      </c>
    </row>
    <row r="112" spans="1:4" ht="15">
      <c r="A112" t="s">
        <v>3</v>
      </c>
      <c r="B112">
        <v>17</v>
      </c>
      <c r="D112">
        <v>8.561403952</v>
      </c>
    </row>
    <row r="113" spans="1:4" ht="15">
      <c r="A113" t="s">
        <v>3</v>
      </c>
      <c r="B113">
        <v>17</v>
      </c>
      <c r="D113">
        <v>7.190452861</v>
      </c>
    </row>
    <row r="114" spans="1:4" ht="15">
      <c r="A114" t="s">
        <v>3</v>
      </c>
      <c r="B114">
        <v>17</v>
      </c>
      <c r="D114">
        <v>7.007427552</v>
      </c>
    </row>
    <row r="115" spans="1:4" ht="15">
      <c r="A115" t="s">
        <v>3</v>
      </c>
      <c r="B115">
        <v>17</v>
      </c>
      <c r="D115">
        <v>11.22634037</v>
      </c>
    </row>
    <row r="116" spans="1:4" ht="15">
      <c r="A116" t="s">
        <v>3</v>
      </c>
      <c r="B116">
        <v>17</v>
      </c>
      <c r="D116">
        <v>14.4833506</v>
      </c>
    </row>
    <row r="117" spans="1:4" ht="15">
      <c r="A117" t="s">
        <v>3</v>
      </c>
      <c r="B117">
        <v>17</v>
      </c>
      <c r="D117">
        <v>13.32830539</v>
      </c>
    </row>
    <row r="118" spans="1:4" ht="15">
      <c r="A118" t="s">
        <v>3</v>
      </c>
      <c r="B118">
        <v>17</v>
      </c>
      <c r="D118">
        <v>6.52058327</v>
      </c>
    </row>
    <row r="119" spans="1:4" ht="15">
      <c r="A119" t="s">
        <v>3</v>
      </c>
      <c r="B119">
        <v>17</v>
      </c>
      <c r="D119">
        <v>7.489546191</v>
      </c>
    </row>
    <row r="120" spans="1:5" ht="15">
      <c r="A120" t="s">
        <v>3</v>
      </c>
      <c r="B120">
        <v>17</v>
      </c>
      <c r="C120">
        <f>COUNT(B109:B120)</f>
        <v>12</v>
      </c>
      <c r="D120">
        <v>8.142995539</v>
      </c>
      <c r="E120">
        <v>9.468167607</v>
      </c>
    </row>
    <row r="121" spans="1:4" ht="15">
      <c r="A121" t="s">
        <v>3</v>
      </c>
      <c r="B121">
        <v>19</v>
      </c>
      <c r="D121">
        <v>10.69704409</v>
      </c>
    </row>
    <row r="122" spans="1:4" ht="15">
      <c r="A122" t="s">
        <v>3</v>
      </c>
      <c r="B122">
        <v>19</v>
      </c>
      <c r="D122">
        <v>8.087788153</v>
      </c>
    </row>
    <row r="123" spans="1:4" ht="15">
      <c r="A123" t="s">
        <v>3</v>
      </c>
      <c r="B123">
        <v>19</v>
      </c>
      <c r="D123">
        <v>8.508911711</v>
      </c>
    </row>
    <row r="124" spans="1:4" ht="15">
      <c r="A124" t="s">
        <v>3</v>
      </c>
      <c r="B124">
        <v>19</v>
      </c>
      <c r="D124">
        <v>7.246313932</v>
      </c>
    </row>
    <row r="125" spans="1:4" ht="15">
      <c r="A125" t="s">
        <v>3</v>
      </c>
      <c r="B125">
        <v>19</v>
      </c>
      <c r="D125">
        <v>5.757967364</v>
      </c>
    </row>
    <row r="126" spans="1:4" ht="15">
      <c r="A126" t="s">
        <v>3</v>
      </c>
      <c r="B126">
        <v>19</v>
      </c>
      <c r="D126">
        <v>7.925512331</v>
      </c>
    </row>
    <row r="127" spans="1:4" ht="15">
      <c r="A127" t="s">
        <v>3</v>
      </c>
      <c r="B127">
        <v>19</v>
      </c>
      <c r="D127">
        <v>7.405323716</v>
      </c>
    </row>
    <row r="128" spans="1:4" ht="15">
      <c r="A128" t="s">
        <v>3</v>
      </c>
      <c r="B128">
        <v>19</v>
      </c>
      <c r="D128">
        <v>12.2492899</v>
      </c>
    </row>
    <row r="129" spans="1:5" ht="15">
      <c r="A129" t="s">
        <v>3</v>
      </c>
      <c r="B129">
        <v>19</v>
      </c>
      <c r="C129">
        <f>COUNT(B121:B129)</f>
        <v>9</v>
      </c>
      <c r="D129">
        <v>9.370901542</v>
      </c>
      <c r="E129">
        <v>8.523256623</v>
      </c>
    </row>
    <row r="130" spans="1:4" ht="15">
      <c r="A130" t="s">
        <v>3</v>
      </c>
      <c r="B130">
        <v>20</v>
      </c>
      <c r="D130">
        <v>6.367627194</v>
      </c>
    </row>
    <row r="131" spans="1:4" ht="15">
      <c r="A131" t="s">
        <v>3</v>
      </c>
      <c r="B131">
        <v>20</v>
      </c>
      <c r="D131">
        <v>5.812179417</v>
      </c>
    </row>
    <row r="132" spans="1:4" ht="15">
      <c r="A132" t="s">
        <v>3</v>
      </c>
      <c r="B132">
        <v>20</v>
      </c>
      <c r="D132">
        <v>6.228913288</v>
      </c>
    </row>
    <row r="133" spans="1:4" ht="15">
      <c r="A133" t="s">
        <v>3</v>
      </c>
      <c r="B133">
        <v>20</v>
      </c>
      <c r="D133">
        <v>5.539857898</v>
      </c>
    </row>
    <row r="134" spans="1:4" ht="15">
      <c r="A134" t="s">
        <v>3</v>
      </c>
      <c r="B134">
        <v>20</v>
      </c>
      <c r="D134">
        <v>5.342235824</v>
      </c>
    </row>
    <row r="135" spans="1:4" ht="15">
      <c r="A135" t="s">
        <v>3</v>
      </c>
      <c r="B135">
        <v>20</v>
      </c>
      <c r="D135">
        <v>5.088821978</v>
      </c>
    </row>
    <row r="136" spans="1:4" ht="15">
      <c r="A136" t="s">
        <v>3</v>
      </c>
      <c r="B136">
        <v>20</v>
      </c>
      <c r="D136">
        <v>6.053826793</v>
      </c>
    </row>
    <row r="137" spans="1:5" ht="15">
      <c r="A137" t="s">
        <v>3</v>
      </c>
      <c r="B137">
        <v>20</v>
      </c>
      <c r="C137">
        <f>COUNT(B130:B137)</f>
        <v>8</v>
      </c>
      <c r="D137">
        <v>5.82373063</v>
      </c>
      <c r="E137">
        <v>5.782149128</v>
      </c>
    </row>
    <row r="138" spans="1:4" ht="15">
      <c r="A138" t="s">
        <v>3</v>
      </c>
      <c r="B138">
        <v>21</v>
      </c>
      <c r="D138">
        <v>7.933987306</v>
      </c>
    </row>
    <row r="139" spans="1:4" ht="15">
      <c r="A139" t="s">
        <v>3</v>
      </c>
      <c r="B139">
        <v>21</v>
      </c>
      <c r="D139">
        <v>14.74090707</v>
      </c>
    </row>
    <row r="140" spans="1:4" ht="15">
      <c r="A140" t="s">
        <v>3</v>
      </c>
      <c r="B140">
        <v>21</v>
      </c>
      <c r="D140">
        <v>13.17106865</v>
      </c>
    </row>
    <row r="141" spans="1:4" ht="15">
      <c r="A141" t="s">
        <v>3</v>
      </c>
      <c r="B141">
        <v>21</v>
      </c>
      <c r="D141">
        <v>6.753473936</v>
      </c>
    </row>
    <row r="142" spans="1:5" ht="15">
      <c r="A142" t="s">
        <v>3</v>
      </c>
      <c r="B142">
        <v>21</v>
      </c>
      <c r="C142">
        <f>COUNT(B138:B142)</f>
        <v>5</v>
      </c>
      <c r="D142">
        <v>10.74718675</v>
      </c>
      <c r="E142">
        <v>10.66932474</v>
      </c>
    </row>
    <row r="143" spans="1:4" ht="15">
      <c r="A143" t="s">
        <v>3</v>
      </c>
      <c r="B143">
        <v>25</v>
      </c>
      <c r="D143">
        <v>8.701551431</v>
      </c>
    </row>
    <row r="144" spans="1:4" ht="15">
      <c r="A144" t="s">
        <v>3</v>
      </c>
      <c r="B144">
        <v>25</v>
      </c>
      <c r="D144">
        <v>9.620961966</v>
      </c>
    </row>
    <row r="145" spans="1:4" ht="15">
      <c r="A145" t="s">
        <v>3</v>
      </c>
      <c r="B145">
        <v>25</v>
      </c>
      <c r="D145">
        <v>7.5876083</v>
      </c>
    </row>
    <row r="146" spans="1:4" ht="15">
      <c r="A146" t="s">
        <v>3</v>
      </c>
      <c r="B146">
        <v>25</v>
      </c>
      <c r="D146">
        <v>7.00742755</v>
      </c>
    </row>
    <row r="147" spans="1:5" ht="15">
      <c r="A147" t="s">
        <v>3</v>
      </c>
      <c r="B147">
        <v>25</v>
      </c>
      <c r="C147">
        <f>COUNT(B143:B147)</f>
        <v>5</v>
      </c>
      <c r="D147">
        <v>5.358982686</v>
      </c>
      <c r="E147">
        <v>7.655306387</v>
      </c>
    </row>
    <row r="148" spans="1:4" ht="15">
      <c r="A148" t="s">
        <v>3</v>
      </c>
      <c r="B148">
        <v>26</v>
      </c>
      <c r="D148">
        <v>6.52058327</v>
      </c>
    </row>
    <row r="149" spans="1:4" ht="15">
      <c r="A149" t="s">
        <v>3</v>
      </c>
      <c r="B149">
        <v>26</v>
      </c>
      <c r="D149">
        <v>5.695378904</v>
      </c>
    </row>
    <row r="150" spans="1:4" ht="15">
      <c r="A150" t="s">
        <v>3</v>
      </c>
      <c r="B150">
        <v>26</v>
      </c>
      <c r="D150">
        <v>6.537738215</v>
      </c>
    </row>
    <row r="151" spans="1:4" ht="15">
      <c r="A151" t="s">
        <v>3</v>
      </c>
      <c r="B151">
        <v>26</v>
      </c>
      <c r="D151">
        <v>6.024150991</v>
      </c>
    </row>
    <row r="152" spans="1:4" ht="15">
      <c r="A152" t="s">
        <v>3</v>
      </c>
      <c r="B152">
        <v>26</v>
      </c>
      <c r="D152">
        <v>7.411371349</v>
      </c>
    </row>
    <row r="153" spans="1:4" ht="15">
      <c r="A153" t="s">
        <v>3</v>
      </c>
      <c r="B153">
        <v>26</v>
      </c>
      <c r="D153">
        <v>7.877315243</v>
      </c>
    </row>
    <row r="154" spans="1:4" ht="15">
      <c r="A154" t="s">
        <v>3</v>
      </c>
      <c r="B154">
        <v>26</v>
      </c>
      <c r="D154">
        <v>6.99783052</v>
      </c>
    </row>
    <row r="155" spans="1:4" ht="15">
      <c r="A155" t="s">
        <v>3</v>
      </c>
      <c r="B155">
        <v>26</v>
      </c>
      <c r="D155">
        <v>6.293315023</v>
      </c>
    </row>
    <row r="156" spans="1:4" ht="15">
      <c r="A156" t="s">
        <v>3</v>
      </c>
      <c r="B156">
        <v>26</v>
      </c>
      <c r="D156">
        <v>6.98501397</v>
      </c>
    </row>
    <row r="157" spans="1:4" ht="15">
      <c r="A157" t="s">
        <v>3</v>
      </c>
      <c r="B157">
        <v>26</v>
      </c>
      <c r="D157">
        <v>7.393213613</v>
      </c>
    </row>
    <row r="158" spans="1:5" ht="15">
      <c r="A158" t="s">
        <v>3</v>
      </c>
      <c r="B158">
        <v>26</v>
      </c>
      <c r="C158">
        <f>COUNT(B148:B158)</f>
        <v>11</v>
      </c>
      <c r="D158">
        <v>8.330653059</v>
      </c>
      <c r="E158">
        <v>6.915142196</v>
      </c>
    </row>
    <row r="159" spans="1:4" ht="15">
      <c r="A159" t="s">
        <v>3</v>
      </c>
      <c r="B159">
        <v>27</v>
      </c>
      <c r="D159">
        <v>12.14644546</v>
      </c>
    </row>
    <row r="160" spans="1:4" ht="15">
      <c r="A160" t="s">
        <v>3</v>
      </c>
      <c r="B160">
        <v>27</v>
      </c>
      <c r="D160">
        <v>9.334974629</v>
      </c>
    </row>
    <row r="161" spans="1:4" ht="15">
      <c r="A161" t="s">
        <v>3</v>
      </c>
      <c r="B161">
        <v>27</v>
      </c>
      <c r="D161">
        <v>9.059747082</v>
      </c>
    </row>
    <row r="162" spans="1:4" ht="15">
      <c r="A162" t="s">
        <v>3</v>
      </c>
      <c r="B162">
        <v>27</v>
      </c>
      <c r="D162">
        <v>9.000208122</v>
      </c>
    </row>
    <row r="163" spans="1:5" ht="15">
      <c r="A163" t="s">
        <v>3</v>
      </c>
      <c r="B163">
        <v>27</v>
      </c>
      <c r="C163">
        <f>COUNT(B159:B163)</f>
        <v>5</v>
      </c>
      <c r="D163">
        <v>8.131984044</v>
      </c>
      <c r="E163">
        <v>9.534671868</v>
      </c>
    </row>
    <row r="164" spans="1:4" ht="15">
      <c r="A164" t="s">
        <v>3</v>
      </c>
      <c r="B164">
        <v>29</v>
      </c>
      <c r="D164">
        <v>5.85442244</v>
      </c>
    </row>
    <row r="165" spans="1:4" ht="15">
      <c r="A165" t="s">
        <v>3</v>
      </c>
      <c r="B165">
        <v>29</v>
      </c>
      <c r="D165">
        <v>6.693501101</v>
      </c>
    </row>
    <row r="166" spans="1:4" ht="15">
      <c r="A166" t="s">
        <v>3</v>
      </c>
      <c r="B166">
        <v>29</v>
      </c>
      <c r="D166">
        <v>6.451507347</v>
      </c>
    </row>
    <row r="167" spans="1:4" ht="15">
      <c r="A167" t="s">
        <v>3</v>
      </c>
      <c r="B167">
        <v>29</v>
      </c>
      <c r="D167">
        <v>4.2333418</v>
      </c>
    </row>
    <row r="168" spans="1:4" ht="15">
      <c r="A168" t="s">
        <v>3</v>
      </c>
      <c r="B168">
        <v>29</v>
      </c>
      <c r="D168">
        <v>3.81000762</v>
      </c>
    </row>
    <row r="169" spans="1:4" ht="15">
      <c r="A169" t="s">
        <v>3</v>
      </c>
      <c r="B169">
        <v>29</v>
      </c>
      <c r="D169">
        <v>3.993726667</v>
      </c>
    </row>
    <row r="170" spans="1:4" ht="15">
      <c r="A170" t="s">
        <v>3</v>
      </c>
      <c r="B170">
        <v>29</v>
      </c>
      <c r="D170">
        <v>3.902948293</v>
      </c>
    </row>
    <row r="171" spans="1:5" ht="15">
      <c r="A171" t="s">
        <v>3</v>
      </c>
      <c r="B171">
        <v>29</v>
      </c>
      <c r="C171">
        <f>COUNT(B164:B171)</f>
        <v>8</v>
      </c>
      <c r="D171">
        <v>2.847689452</v>
      </c>
      <c r="E171">
        <v>4.72339309</v>
      </c>
    </row>
    <row r="172" spans="1:4" ht="15">
      <c r="A172" t="s">
        <v>3</v>
      </c>
      <c r="B172">
        <v>30</v>
      </c>
      <c r="D172">
        <v>15.12346175</v>
      </c>
    </row>
    <row r="173" spans="1:4" ht="15">
      <c r="A173" t="s">
        <v>3</v>
      </c>
      <c r="B173">
        <v>30</v>
      </c>
      <c r="D173">
        <v>13.62748167</v>
      </c>
    </row>
    <row r="174" spans="1:4" ht="15">
      <c r="A174" t="s">
        <v>3</v>
      </c>
      <c r="B174">
        <v>30</v>
      </c>
      <c r="D174">
        <v>10.05585769</v>
      </c>
    </row>
    <row r="175" spans="1:4" ht="15">
      <c r="A175" t="s">
        <v>3</v>
      </c>
      <c r="B175">
        <v>30</v>
      </c>
      <c r="D175">
        <v>11.22035245</v>
      </c>
    </row>
    <row r="176" spans="1:4" ht="15">
      <c r="A176" t="s">
        <v>3</v>
      </c>
      <c r="B176">
        <v>30</v>
      </c>
      <c r="D176">
        <v>11.13618359</v>
      </c>
    </row>
    <row r="177" spans="1:4" ht="15">
      <c r="A177" t="s">
        <v>3</v>
      </c>
      <c r="B177">
        <v>30</v>
      </c>
      <c r="D177">
        <v>9.609312897</v>
      </c>
    </row>
    <row r="178" spans="1:4" ht="15">
      <c r="A178" t="s">
        <v>3</v>
      </c>
      <c r="B178">
        <v>30</v>
      </c>
      <c r="D178">
        <v>9.477865202</v>
      </c>
    </row>
    <row r="179" spans="1:5" ht="15">
      <c r="A179" t="s">
        <v>3</v>
      </c>
      <c r="B179">
        <v>30</v>
      </c>
      <c r="C179">
        <f>COUNT(B172:B179)</f>
        <v>8</v>
      </c>
      <c r="D179">
        <v>8.902608095</v>
      </c>
      <c r="E179">
        <v>11.14414042</v>
      </c>
    </row>
    <row r="180" spans="1:4" ht="15">
      <c r="A180" t="s">
        <v>3</v>
      </c>
      <c r="B180">
        <v>31</v>
      </c>
      <c r="D180">
        <v>13.29296289</v>
      </c>
    </row>
    <row r="181" spans="1:4" ht="15">
      <c r="A181" t="s">
        <v>3</v>
      </c>
      <c r="B181">
        <v>31</v>
      </c>
      <c r="D181">
        <v>7.902867963</v>
      </c>
    </row>
    <row r="182" spans="1:4" ht="15">
      <c r="A182" t="s">
        <v>3</v>
      </c>
      <c r="B182">
        <v>31</v>
      </c>
      <c r="D182">
        <v>6.910857556</v>
      </c>
    </row>
    <row r="183" spans="1:4" ht="15">
      <c r="A183" t="s">
        <v>3</v>
      </c>
      <c r="B183">
        <v>31</v>
      </c>
      <c r="D183">
        <v>5.718929847</v>
      </c>
    </row>
    <row r="184" spans="1:4" ht="15">
      <c r="A184" t="s">
        <v>3</v>
      </c>
      <c r="B184">
        <v>31</v>
      </c>
      <c r="D184">
        <v>11.0005812</v>
      </c>
    </row>
    <row r="185" spans="1:4" ht="15">
      <c r="A185" t="s">
        <v>3</v>
      </c>
      <c r="B185">
        <v>31</v>
      </c>
      <c r="D185">
        <v>9.284443401</v>
      </c>
    </row>
    <row r="186" spans="1:4" ht="15">
      <c r="A186" t="s">
        <v>3</v>
      </c>
      <c r="B186">
        <v>31</v>
      </c>
      <c r="D186">
        <v>7.190452862</v>
      </c>
    </row>
    <row r="187" spans="1:4" ht="15">
      <c r="A187" t="s">
        <v>3</v>
      </c>
      <c r="B187">
        <v>31</v>
      </c>
      <c r="D187">
        <v>6.268348528</v>
      </c>
    </row>
    <row r="188" spans="1:5" ht="15">
      <c r="A188" t="s">
        <v>3</v>
      </c>
      <c r="B188">
        <v>31</v>
      </c>
      <c r="C188">
        <f>COUNT(B180:B188)</f>
        <v>9</v>
      </c>
      <c r="D188">
        <v>8.902608094</v>
      </c>
      <c r="E188">
        <v>8.496894705</v>
      </c>
    </row>
    <row r="190" spans="2:3" ht="15">
      <c r="B190" t="s">
        <v>12</v>
      </c>
      <c r="C190">
        <f>COUNTIF(C1:C188,"&gt;4")</f>
        <v>23</v>
      </c>
    </row>
    <row r="191" spans="2:4" ht="15">
      <c r="B191" t="s">
        <v>8</v>
      </c>
      <c r="D191">
        <f>AVERAGE(D2:D188)</f>
        <v>8.137374231524072</v>
      </c>
    </row>
    <row r="192" spans="2:4" ht="15">
      <c r="B192" t="s">
        <v>9</v>
      </c>
      <c r="D192">
        <f>_xlfn.STDEV.S(D2:D188)</f>
        <v>2.825838820786425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261">
      <selection activeCell="A1" sqref="A1:IV65536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6</v>
      </c>
      <c r="B2">
        <v>1</v>
      </c>
      <c r="D2">
        <v>6.176016348</v>
      </c>
    </row>
    <row r="3" spans="1:4" ht="15">
      <c r="A3" t="s">
        <v>6</v>
      </c>
      <c r="B3">
        <v>1</v>
      </c>
      <c r="D3">
        <v>9.250844673</v>
      </c>
    </row>
    <row r="4" spans="1:4" ht="15">
      <c r="A4" t="s">
        <v>6</v>
      </c>
      <c r="B4">
        <v>1</v>
      </c>
      <c r="D4">
        <v>9.167694005</v>
      </c>
    </row>
    <row r="5" spans="1:4" ht="15">
      <c r="A5" t="s">
        <v>6</v>
      </c>
      <c r="B5">
        <v>1</v>
      </c>
      <c r="D5">
        <v>8.492126664</v>
      </c>
    </row>
    <row r="6" spans="1:4" ht="15">
      <c r="A6" t="s">
        <v>6</v>
      </c>
      <c r="B6">
        <v>1</v>
      </c>
      <c r="D6">
        <v>9.800405551</v>
      </c>
    </row>
    <row r="7" spans="1:4" ht="15">
      <c r="A7" t="s">
        <v>6</v>
      </c>
      <c r="B7">
        <v>1</v>
      </c>
      <c r="D7">
        <v>7.05064378</v>
      </c>
    </row>
    <row r="8" spans="1:4" ht="15">
      <c r="A8" t="s">
        <v>6</v>
      </c>
      <c r="B8">
        <v>1</v>
      </c>
      <c r="D8">
        <v>8.585634791</v>
      </c>
    </row>
    <row r="9" spans="1:4" ht="15">
      <c r="A9" t="s">
        <v>6</v>
      </c>
      <c r="B9">
        <v>1</v>
      </c>
      <c r="D9">
        <v>8.900193879</v>
      </c>
    </row>
    <row r="10" spans="1:4" ht="15">
      <c r="A10" t="s">
        <v>6</v>
      </c>
      <c r="B10">
        <v>1</v>
      </c>
      <c r="D10">
        <v>9.893490821</v>
      </c>
    </row>
    <row r="11" spans="1:4" ht="15">
      <c r="A11" t="s">
        <v>6</v>
      </c>
      <c r="B11">
        <v>1</v>
      </c>
      <c r="D11">
        <v>8.684546653</v>
      </c>
    </row>
    <row r="12" spans="1:4" ht="15">
      <c r="A12" t="s">
        <v>6</v>
      </c>
      <c r="B12">
        <v>1</v>
      </c>
      <c r="D12">
        <v>8.672539812</v>
      </c>
    </row>
    <row r="13" spans="1:4" ht="15">
      <c r="A13" t="s">
        <v>6</v>
      </c>
      <c r="B13">
        <v>1</v>
      </c>
      <c r="D13">
        <v>6.812593449</v>
      </c>
    </row>
    <row r="14" spans="1:4" ht="15">
      <c r="A14" t="s">
        <v>6</v>
      </c>
      <c r="B14">
        <v>1</v>
      </c>
      <c r="D14">
        <v>7.428994466</v>
      </c>
    </row>
    <row r="15" spans="1:4" ht="15">
      <c r="A15" t="s">
        <v>6</v>
      </c>
      <c r="B15">
        <v>1</v>
      </c>
      <c r="D15">
        <v>7.548177468</v>
      </c>
    </row>
    <row r="16" spans="1:4" ht="15">
      <c r="A16" t="s">
        <v>6</v>
      </c>
      <c r="B16">
        <v>1</v>
      </c>
      <c r="D16">
        <v>9.451240624</v>
      </c>
    </row>
    <row r="17" spans="1:4" ht="15">
      <c r="A17" t="s">
        <v>6</v>
      </c>
      <c r="B17">
        <v>1</v>
      </c>
      <c r="D17">
        <v>8.63602196</v>
      </c>
    </row>
    <row r="18" spans="1:5" ht="15">
      <c r="A18" t="s">
        <v>6</v>
      </c>
      <c r="B18">
        <v>1</v>
      </c>
      <c r="C18">
        <f>COUNTIF($B$2:$B$298,"=1")</f>
        <v>17</v>
      </c>
      <c r="D18">
        <v>6.614078197</v>
      </c>
      <c r="E18">
        <v>8.303837832</v>
      </c>
    </row>
    <row r="19" spans="1:4" ht="15">
      <c r="A19" t="s">
        <v>6</v>
      </c>
      <c r="B19">
        <v>2</v>
      </c>
      <c r="D19">
        <v>9.969221824</v>
      </c>
    </row>
    <row r="20" spans="1:4" ht="15">
      <c r="A20" t="s">
        <v>6</v>
      </c>
      <c r="B20">
        <v>2</v>
      </c>
      <c r="D20">
        <v>11.49327285</v>
      </c>
    </row>
    <row r="21" spans="1:4" ht="15">
      <c r="A21" t="s">
        <v>6</v>
      </c>
      <c r="B21">
        <v>2</v>
      </c>
      <c r="D21">
        <v>9.900276151</v>
      </c>
    </row>
    <row r="22" spans="1:4" ht="15">
      <c r="A22" t="s">
        <v>6</v>
      </c>
      <c r="B22">
        <v>2</v>
      </c>
      <c r="D22">
        <v>6.879223465</v>
      </c>
    </row>
    <row r="23" spans="1:4" ht="15">
      <c r="A23" t="s">
        <v>6</v>
      </c>
      <c r="B23">
        <v>2</v>
      </c>
      <c r="D23">
        <v>8.365799513</v>
      </c>
    </row>
    <row r="24" spans="1:4" ht="15">
      <c r="A24" t="s">
        <v>6</v>
      </c>
      <c r="B24">
        <v>2</v>
      </c>
      <c r="D24">
        <v>10.49641271</v>
      </c>
    </row>
    <row r="25" spans="1:4" ht="15">
      <c r="A25" t="s">
        <v>6</v>
      </c>
      <c r="B25">
        <v>2</v>
      </c>
      <c r="D25">
        <v>10.04624122</v>
      </c>
    </row>
    <row r="26" spans="1:4" ht="15">
      <c r="A26" t="s">
        <v>6</v>
      </c>
      <c r="B26">
        <v>2</v>
      </c>
      <c r="D26">
        <v>6.895806026</v>
      </c>
    </row>
    <row r="27" spans="1:4" ht="15">
      <c r="A27" t="s">
        <v>6</v>
      </c>
      <c r="B27">
        <v>2</v>
      </c>
      <c r="D27">
        <v>6.52577266</v>
      </c>
    </row>
    <row r="28" spans="1:4" ht="15">
      <c r="A28" t="s">
        <v>6</v>
      </c>
      <c r="B28">
        <v>2</v>
      </c>
      <c r="D28">
        <v>8.013805101</v>
      </c>
    </row>
    <row r="29" spans="1:4" ht="15">
      <c r="A29" t="s">
        <v>6</v>
      </c>
      <c r="B29">
        <v>2</v>
      </c>
      <c r="D29">
        <v>12.03198109</v>
      </c>
    </row>
    <row r="30" spans="1:5" ht="15">
      <c r="A30" t="s">
        <v>6</v>
      </c>
      <c r="B30">
        <v>2</v>
      </c>
      <c r="C30">
        <f>COUNTIF($B$2:$B$298,"=2")</f>
        <v>12</v>
      </c>
      <c r="D30">
        <v>17.09945772</v>
      </c>
      <c r="E30">
        <v>9.809772527</v>
      </c>
    </row>
    <row r="31" spans="1:4" ht="15">
      <c r="A31" t="s">
        <v>6</v>
      </c>
      <c r="B31">
        <v>3</v>
      </c>
      <c r="D31">
        <v>6.375090654</v>
      </c>
    </row>
    <row r="32" spans="1:4" ht="15">
      <c r="A32" t="s">
        <v>6</v>
      </c>
      <c r="B32">
        <v>3</v>
      </c>
      <c r="D32">
        <v>6.841531411</v>
      </c>
    </row>
    <row r="33" spans="1:4" ht="15">
      <c r="A33" t="s">
        <v>6</v>
      </c>
      <c r="B33">
        <v>3</v>
      </c>
      <c r="D33">
        <v>6.928582827</v>
      </c>
    </row>
    <row r="34" spans="1:4" ht="15">
      <c r="A34" t="s">
        <v>6</v>
      </c>
      <c r="B34">
        <v>3</v>
      </c>
      <c r="D34">
        <v>5.987236186</v>
      </c>
    </row>
    <row r="35" spans="1:4" ht="15">
      <c r="A35" t="s">
        <v>6</v>
      </c>
      <c r="B35">
        <v>3</v>
      </c>
      <c r="D35">
        <v>12.60837807</v>
      </c>
    </row>
    <row r="36" spans="1:5" ht="15">
      <c r="A36" t="s">
        <v>6</v>
      </c>
      <c r="B36">
        <v>3</v>
      </c>
      <c r="C36">
        <f>COUNTIF($B$2:$B$298,"=3")</f>
        <v>6</v>
      </c>
      <c r="D36">
        <v>12.80602743</v>
      </c>
      <c r="E36">
        <v>8.591141095</v>
      </c>
    </row>
    <row r="37" spans="1:4" ht="15">
      <c r="A37" t="s">
        <v>6</v>
      </c>
      <c r="B37">
        <v>4</v>
      </c>
      <c r="D37">
        <v>6.85825471</v>
      </c>
    </row>
    <row r="38" spans="1:4" ht="15">
      <c r="A38" t="s">
        <v>6</v>
      </c>
      <c r="B38">
        <v>4</v>
      </c>
      <c r="D38">
        <v>7.70048091</v>
      </c>
    </row>
    <row r="39" spans="1:4" ht="15">
      <c r="A39" t="s">
        <v>6</v>
      </c>
      <c r="B39">
        <v>4</v>
      </c>
      <c r="D39">
        <v>7.961449872</v>
      </c>
    </row>
    <row r="40" spans="1:4" ht="15">
      <c r="A40" t="s">
        <v>6</v>
      </c>
      <c r="B40">
        <v>4</v>
      </c>
      <c r="D40">
        <v>7.598714748</v>
      </c>
    </row>
    <row r="41" spans="1:4" ht="15">
      <c r="A41" t="s">
        <v>6</v>
      </c>
      <c r="B41">
        <v>4</v>
      </c>
      <c r="D41">
        <v>7.390967292</v>
      </c>
    </row>
    <row r="42" spans="1:4" ht="15">
      <c r="A42" t="s">
        <v>6</v>
      </c>
      <c r="B42">
        <v>4</v>
      </c>
      <c r="D42">
        <v>5.96259889</v>
      </c>
    </row>
    <row r="43" spans="1:5" ht="15">
      <c r="A43" t="s">
        <v>6</v>
      </c>
      <c r="B43">
        <v>4</v>
      </c>
      <c r="C43">
        <f>COUNTIF($B$2:$B$298,"=4")</f>
        <v>7</v>
      </c>
      <c r="D43">
        <v>9.787281779</v>
      </c>
      <c r="E43">
        <v>7.608535457</v>
      </c>
    </row>
    <row r="44" spans="1:4" ht="15">
      <c r="A44" t="s">
        <v>6</v>
      </c>
      <c r="B44">
        <v>5</v>
      </c>
      <c r="D44">
        <v>9.622698695</v>
      </c>
    </row>
    <row r="45" spans="1:4" ht="15">
      <c r="A45" t="s">
        <v>6</v>
      </c>
      <c r="B45">
        <v>5</v>
      </c>
      <c r="D45">
        <v>9.491514069</v>
      </c>
    </row>
    <row r="46" spans="1:4" ht="15">
      <c r="A46" t="s">
        <v>6</v>
      </c>
      <c r="B46">
        <v>5</v>
      </c>
      <c r="D46">
        <v>7.268451521</v>
      </c>
    </row>
    <row r="47" spans="1:4" ht="15">
      <c r="A47" t="s">
        <v>6</v>
      </c>
      <c r="B47">
        <v>5</v>
      </c>
      <c r="D47">
        <v>9.105964599</v>
      </c>
    </row>
    <row r="48" spans="1:4" ht="15">
      <c r="A48" t="s">
        <v>6</v>
      </c>
      <c r="B48">
        <v>5</v>
      </c>
      <c r="D48">
        <v>6.323421552</v>
      </c>
    </row>
    <row r="49" spans="1:4" ht="15">
      <c r="A49" t="s">
        <v>6</v>
      </c>
      <c r="B49">
        <v>5</v>
      </c>
      <c r="D49">
        <v>8.751240886</v>
      </c>
    </row>
    <row r="50" spans="1:4" ht="15">
      <c r="A50" t="s">
        <v>6</v>
      </c>
      <c r="B50">
        <v>5</v>
      </c>
      <c r="D50">
        <v>8.431234005</v>
      </c>
    </row>
    <row r="51" spans="1:4" ht="15">
      <c r="A51" t="s">
        <v>6</v>
      </c>
      <c r="B51">
        <v>5</v>
      </c>
      <c r="D51">
        <v>6.918073178</v>
      </c>
    </row>
    <row r="52" spans="1:4" ht="15">
      <c r="A52" t="s">
        <v>6</v>
      </c>
      <c r="B52">
        <v>5</v>
      </c>
      <c r="D52">
        <v>6.125553559</v>
      </c>
    </row>
    <row r="53" spans="1:5" ht="15">
      <c r="A53" t="s">
        <v>6</v>
      </c>
      <c r="B53">
        <v>5</v>
      </c>
      <c r="C53">
        <f>COUNTIF($B$2:$B$298,"=5")</f>
        <v>10</v>
      </c>
      <c r="D53">
        <v>7.928430802</v>
      </c>
      <c r="E53">
        <v>7.996658287</v>
      </c>
    </row>
    <row r="54" spans="1:4" ht="15">
      <c r="A54" t="s">
        <v>6</v>
      </c>
      <c r="B54">
        <v>6</v>
      </c>
      <c r="D54">
        <v>14.31723454</v>
      </c>
    </row>
    <row r="55" spans="1:4" ht="15">
      <c r="A55" t="s">
        <v>6</v>
      </c>
      <c r="B55">
        <v>6</v>
      </c>
      <c r="D55">
        <v>12.21318645</v>
      </c>
    </row>
    <row r="56" spans="1:4" ht="15">
      <c r="A56" t="s">
        <v>6</v>
      </c>
      <c r="B56">
        <v>6</v>
      </c>
      <c r="D56">
        <v>9.118079618</v>
      </c>
    </row>
    <row r="57" spans="1:4" ht="15">
      <c r="A57" t="s">
        <v>6</v>
      </c>
      <c r="B57">
        <v>6</v>
      </c>
      <c r="D57">
        <v>8.752477216</v>
      </c>
    </row>
    <row r="58" spans="1:4" ht="15">
      <c r="A58" t="s">
        <v>6</v>
      </c>
      <c r="B58">
        <v>6</v>
      </c>
      <c r="D58">
        <v>9.690910598</v>
      </c>
    </row>
    <row r="59" spans="1:4" ht="15">
      <c r="A59" t="s">
        <v>6</v>
      </c>
      <c r="B59">
        <v>6</v>
      </c>
      <c r="D59">
        <v>5.590491909</v>
      </c>
    </row>
    <row r="60" spans="1:4" ht="15">
      <c r="A60" t="s">
        <v>6</v>
      </c>
      <c r="B60">
        <v>6</v>
      </c>
      <c r="D60">
        <v>8.655896416</v>
      </c>
    </row>
    <row r="61" spans="1:4" ht="15">
      <c r="A61" t="s">
        <v>6</v>
      </c>
      <c r="B61">
        <v>6</v>
      </c>
      <c r="D61">
        <v>7.115097782</v>
      </c>
    </row>
    <row r="62" spans="1:5" ht="15">
      <c r="A62" t="s">
        <v>6</v>
      </c>
      <c r="B62">
        <v>6</v>
      </c>
      <c r="C62">
        <f>COUNTIF($B$2:$B$298,"=6")</f>
        <v>9</v>
      </c>
      <c r="D62">
        <v>9.822080632</v>
      </c>
      <c r="E62">
        <v>9.475050573</v>
      </c>
    </row>
    <row r="63" spans="1:4" ht="15">
      <c r="A63" t="s">
        <v>6</v>
      </c>
      <c r="B63">
        <v>7</v>
      </c>
      <c r="D63">
        <v>14.13181598</v>
      </c>
    </row>
    <row r="64" spans="1:4" ht="15">
      <c r="A64" t="s">
        <v>6</v>
      </c>
      <c r="B64">
        <v>7</v>
      </c>
      <c r="D64">
        <v>8.597290492</v>
      </c>
    </row>
    <row r="65" spans="1:4" ht="15">
      <c r="A65" t="s">
        <v>6</v>
      </c>
      <c r="B65">
        <v>7</v>
      </c>
      <c r="D65">
        <v>9.88227641</v>
      </c>
    </row>
    <row r="66" spans="1:4" ht="15">
      <c r="A66" t="s">
        <v>6</v>
      </c>
      <c r="B66">
        <v>7</v>
      </c>
      <c r="D66">
        <v>12.75742061</v>
      </c>
    </row>
    <row r="67" spans="1:4" ht="15">
      <c r="A67" t="s">
        <v>6</v>
      </c>
      <c r="B67">
        <v>7</v>
      </c>
      <c r="D67">
        <v>7.501417462</v>
      </c>
    </row>
    <row r="68" spans="1:4" ht="15">
      <c r="A68" t="s">
        <v>6</v>
      </c>
      <c r="B68">
        <v>7</v>
      </c>
      <c r="D68">
        <v>13.06343219</v>
      </c>
    </row>
    <row r="69" spans="1:4" ht="15">
      <c r="A69" t="s">
        <v>6</v>
      </c>
      <c r="B69">
        <v>7</v>
      </c>
      <c r="D69">
        <v>12.61903529</v>
      </c>
    </row>
    <row r="70" spans="1:5" ht="15">
      <c r="A70" t="s">
        <v>6</v>
      </c>
      <c r="B70">
        <v>7</v>
      </c>
      <c r="C70">
        <f>COUNTIF($B$2:$B$298,"=7")</f>
        <v>8</v>
      </c>
      <c r="D70">
        <v>9.434271355</v>
      </c>
      <c r="E70">
        <v>10.99836997</v>
      </c>
    </row>
    <row r="71" spans="1:4" ht="15">
      <c r="A71" t="s">
        <v>6</v>
      </c>
      <c r="B71">
        <v>8</v>
      </c>
      <c r="D71">
        <v>7.681100932</v>
      </c>
    </row>
    <row r="72" spans="1:4" ht="15">
      <c r="A72" t="s">
        <v>6</v>
      </c>
      <c r="B72">
        <v>8</v>
      </c>
      <c r="D72">
        <v>8.08013013</v>
      </c>
    </row>
    <row r="73" spans="1:4" ht="15">
      <c r="A73" t="s">
        <v>6</v>
      </c>
      <c r="B73">
        <v>8</v>
      </c>
      <c r="D73">
        <v>8.548400651</v>
      </c>
    </row>
    <row r="74" spans="1:4" ht="15">
      <c r="A74" t="s">
        <v>6</v>
      </c>
      <c r="B74">
        <v>8</v>
      </c>
      <c r="D74">
        <v>8.649400498</v>
      </c>
    </row>
    <row r="75" spans="1:4" ht="15">
      <c r="A75" t="s">
        <v>6</v>
      </c>
      <c r="B75">
        <v>8</v>
      </c>
      <c r="D75">
        <v>8.485094787</v>
      </c>
    </row>
    <row r="76" spans="1:4" ht="15">
      <c r="A76" t="s">
        <v>6</v>
      </c>
      <c r="B76">
        <v>8</v>
      </c>
      <c r="D76">
        <v>6.733675317</v>
      </c>
    </row>
    <row r="77" spans="1:4" ht="15">
      <c r="A77" t="s">
        <v>6</v>
      </c>
      <c r="B77">
        <v>8</v>
      </c>
      <c r="D77">
        <v>4.432422246</v>
      </c>
    </row>
    <row r="78" spans="1:4" ht="15">
      <c r="A78" t="s">
        <v>6</v>
      </c>
      <c r="B78">
        <v>8</v>
      </c>
      <c r="D78">
        <v>8.076406551</v>
      </c>
    </row>
    <row r="79" spans="1:4" ht="15">
      <c r="A79" t="s">
        <v>6</v>
      </c>
      <c r="B79">
        <v>8</v>
      </c>
      <c r="D79">
        <v>8.135521449</v>
      </c>
    </row>
    <row r="80" spans="1:4" ht="15">
      <c r="A80" t="s">
        <v>6</v>
      </c>
      <c r="B80">
        <v>8</v>
      </c>
      <c r="D80">
        <v>7.598761342</v>
      </c>
    </row>
    <row r="81" spans="1:4" ht="15">
      <c r="A81" t="s">
        <v>6</v>
      </c>
      <c r="B81">
        <v>8</v>
      </c>
      <c r="D81">
        <v>9.367484435</v>
      </c>
    </row>
    <row r="82" spans="1:4" ht="15">
      <c r="A82" t="s">
        <v>6</v>
      </c>
      <c r="B82">
        <v>8</v>
      </c>
      <c r="D82">
        <v>8.659767183</v>
      </c>
    </row>
    <row r="83" spans="1:4" ht="15">
      <c r="A83" t="s">
        <v>6</v>
      </c>
      <c r="B83">
        <v>8</v>
      </c>
      <c r="D83">
        <v>9.959935369</v>
      </c>
    </row>
    <row r="84" spans="1:4" ht="15">
      <c r="A84" t="s">
        <v>6</v>
      </c>
      <c r="B84">
        <v>8</v>
      </c>
      <c r="D84">
        <v>9.53358359</v>
      </c>
    </row>
    <row r="85" spans="1:5" ht="15">
      <c r="A85" t="s">
        <v>6</v>
      </c>
      <c r="B85">
        <v>8</v>
      </c>
      <c r="C85">
        <f>COUNTIF($B$2:$B$298,"=8")</f>
        <v>15</v>
      </c>
      <c r="D85">
        <v>10.00286063</v>
      </c>
      <c r="E85">
        <v>8.262969674</v>
      </c>
    </row>
    <row r="86" spans="1:4" ht="15">
      <c r="A86" t="s">
        <v>6</v>
      </c>
      <c r="B86">
        <v>9</v>
      </c>
      <c r="D86">
        <v>6.273056612</v>
      </c>
    </row>
    <row r="87" spans="1:4" ht="15">
      <c r="A87" t="s">
        <v>6</v>
      </c>
      <c r="B87">
        <v>9</v>
      </c>
      <c r="D87">
        <v>4.955511548</v>
      </c>
    </row>
    <row r="88" spans="1:4" ht="15">
      <c r="A88" t="s">
        <v>6</v>
      </c>
      <c r="B88">
        <v>9</v>
      </c>
      <c r="D88">
        <v>5.99975936</v>
      </c>
    </row>
    <row r="89" spans="1:4" ht="15">
      <c r="A89" t="s">
        <v>6</v>
      </c>
      <c r="B89">
        <v>9</v>
      </c>
      <c r="D89">
        <v>6.162277427</v>
      </c>
    </row>
    <row r="90" spans="1:4" ht="15">
      <c r="A90" t="s">
        <v>6</v>
      </c>
      <c r="B90">
        <v>9</v>
      </c>
      <c r="D90">
        <v>7.126799701</v>
      </c>
    </row>
    <row r="91" spans="1:4" ht="15">
      <c r="A91" t="s">
        <v>6</v>
      </c>
      <c r="B91">
        <v>9</v>
      </c>
      <c r="D91">
        <v>6.479710746</v>
      </c>
    </row>
    <row r="92" spans="1:4" ht="15">
      <c r="A92" t="s">
        <v>6</v>
      </c>
      <c r="B92">
        <v>9</v>
      </c>
      <c r="D92">
        <v>7.197880869</v>
      </c>
    </row>
    <row r="93" spans="1:4" ht="15">
      <c r="A93" t="s">
        <v>6</v>
      </c>
      <c r="B93">
        <v>9</v>
      </c>
      <c r="D93">
        <v>7.342058371</v>
      </c>
    </row>
    <row r="94" spans="1:4" ht="15">
      <c r="A94" t="s">
        <v>6</v>
      </c>
      <c r="B94">
        <v>9</v>
      </c>
      <c r="D94">
        <v>7.416932643</v>
      </c>
    </row>
    <row r="95" spans="1:4" ht="15">
      <c r="A95" t="s">
        <v>6</v>
      </c>
      <c r="B95">
        <v>9</v>
      </c>
      <c r="D95">
        <v>5.162693287</v>
      </c>
    </row>
    <row r="96" spans="1:4" ht="15">
      <c r="A96" t="s">
        <v>6</v>
      </c>
      <c r="B96">
        <v>9</v>
      </c>
      <c r="D96">
        <v>8.772992828</v>
      </c>
    </row>
    <row r="97" spans="1:4" ht="15">
      <c r="A97" t="s">
        <v>6</v>
      </c>
      <c r="B97">
        <v>9</v>
      </c>
      <c r="D97">
        <v>10.59168233</v>
      </c>
    </row>
    <row r="98" spans="1:4" ht="15">
      <c r="A98" t="s">
        <v>6</v>
      </c>
      <c r="B98">
        <v>9</v>
      </c>
      <c r="D98">
        <v>11.31352503</v>
      </c>
    </row>
    <row r="99" spans="1:5" ht="15">
      <c r="A99" t="s">
        <v>6</v>
      </c>
      <c r="B99">
        <v>9</v>
      </c>
      <c r="C99">
        <f>COUNTIF($B$2:$B$298,"=9")</f>
        <v>14</v>
      </c>
      <c r="D99">
        <v>9.212562579</v>
      </c>
      <c r="E99">
        <v>7.429103095</v>
      </c>
    </row>
    <row r="100" spans="1:4" ht="15">
      <c r="A100" t="s">
        <v>6</v>
      </c>
      <c r="B100">
        <v>10</v>
      </c>
      <c r="D100">
        <v>4.121425504</v>
      </c>
    </row>
    <row r="101" spans="1:4" ht="15">
      <c r="A101" t="s">
        <v>6</v>
      </c>
      <c r="B101">
        <v>10</v>
      </c>
      <c r="D101">
        <v>6.770031231</v>
      </c>
    </row>
    <row r="102" spans="1:4" ht="15">
      <c r="A102" t="s">
        <v>6</v>
      </c>
      <c r="B102">
        <v>10</v>
      </c>
      <c r="D102">
        <v>6.229333464</v>
      </c>
    </row>
    <row r="103" spans="1:4" ht="15">
      <c r="A103" t="s">
        <v>6</v>
      </c>
      <c r="B103">
        <v>10</v>
      </c>
      <c r="D103">
        <v>5.336770317</v>
      </c>
    </row>
    <row r="104" spans="1:4" ht="15">
      <c r="A104" t="s">
        <v>6</v>
      </c>
      <c r="B104">
        <v>10</v>
      </c>
      <c r="D104">
        <v>6.36881506</v>
      </c>
    </row>
    <row r="105" spans="1:4" ht="15">
      <c r="A105" t="s">
        <v>6</v>
      </c>
      <c r="B105">
        <v>10</v>
      </c>
      <c r="D105">
        <v>7.851630115</v>
      </c>
    </row>
    <row r="106" spans="1:4" ht="15">
      <c r="A106" t="s">
        <v>6</v>
      </c>
      <c r="B106">
        <v>10</v>
      </c>
      <c r="D106">
        <v>9.658029428</v>
      </c>
    </row>
    <row r="107" spans="1:4" ht="15">
      <c r="A107" t="s">
        <v>6</v>
      </c>
      <c r="B107">
        <v>10</v>
      </c>
      <c r="D107">
        <v>7.055996058</v>
      </c>
    </row>
    <row r="108" spans="1:4" ht="15">
      <c r="A108" t="s">
        <v>6</v>
      </c>
      <c r="B108">
        <v>10</v>
      </c>
      <c r="D108">
        <v>7.390489423</v>
      </c>
    </row>
    <row r="109" spans="1:4" ht="15">
      <c r="A109" t="s">
        <v>6</v>
      </c>
      <c r="B109">
        <v>10</v>
      </c>
      <c r="D109">
        <v>6.887969361</v>
      </c>
    </row>
    <row r="110" spans="1:4" ht="15">
      <c r="A110" t="s">
        <v>6</v>
      </c>
      <c r="B110">
        <v>10</v>
      </c>
      <c r="D110">
        <v>9.949286198</v>
      </c>
    </row>
    <row r="111" spans="1:4" ht="15">
      <c r="A111" t="s">
        <v>6</v>
      </c>
      <c r="B111">
        <v>10</v>
      </c>
      <c r="D111">
        <v>11.41918832</v>
      </c>
    </row>
    <row r="112" spans="1:4" ht="15">
      <c r="A112" t="s">
        <v>6</v>
      </c>
      <c r="B112">
        <v>10</v>
      </c>
      <c r="D112">
        <v>6.829247218</v>
      </c>
    </row>
    <row r="113" spans="1:5" ht="15">
      <c r="A113" t="s">
        <v>6</v>
      </c>
      <c r="B113">
        <v>10</v>
      </c>
      <c r="C113">
        <f>COUNTIF($B$2:$B$298,"=10")</f>
        <v>14</v>
      </c>
      <c r="D113">
        <v>9.155998681</v>
      </c>
      <c r="E113">
        <v>7.501729313</v>
      </c>
    </row>
    <row r="114" spans="1:4" ht="15">
      <c r="A114" t="s">
        <v>6</v>
      </c>
      <c r="B114">
        <v>11</v>
      </c>
      <c r="D114">
        <v>10.58274116</v>
      </c>
    </row>
    <row r="115" spans="1:4" ht="15">
      <c r="A115" t="s">
        <v>6</v>
      </c>
      <c r="B115">
        <v>11</v>
      </c>
      <c r="D115">
        <v>9.387672199</v>
      </c>
    </row>
    <row r="116" spans="1:4" ht="15">
      <c r="A116" t="s">
        <v>6</v>
      </c>
      <c r="B116">
        <v>11</v>
      </c>
      <c r="D116">
        <v>8.013329393</v>
      </c>
    </row>
    <row r="117" spans="1:4" ht="15">
      <c r="A117" t="s">
        <v>6</v>
      </c>
      <c r="B117">
        <v>11</v>
      </c>
      <c r="D117">
        <v>7.663942411</v>
      </c>
    </row>
    <row r="118" spans="1:4" ht="15">
      <c r="A118" t="s">
        <v>6</v>
      </c>
      <c r="B118">
        <v>11</v>
      </c>
      <c r="D118">
        <v>14.96627005</v>
      </c>
    </row>
    <row r="119" spans="1:4" ht="15">
      <c r="A119" t="s">
        <v>6</v>
      </c>
      <c r="B119">
        <v>11</v>
      </c>
      <c r="D119">
        <v>7.818723422</v>
      </c>
    </row>
    <row r="120" spans="1:5" ht="15">
      <c r="A120" t="s">
        <v>6</v>
      </c>
      <c r="B120">
        <v>11</v>
      </c>
      <c r="C120">
        <f>COUNTIF($B$2:$B$298,"=11")</f>
        <v>7</v>
      </c>
      <c r="D120">
        <v>7.351265923</v>
      </c>
      <c r="E120">
        <v>9.397706365</v>
      </c>
    </row>
    <row r="121" spans="1:4" ht="15">
      <c r="A121" t="s">
        <v>6</v>
      </c>
      <c r="B121">
        <v>12</v>
      </c>
      <c r="D121">
        <v>8.134812224</v>
      </c>
    </row>
    <row r="122" spans="1:4" ht="15">
      <c r="A122" t="s">
        <v>6</v>
      </c>
      <c r="B122">
        <v>12</v>
      </c>
      <c r="D122">
        <v>6.004336595</v>
      </c>
    </row>
    <row r="123" spans="1:4" ht="15">
      <c r="A123" t="s">
        <v>6</v>
      </c>
      <c r="B123">
        <v>12</v>
      </c>
      <c r="D123">
        <v>5.600557157</v>
      </c>
    </row>
    <row r="124" spans="1:4" ht="15">
      <c r="A124" t="s">
        <v>6</v>
      </c>
      <c r="B124">
        <v>12</v>
      </c>
      <c r="D124">
        <v>9.526372313</v>
      </c>
    </row>
    <row r="125" spans="1:4" ht="15">
      <c r="A125" t="s">
        <v>6</v>
      </c>
      <c r="B125">
        <v>12</v>
      </c>
      <c r="D125">
        <v>7.278627336</v>
      </c>
    </row>
    <row r="126" spans="1:4" ht="15">
      <c r="A126" t="s">
        <v>6</v>
      </c>
      <c r="B126">
        <v>12</v>
      </c>
      <c r="D126">
        <v>7.245709348</v>
      </c>
    </row>
    <row r="127" spans="1:5" ht="15">
      <c r="A127" t="s">
        <v>6</v>
      </c>
      <c r="B127">
        <v>12</v>
      </c>
      <c r="C127">
        <f>COUNTIF($B$2:$B$298,"=12")</f>
        <v>7</v>
      </c>
      <c r="D127">
        <v>9.779008632</v>
      </c>
      <c r="E127">
        <v>7.652774801</v>
      </c>
    </row>
    <row r="128" spans="1:4" ht="15">
      <c r="A128" t="s">
        <v>6</v>
      </c>
      <c r="B128">
        <v>13</v>
      </c>
      <c r="D128">
        <v>10.09662995</v>
      </c>
    </row>
    <row r="129" spans="1:4" ht="15">
      <c r="A129" t="s">
        <v>6</v>
      </c>
      <c r="B129">
        <v>13</v>
      </c>
      <c r="D129">
        <v>11.14987135</v>
      </c>
    </row>
    <row r="130" spans="1:4" ht="15">
      <c r="A130" t="s">
        <v>6</v>
      </c>
      <c r="B130">
        <v>13</v>
      </c>
      <c r="D130">
        <v>12.82887842</v>
      </c>
    </row>
    <row r="131" spans="1:4" ht="15">
      <c r="A131" t="s">
        <v>6</v>
      </c>
      <c r="B131">
        <v>13</v>
      </c>
      <c r="D131">
        <v>9.225575028</v>
      </c>
    </row>
    <row r="132" spans="1:4" ht="15">
      <c r="A132" t="s">
        <v>6</v>
      </c>
      <c r="B132">
        <v>13</v>
      </c>
      <c r="D132">
        <v>8.680836547</v>
      </c>
    </row>
    <row r="133" spans="1:4" ht="15">
      <c r="A133" t="s">
        <v>6</v>
      </c>
      <c r="B133">
        <v>13</v>
      </c>
      <c r="D133">
        <v>7.749581648</v>
      </c>
    </row>
    <row r="134" spans="1:4" ht="15">
      <c r="A134" t="s">
        <v>6</v>
      </c>
      <c r="B134">
        <v>13</v>
      </c>
      <c r="D134">
        <v>8.093633346</v>
      </c>
    </row>
    <row r="135" spans="1:4" ht="15">
      <c r="A135" t="s">
        <v>6</v>
      </c>
      <c r="B135">
        <v>13</v>
      </c>
      <c r="D135">
        <v>8.752142623</v>
      </c>
    </row>
    <row r="136" spans="1:5" ht="15">
      <c r="A136" t="s">
        <v>6</v>
      </c>
      <c r="B136">
        <v>13</v>
      </c>
      <c r="C136">
        <f>COUNTIF($B$2:$B$298,"=13")</f>
        <v>9</v>
      </c>
      <c r="D136">
        <v>8.844524362</v>
      </c>
      <c r="E136">
        <v>9.49129703</v>
      </c>
    </row>
    <row r="137" spans="1:4" ht="15">
      <c r="A137" t="s">
        <v>6</v>
      </c>
      <c r="B137">
        <v>14</v>
      </c>
      <c r="D137">
        <v>4.773995466</v>
      </c>
    </row>
    <row r="138" spans="1:4" ht="15">
      <c r="A138" t="s">
        <v>6</v>
      </c>
      <c r="B138">
        <v>14</v>
      </c>
      <c r="D138">
        <v>8.890602125</v>
      </c>
    </row>
    <row r="139" spans="1:4" ht="15">
      <c r="A139" t="s">
        <v>6</v>
      </c>
      <c r="B139">
        <v>14</v>
      </c>
      <c r="D139">
        <v>6.054285412</v>
      </c>
    </row>
    <row r="140" spans="1:4" ht="15">
      <c r="A140" t="s">
        <v>6</v>
      </c>
      <c r="B140">
        <v>14</v>
      </c>
      <c r="D140">
        <v>4.967714342</v>
      </c>
    </row>
    <row r="141" spans="1:4" ht="15">
      <c r="A141" t="s">
        <v>6</v>
      </c>
      <c r="B141">
        <v>14</v>
      </c>
      <c r="D141">
        <v>10.7764835</v>
      </c>
    </row>
    <row r="142" spans="1:4" ht="15">
      <c r="A142" t="s">
        <v>6</v>
      </c>
      <c r="B142">
        <v>14</v>
      </c>
      <c r="D142">
        <v>2.914135437</v>
      </c>
    </row>
    <row r="143" spans="1:4" ht="15">
      <c r="A143" t="s">
        <v>6</v>
      </c>
      <c r="B143">
        <v>14</v>
      </c>
      <c r="D143">
        <v>12.41049678</v>
      </c>
    </row>
    <row r="144" spans="1:4" ht="15">
      <c r="A144" t="s">
        <v>6</v>
      </c>
      <c r="B144">
        <v>14</v>
      </c>
      <c r="D144">
        <v>11.07539878</v>
      </c>
    </row>
    <row r="145" spans="1:5" ht="15">
      <c r="A145" t="s">
        <v>6</v>
      </c>
      <c r="B145">
        <v>14</v>
      </c>
      <c r="C145">
        <f>COUNTIF($B$2:$B$298,"=14")</f>
        <v>9</v>
      </c>
      <c r="D145">
        <v>8.459682664</v>
      </c>
      <c r="E145">
        <v>7.813643834</v>
      </c>
    </row>
    <row r="146" spans="1:4" ht="15">
      <c r="A146" t="s">
        <v>6</v>
      </c>
      <c r="B146">
        <v>15</v>
      </c>
      <c r="D146">
        <v>9.27781799</v>
      </c>
    </row>
    <row r="147" spans="1:4" ht="15">
      <c r="A147" t="s">
        <v>6</v>
      </c>
      <c r="B147">
        <v>15</v>
      </c>
      <c r="D147">
        <v>4.352348394</v>
      </c>
    </row>
    <row r="148" spans="1:4" ht="15">
      <c r="A148" t="s">
        <v>6</v>
      </c>
      <c r="B148">
        <v>15</v>
      </c>
      <c r="D148">
        <v>10.31502525</v>
      </c>
    </row>
    <row r="149" spans="1:4" ht="15">
      <c r="A149" t="s">
        <v>6</v>
      </c>
      <c r="B149">
        <v>15</v>
      </c>
      <c r="D149">
        <v>11.63435765</v>
      </c>
    </row>
    <row r="150" spans="1:4" ht="15">
      <c r="A150" t="s">
        <v>6</v>
      </c>
      <c r="B150">
        <v>15</v>
      </c>
      <c r="D150">
        <v>9.713472817</v>
      </c>
    </row>
    <row r="151" spans="1:4" ht="15">
      <c r="A151" t="s">
        <v>6</v>
      </c>
      <c r="B151">
        <v>15</v>
      </c>
      <c r="D151">
        <v>9.147817112</v>
      </c>
    </row>
    <row r="152" spans="1:4" ht="15">
      <c r="A152" t="s">
        <v>6</v>
      </c>
      <c r="B152">
        <v>15</v>
      </c>
      <c r="D152">
        <v>12.41887458</v>
      </c>
    </row>
    <row r="153" spans="1:4" ht="15">
      <c r="A153" t="s">
        <v>6</v>
      </c>
      <c r="B153">
        <v>15</v>
      </c>
      <c r="D153">
        <v>12.66481497</v>
      </c>
    </row>
    <row r="154" spans="1:4" ht="15">
      <c r="A154" t="s">
        <v>6</v>
      </c>
      <c r="B154">
        <v>15</v>
      </c>
      <c r="D154">
        <v>10.50671994</v>
      </c>
    </row>
    <row r="155" spans="1:4" ht="15">
      <c r="A155" t="s">
        <v>6</v>
      </c>
      <c r="B155">
        <v>15</v>
      </c>
      <c r="D155">
        <v>9.88015299</v>
      </c>
    </row>
    <row r="156" spans="1:4" ht="15">
      <c r="A156" t="s">
        <v>6</v>
      </c>
      <c r="B156">
        <v>15</v>
      </c>
      <c r="D156">
        <v>6.751222244</v>
      </c>
    </row>
    <row r="157" spans="1:4" ht="15">
      <c r="A157" t="s">
        <v>6</v>
      </c>
      <c r="B157">
        <v>15</v>
      </c>
      <c r="D157">
        <v>7.451322367</v>
      </c>
    </row>
    <row r="158" spans="1:4" ht="15">
      <c r="A158" t="s">
        <v>6</v>
      </c>
      <c r="B158">
        <v>15</v>
      </c>
      <c r="D158">
        <v>9.657267412</v>
      </c>
    </row>
    <row r="159" spans="1:5" ht="15">
      <c r="A159" t="s">
        <v>6</v>
      </c>
      <c r="B159">
        <v>15</v>
      </c>
      <c r="C159">
        <f>COUNTIF($B$2:$B$298,"=15")</f>
        <v>14</v>
      </c>
      <c r="D159">
        <v>12.21558829</v>
      </c>
      <c r="E159">
        <v>9.713343001</v>
      </c>
    </row>
    <row r="160" spans="1:4" ht="15">
      <c r="A160" t="s">
        <v>6</v>
      </c>
      <c r="B160">
        <v>16</v>
      </c>
      <c r="D160">
        <v>7.278910995</v>
      </c>
    </row>
    <row r="161" spans="1:4" ht="15">
      <c r="A161" t="s">
        <v>6</v>
      </c>
      <c r="B161">
        <v>16</v>
      </c>
      <c r="D161">
        <v>7.050990889</v>
      </c>
    </row>
    <row r="162" spans="1:4" ht="15">
      <c r="A162" t="s">
        <v>6</v>
      </c>
      <c r="B162">
        <v>16</v>
      </c>
      <c r="D162">
        <v>9.305180637</v>
      </c>
    </row>
    <row r="163" spans="1:4" ht="15">
      <c r="A163" t="s">
        <v>6</v>
      </c>
      <c r="B163">
        <v>16</v>
      </c>
      <c r="D163">
        <v>9.056152656</v>
      </c>
    </row>
    <row r="164" spans="1:4" ht="15">
      <c r="A164" t="s">
        <v>6</v>
      </c>
      <c r="B164">
        <v>16</v>
      </c>
      <c r="D164">
        <v>7.451353667</v>
      </c>
    </row>
    <row r="165" spans="1:4" ht="15">
      <c r="A165" t="s">
        <v>6</v>
      </c>
      <c r="B165">
        <v>16</v>
      </c>
      <c r="D165">
        <v>6.868487422</v>
      </c>
    </row>
    <row r="166" spans="1:4" ht="15">
      <c r="A166" t="s">
        <v>6</v>
      </c>
      <c r="B166">
        <v>16</v>
      </c>
      <c r="D166">
        <v>13.03203602</v>
      </c>
    </row>
    <row r="167" spans="1:4" ht="15">
      <c r="A167" t="s">
        <v>6</v>
      </c>
      <c r="B167">
        <v>16</v>
      </c>
      <c r="D167">
        <v>6.0240604</v>
      </c>
    </row>
    <row r="168" spans="1:4" ht="15">
      <c r="A168" t="s">
        <v>6</v>
      </c>
      <c r="B168">
        <v>16</v>
      </c>
      <c r="D168">
        <v>7.586490002</v>
      </c>
    </row>
    <row r="169" spans="1:4" ht="15">
      <c r="A169" t="s">
        <v>6</v>
      </c>
      <c r="B169">
        <v>16</v>
      </c>
      <c r="D169">
        <v>7.831278057</v>
      </c>
    </row>
    <row r="170" spans="1:4" ht="15">
      <c r="A170" t="s">
        <v>6</v>
      </c>
      <c r="B170">
        <v>16</v>
      </c>
      <c r="D170">
        <v>7.025200695</v>
      </c>
    </row>
    <row r="171" spans="1:4" ht="15">
      <c r="A171" t="s">
        <v>6</v>
      </c>
      <c r="B171">
        <v>16</v>
      </c>
      <c r="D171">
        <v>6.554885599</v>
      </c>
    </row>
    <row r="172" spans="1:4" ht="15">
      <c r="A172" t="s">
        <v>6</v>
      </c>
      <c r="B172">
        <v>16</v>
      </c>
      <c r="D172">
        <v>6.196295032</v>
      </c>
    </row>
    <row r="173" spans="1:4" ht="15">
      <c r="A173" t="s">
        <v>6</v>
      </c>
      <c r="B173">
        <v>16</v>
      </c>
      <c r="D173">
        <v>13.56684492</v>
      </c>
    </row>
    <row r="174" spans="1:4" ht="15">
      <c r="A174" t="s">
        <v>6</v>
      </c>
      <c r="B174">
        <v>16</v>
      </c>
      <c r="D174">
        <v>11.85683957</v>
      </c>
    </row>
    <row r="175" spans="1:4" ht="15">
      <c r="A175" t="s">
        <v>6</v>
      </c>
      <c r="B175">
        <v>16</v>
      </c>
      <c r="D175">
        <v>5.883873183</v>
      </c>
    </row>
    <row r="176" spans="1:4" ht="15">
      <c r="A176" t="s">
        <v>6</v>
      </c>
      <c r="B176">
        <v>16</v>
      </c>
      <c r="D176">
        <v>4.81924565</v>
      </c>
    </row>
    <row r="177" spans="1:4" ht="15">
      <c r="A177" t="s">
        <v>6</v>
      </c>
      <c r="B177">
        <v>16</v>
      </c>
      <c r="D177">
        <v>5.663894445</v>
      </c>
    </row>
    <row r="178" spans="1:4" ht="15">
      <c r="A178" t="s">
        <v>6</v>
      </c>
      <c r="B178">
        <v>16</v>
      </c>
      <c r="D178">
        <v>6.626460589</v>
      </c>
    </row>
    <row r="179" spans="1:4" ht="15">
      <c r="A179" t="s">
        <v>6</v>
      </c>
      <c r="B179">
        <v>16</v>
      </c>
      <c r="D179">
        <v>5.683081382</v>
      </c>
    </row>
    <row r="180" spans="1:5" ht="15">
      <c r="A180" t="s">
        <v>6</v>
      </c>
      <c r="B180">
        <v>16</v>
      </c>
      <c r="C180">
        <f>COUNTIF($B$2:$B$298,"=16")</f>
        <v>21</v>
      </c>
      <c r="D180">
        <v>8.561788705</v>
      </c>
      <c r="E180">
        <v>7.805873834</v>
      </c>
    </row>
    <row r="181" spans="1:4" ht="15">
      <c r="A181" t="s">
        <v>6</v>
      </c>
      <c r="B181">
        <v>17</v>
      </c>
      <c r="D181">
        <v>5.682313358</v>
      </c>
    </row>
    <row r="182" spans="1:4" ht="15">
      <c r="A182" t="s">
        <v>6</v>
      </c>
      <c r="B182">
        <v>17</v>
      </c>
      <c r="D182">
        <v>7.042587129</v>
      </c>
    </row>
    <row r="183" spans="1:4" ht="15">
      <c r="A183" t="s">
        <v>6</v>
      </c>
      <c r="B183">
        <v>17</v>
      </c>
      <c r="D183">
        <v>7.136491053</v>
      </c>
    </row>
    <row r="184" spans="1:4" ht="15">
      <c r="A184" t="s">
        <v>6</v>
      </c>
      <c r="B184">
        <v>17</v>
      </c>
      <c r="D184">
        <v>3.694288549</v>
      </c>
    </row>
    <row r="185" spans="1:5" ht="15">
      <c r="A185" t="s">
        <v>6</v>
      </c>
      <c r="B185">
        <v>17</v>
      </c>
      <c r="C185">
        <f>COUNTIF($B$2:$B$298,"=17")</f>
        <v>5</v>
      </c>
      <c r="D185">
        <v>10.59141084</v>
      </c>
      <c r="E185">
        <v>6.829418186</v>
      </c>
    </row>
    <row r="186" spans="1:4" ht="15">
      <c r="A186" t="s">
        <v>6</v>
      </c>
      <c r="B186">
        <v>18</v>
      </c>
      <c r="D186">
        <v>8.596641313</v>
      </c>
    </row>
    <row r="187" spans="1:4" ht="15">
      <c r="A187" t="s">
        <v>6</v>
      </c>
      <c r="B187">
        <v>18</v>
      </c>
      <c r="D187">
        <v>7.262417105</v>
      </c>
    </row>
    <row r="188" spans="1:4" ht="15">
      <c r="A188" t="s">
        <v>6</v>
      </c>
      <c r="B188">
        <v>18</v>
      </c>
      <c r="D188">
        <v>5.832449482</v>
      </c>
    </row>
    <row r="189" spans="1:4" ht="15">
      <c r="A189" t="s">
        <v>6</v>
      </c>
      <c r="B189">
        <v>18</v>
      </c>
      <c r="D189">
        <v>6.727004689</v>
      </c>
    </row>
    <row r="190" spans="1:4" ht="15">
      <c r="A190" t="s">
        <v>6</v>
      </c>
      <c r="B190">
        <v>18</v>
      </c>
      <c r="D190">
        <v>6.369557749</v>
      </c>
    </row>
    <row r="191" spans="1:4" ht="15">
      <c r="A191" t="s">
        <v>6</v>
      </c>
      <c r="B191">
        <v>18</v>
      </c>
      <c r="D191">
        <v>7.627115295</v>
      </c>
    </row>
    <row r="192" spans="1:4" ht="15">
      <c r="A192" t="s">
        <v>6</v>
      </c>
      <c r="B192">
        <v>18</v>
      </c>
      <c r="D192">
        <v>10.84695588</v>
      </c>
    </row>
    <row r="193" spans="1:4" ht="15">
      <c r="A193" t="s">
        <v>6</v>
      </c>
      <c r="B193">
        <v>18</v>
      </c>
      <c r="D193">
        <v>7.283856337</v>
      </c>
    </row>
    <row r="194" spans="1:4" ht="15">
      <c r="A194" t="s">
        <v>6</v>
      </c>
      <c r="B194">
        <v>18</v>
      </c>
      <c r="D194">
        <v>5.70804202</v>
      </c>
    </row>
    <row r="195" spans="1:4" ht="15">
      <c r="A195" t="s">
        <v>6</v>
      </c>
      <c r="B195">
        <v>18</v>
      </c>
      <c r="D195">
        <v>6.495690834</v>
      </c>
    </row>
    <row r="196" spans="1:4" ht="15">
      <c r="A196" t="s">
        <v>6</v>
      </c>
      <c r="B196">
        <v>18</v>
      </c>
      <c r="D196">
        <v>8.304877727</v>
      </c>
    </row>
    <row r="197" spans="1:4" ht="15">
      <c r="A197" t="s">
        <v>6</v>
      </c>
      <c r="B197">
        <v>18</v>
      </c>
      <c r="D197">
        <v>6.481262754</v>
      </c>
    </row>
    <row r="198" spans="1:4" ht="15">
      <c r="A198" t="s">
        <v>6</v>
      </c>
      <c r="B198">
        <v>18</v>
      </c>
      <c r="D198">
        <v>6.873848571</v>
      </c>
    </row>
    <row r="199" spans="1:4" ht="15">
      <c r="A199" t="s">
        <v>6</v>
      </c>
      <c r="B199">
        <v>18</v>
      </c>
      <c r="D199">
        <v>3.361176794</v>
      </c>
    </row>
    <row r="200" spans="1:4" ht="15">
      <c r="A200" t="s">
        <v>6</v>
      </c>
      <c r="B200">
        <v>18</v>
      </c>
      <c r="D200">
        <v>7.610726468</v>
      </c>
    </row>
    <row r="201" spans="1:4" ht="15">
      <c r="A201" t="s">
        <v>6</v>
      </c>
      <c r="B201">
        <v>18</v>
      </c>
      <c r="D201">
        <v>8.304879224</v>
      </c>
    </row>
    <row r="202" spans="1:4" ht="15">
      <c r="A202" t="s">
        <v>6</v>
      </c>
      <c r="B202">
        <v>18</v>
      </c>
      <c r="D202">
        <v>7.495032235</v>
      </c>
    </row>
    <row r="203" spans="1:4" ht="15">
      <c r="A203" t="s">
        <v>6</v>
      </c>
      <c r="B203">
        <v>18</v>
      </c>
      <c r="D203">
        <v>7.748894125</v>
      </c>
    </row>
    <row r="204" spans="1:4" ht="15">
      <c r="A204" t="s">
        <v>6</v>
      </c>
      <c r="B204">
        <v>18</v>
      </c>
      <c r="D204">
        <v>6.170452365</v>
      </c>
    </row>
    <row r="205" spans="1:4" ht="15">
      <c r="A205" t="s">
        <v>6</v>
      </c>
      <c r="B205">
        <v>18</v>
      </c>
      <c r="D205">
        <v>6.403755238</v>
      </c>
    </row>
    <row r="206" spans="1:4" ht="15">
      <c r="A206" t="s">
        <v>6</v>
      </c>
      <c r="B206">
        <v>18</v>
      </c>
      <c r="D206">
        <v>8.010296065</v>
      </c>
    </row>
    <row r="207" spans="1:5" ht="15">
      <c r="A207" t="s">
        <v>6</v>
      </c>
      <c r="B207">
        <v>18</v>
      </c>
      <c r="C207">
        <f>COUNTIF($B$2:$B$298,"=18")</f>
        <v>22</v>
      </c>
      <c r="D207">
        <v>9.00790152</v>
      </c>
      <c r="E207">
        <v>7.205583354</v>
      </c>
    </row>
    <row r="208" spans="1:4" ht="15">
      <c r="A208" t="s">
        <v>6</v>
      </c>
      <c r="B208">
        <v>19</v>
      </c>
      <c r="D208">
        <v>13.57527438</v>
      </c>
    </row>
    <row r="209" spans="1:4" ht="15">
      <c r="A209" t="s">
        <v>6</v>
      </c>
      <c r="B209">
        <v>19</v>
      </c>
      <c r="D209">
        <v>11.08851548</v>
      </c>
    </row>
    <row r="210" spans="1:4" ht="15">
      <c r="A210" t="s">
        <v>6</v>
      </c>
      <c r="B210">
        <v>19</v>
      </c>
      <c r="D210">
        <v>16.73466068</v>
      </c>
    </row>
    <row r="211" spans="1:4" ht="15">
      <c r="A211" t="s">
        <v>6</v>
      </c>
      <c r="B211">
        <v>19</v>
      </c>
      <c r="D211">
        <v>10.71027932</v>
      </c>
    </row>
    <row r="212" spans="1:4" ht="15">
      <c r="A212" t="s">
        <v>6</v>
      </c>
      <c r="B212">
        <v>19</v>
      </c>
      <c r="D212">
        <v>11.79031899</v>
      </c>
    </row>
    <row r="213" spans="1:4" ht="15">
      <c r="A213" t="s">
        <v>6</v>
      </c>
      <c r="B213">
        <v>19</v>
      </c>
      <c r="D213">
        <v>9.515920422</v>
      </c>
    </row>
    <row r="214" spans="1:4" ht="15">
      <c r="A214" t="s">
        <v>6</v>
      </c>
      <c r="B214">
        <v>19</v>
      </c>
      <c r="D214">
        <v>7.757288701</v>
      </c>
    </row>
    <row r="215" spans="1:5" ht="15">
      <c r="A215" t="s">
        <v>6</v>
      </c>
      <c r="B215">
        <v>19</v>
      </c>
      <c r="C215">
        <f>COUNTIF($B$2:$B$298,"=19")</f>
        <v>8</v>
      </c>
      <c r="D215">
        <v>11.56735644</v>
      </c>
      <c r="E215">
        <v>11.5924518</v>
      </c>
    </row>
    <row r="216" spans="1:4" ht="15">
      <c r="A216" t="s">
        <v>6</v>
      </c>
      <c r="B216">
        <v>20</v>
      </c>
      <c r="D216">
        <v>9.2616082</v>
      </c>
    </row>
    <row r="217" spans="1:4" ht="15">
      <c r="A217" t="s">
        <v>6</v>
      </c>
      <c r="B217">
        <v>20</v>
      </c>
      <c r="D217">
        <v>4.62689832</v>
      </c>
    </row>
    <row r="218" spans="1:4" ht="15">
      <c r="A218" t="s">
        <v>6</v>
      </c>
      <c r="B218">
        <v>20</v>
      </c>
      <c r="D218">
        <v>7.840677989</v>
      </c>
    </row>
    <row r="219" spans="1:4" ht="15">
      <c r="A219" t="s">
        <v>6</v>
      </c>
      <c r="B219">
        <v>20</v>
      </c>
      <c r="D219">
        <v>8.401737383</v>
      </c>
    </row>
    <row r="220" spans="1:5" ht="15">
      <c r="A220" t="s">
        <v>6</v>
      </c>
      <c r="B220">
        <v>20</v>
      </c>
      <c r="C220">
        <f>COUNTIF($B$2:$B$298,"=20")</f>
        <v>5</v>
      </c>
      <c r="D220">
        <v>6.132620276</v>
      </c>
      <c r="E220">
        <v>7.252708433</v>
      </c>
    </row>
    <row r="221" spans="1:4" ht="15">
      <c r="A221" t="s">
        <v>6</v>
      </c>
      <c r="B221">
        <v>21</v>
      </c>
      <c r="D221">
        <v>18.65044118</v>
      </c>
    </row>
    <row r="222" spans="1:4" ht="15">
      <c r="A222" t="s">
        <v>6</v>
      </c>
      <c r="B222">
        <v>21</v>
      </c>
      <c r="D222">
        <v>20.51728888</v>
      </c>
    </row>
    <row r="223" spans="1:4" ht="15">
      <c r="A223" t="s">
        <v>6</v>
      </c>
      <c r="B223">
        <v>21</v>
      </c>
      <c r="D223">
        <v>7.877075112</v>
      </c>
    </row>
    <row r="224" spans="1:4" ht="15">
      <c r="A224" t="s">
        <v>6</v>
      </c>
      <c r="B224">
        <v>21</v>
      </c>
      <c r="D224">
        <v>23.17789304</v>
      </c>
    </row>
    <row r="225" spans="1:4" ht="15">
      <c r="A225" t="s">
        <v>6</v>
      </c>
      <c r="B225">
        <v>21</v>
      </c>
      <c r="D225">
        <v>19.03001345</v>
      </c>
    </row>
    <row r="226" spans="1:4" ht="15">
      <c r="A226" t="s">
        <v>6</v>
      </c>
      <c r="B226">
        <v>21</v>
      </c>
      <c r="D226">
        <v>12.12157606</v>
      </c>
    </row>
    <row r="227" spans="1:5" ht="15">
      <c r="A227" t="s">
        <v>6</v>
      </c>
      <c r="B227">
        <v>21</v>
      </c>
      <c r="C227">
        <f>COUNTIF($B$2:$B$298,"=21")</f>
        <v>7</v>
      </c>
      <c r="D227">
        <v>12.60663396</v>
      </c>
      <c r="E227">
        <v>16.28298881</v>
      </c>
    </row>
    <row r="228" spans="1:4" ht="15">
      <c r="A228" t="s">
        <v>6</v>
      </c>
      <c r="B228">
        <v>22</v>
      </c>
      <c r="D228">
        <v>7.090168592</v>
      </c>
    </row>
    <row r="229" spans="1:4" ht="15">
      <c r="A229" t="s">
        <v>6</v>
      </c>
      <c r="B229">
        <v>22</v>
      </c>
      <c r="D229">
        <v>7.76932064</v>
      </c>
    </row>
    <row r="230" spans="1:4" ht="15">
      <c r="A230" t="s">
        <v>6</v>
      </c>
      <c r="B230">
        <v>22</v>
      </c>
      <c r="D230">
        <v>6.565253022</v>
      </c>
    </row>
    <row r="231" spans="1:4" ht="15">
      <c r="A231" t="s">
        <v>6</v>
      </c>
      <c r="B231">
        <v>22</v>
      </c>
      <c r="D231">
        <v>7.37702783</v>
      </c>
    </row>
    <row r="232" spans="1:5" ht="15">
      <c r="A232" t="s">
        <v>6</v>
      </c>
      <c r="B232">
        <v>22</v>
      </c>
      <c r="C232">
        <f>COUNTIF($B$2:$B$298,"=22")</f>
        <v>5</v>
      </c>
      <c r="D232">
        <v>6.742429564</v>
      </c>
      <c r="E232">
        <v>7.10883993</v>
      </c>
    </row>
    <row r="233" spans="1:4" ht="15">
      <c r="A233" t="s">
        <v>6</v>
      </c>
      <c r="B233">
        <v>23</v>
      </c>
      <c r="D233">
        <v>4.999365719</v>
      </c>
    </row>
    <row r="234" spans="1:4" ht="15">
      <c r="A234" t="s">
        <v>6</v>
      </c>
      <c r="B234">
        <v>23</v>
      </c>
      <c r="D234">
        <v>7.383389217</v>
      </c>
    </row>
    <row r="235" spans="1:4" ht="15">
      <c r="A235" t="s">
        <v>6</v>
      </c>
      <c r="B235">
        <v>23</v>
      </c>
      <c r="D235">
        <v>7.603643931</v>
      </c>
    </row>
    <row r="236" spans="1:4" ht="15">
      <c r="A236" t="s">
        <v>6</v>
      </c>
      <c r="B236">
        <v>23</v>
      </c>
      <c r="D236">
        <v>5.867294199</v>
      </c>
    </row>
    <row r="237" spans="1:4" ht="15">
      <c r="A237" t="s">
        <v>6</v>
      </c>
      <c r="B237">
        <v>23</v>
      </c>
      <c r="D237">
        <v>6.643763658</v>
      </c>
    </row>
    <row r="238" spans="1:4" ht="15">
      <c r="A238" t="s">
        <v>6</v>
      </c>
      <c r="B238">
        <v>23</v>
      </c>
      <c r="D238">
        <v>8.670019279</v>
      </c>
    </row>
    <row r="239" spans="1:4" ht="15">
      <c r="A239" t="s">
        <v>6</v>
      </c>
      <c r="B239">
        <v>23</v>
      </c>
      <c r="D239">
        <v>7.984800826</v>
      </c>
    </row>
    <row r="240" spans="1:4" ht="15">
      <c r="A240" t="s">
        <v>6</v>
      </c>
      <c r="B240">
        <v>23</v>
      </c>
      <c r="D240">
        <v>7.434288667</v>
      </c>
    </row>
    <row r="241" spans="1:4" ht="15">
      <c r="A241" t="s">
        <v>6</v>
      </c>
      <c r="B241">
        <v>23</v>
      </c>
      <c r="D241">
        <v>5.637742991</v>
      </c>
    </row>
    <row r="242" spans="1:5" ht="15">
      <c r="A242" t="s">
        <v>6</v>
      </c>
      <c r="B242">
        <v>23</v>
      </c>
      <c r="C242">
        <f>COUNTIF($B$2:$B$298,"=23")</f>
        <v>10</v>
      </c>
      <c r="D242">
        <v>7.143134629</v>
      </c>
      <c r="E242">
        <v>6.936744311</v>
      </c>
    </row>
    <row r="243" spans="1:4" ht="15">
      <c r="A243" t="s">
        <v>6</v>
      </c>
      <c r="B243">
        <v>24</v>
      </c>
      <c r="D243">
        <v>7.676256695</v>
      </c>
    </row>
    <row r="244" spans="1:4" ht="15">
      <c r="A244" t="s">
        <v>6</v>
      </c>
      <c r="B244">
        <v>24</v>
      </c>
      <c r="D244">
        <v>10.21490578</v>
      </c>
    </row>
    <row r="245" spans="1:4" ht="15">
      <c r="A245" t="s">
        <v>6</v>
      </c>
      <c r="B245">
        <v>24</v>
      </c>
      <c r="D245">
        <v>7.67625111</v>
      </c>
    </row>
    <row r="246" spans="1:4" ht="15">
      <c r="A246" t="s">
        <v>6</v>
      </c>
      <c r="B246">
        <v>24</v>
      </c>
      <c r="D246">
        <v>9.403732814</v>
      </c>
    </row>
    <row r="247" spans="1:4" ht="15">
      <c r="A247" t="s">
        <v>6</v>
      </c>
      <c r="B247">
        <v>24</v>
      </c>
      <c r="D247">
        <v>9.389999924</v>
      </c>
    </row>
    <row r="248" spans="1:4" ht="15">
      <c r="A248" t="s">
        <v>6</v>
      </c>
      <c r="B248">
        <v>24</v>
      </c>
      <c r="D248">
        <v>10.44390899</v>
      </c>
    </row>
    <row r="249" spans="1:4" ht="15">
      <c r="A249" t="s">
        <v>6</v>
      </c>
      <c r="B249">
        <v>24</v>
      </c>
      <c r="D249">
        <v>10.51368286</v>
      </c>
    </row>
    <row r="250" spans="1:4" ht="15">
      <c r="A250" t="s">
        <v>6</v>
      </c>
      <c r="B250">
        <v>24</v>
      </c>
      <c r="D250">
        <v>11.14902966</v>
      </c>
    </row>
    <row r="251" spans="1:4" ht="15">
      <c r="A251" t="s">
        <v>6</v>
      </c>
      <c r="B251">
        <v>24</v>
      </c>
      <c r="D251">
        <v>10.37779384</v>
      </c>
    </row>
    <row r="252" spans="1:4" ht="15">
      <c r="A252" t="s">
        <v>6</v>
      </c>
      <c r="B252">
        <v>24</v>
      </c>
      <c r="D252">
        <v>10.36949837</v>
      </c>
    </row>
    <row r="253" spans="1:4" ht="15">
      <c r="A253" t="s">
        <v>6</v>
      </c>
      <c r="B253">
        <v>24</v>
      </c>
      <c r="D253">
        <v>12.64227945</v>
      </c>
    </row>
    <row r="254" spans="1:4" ht="15">
      <c r="A254" t="s">
        <v>6</v>
      </c>
      <c r="B254">
        <v>24</v>
      </c>
      <c r="D254">
        <v>18.79138838</v>
      </c>
    </row>
    <row r="255" spans="1:4" ht="15">
      <c r="A255" t="s">
        <v>6</v>
      </c>
      <c r="B255">
        <v>24</v>
      </c>
      <c r="D255">
        <v>10.03217324</v>
      </c>
    </row>
    <row r="256" spans="1:4" ht="15">
      <c r="A256" t="s">
        <v>6</v>
      </c>
      <c r="B256">
        <v>24</v>
      </c>
      <c r="D256">
        <v>8.112088139</v>
      </c>
    </row>
    <row r="257" spans="1:4" ht="15">
      <c r="A257" t="s">
        <v>6</v>
      </c>
      <c r="B257">
        <v>24</v>
      </c>
      <c r="D257">
        <v>13.79598741</v>
      </c>
    </row>
    <row r="258" spans="1:5" ht="15">
      <c r="A258" t="s">
        <v>6</v>
      </c>
      <c r="B258">
        <v>24</v>
      </c>
      <c r="C258">
        <f>COUNTIF($B$2:$B$298,"=24")</f>
        <v>16</v>
      </c>
      <c r="D258">
        <v>18.00732775</v>
      </c>
      <c r="E258">
        <v>11.16226903</v>
      </c>
    </row>
    <row r="259" spans="1:4" ht="15">
      <c r="A259" t="s">
        <v>6</v>
      </c>
      <c r="B259">
        <v>25</v>
      </c>
      <c r="D259">
        <v>6.636501305</v>
      </c>
    </row>
    <row r="260" spans="1:4" ht="15">
      <c r="A260" t="s">
        <v>6</v>
      </c>
      <c r="B260">
        <v>25</v>
      </c>
      <c r="D260">
        <v>6.239645562</v>
      </c>
    </row>
    <row r="261" spans="1:4" ht="15">
      <c r="A261" t="s">
        <v>6</v>
      </c>
      <c r="B261">
        <v>25</v>
      </c>
      <c r="D261">
        <v>6.976139141</v>
      </c>
    </row>
    <row r="262" spans="1:4" ht="15">
      <c r="A262" t="s">
        <v>6</v>
      </c>
      <c r="B262">
        <v>25</v>
      </c>
      <c r="D262">
        <v>8.443729088</v>
      </c>
    </row>
    <row r="263" spans="1:4" ht="15">
      <c r="A263" t="s">
        <v>6</v>
      </c>
      <c r="B263">
        <v>25</v>
      </c>
      <c r="D263">
        <v>5.939974768</v>
      </c>
    </row>
    <row r="264" spans="1:5" ht="15">
      <c r="A264" t="s">
        <v>6</v>
      </c>
      <c r="B264">
        <v>25</v>
      </c>
      <c r="C264">
        <f>COUNTIF($B$2:$B$298,"=25")</f>
        <v>6</v>
      </c>
      <c r="D264">
        <v>8.030150494</v>
      </c>
      <c r="E264">
        <v>7.044356726</v>
      </c>
    </row>
    <row r="265" spans="1:4" ht="15">
      <c r="A265" t="s">
        <v>6</v>
      </c>
      <c r="B265">
        <v>26</v>
      </c>
      <c r="D265">
        <v>9.697862995</v>
      </c>
    </row>
    <row r="266" spans="1:4" ht="15">
      <c r="A266" t="s">
        <v>6</v>
      </c>
      <c r="B266">
        <v>26</v>
      </c>
      <c r="D266">
        <v>11.16729332</v>
      </c>
    </row>
    <row r="267" spans="1:4" ht="15">
      <c r="A267" t="s">
        <v>6</v>
      </c>
      <c r="B267">
        <v>26</v>
      </c>
      <c r="D267">
        <v>7.062814817</v>
      </c>
    </row>
    <row r="268" spans="1:4" ht="15">
      <c r="A268" t="s">
        <v>6</v>
      </c>
      <c r="B268">
        <v>26</v>
      </c>
      <c r="D268">
        <v>7.190851371</v>
      </c>
    </row>
    <row r="269" spans="1:5" ht="15">
      <c r="A269" t="s">
        <v>6</v>
      </c>
      <c r="B269">
        <v>26</v>
      </c>
      <c r="C269">
        <f>COUNTIF($B$2:$B$298,"=26")</f>
        <v>5</v>
      </c>
      <c r="D269">
        <v>17.95596677</v>
      </c>
      <c r="E269">
        <v>10.61495785</v>
      </c>
    </row>
    <row r="270" spans="1:4" ht="15">
      <c r="A270" t="s">
        <v>6</v>
      </c>
      <c r="B270">
        <v>27</v>
      </c>
      <c r="D270">
        <v>12.77349753</v>
      </c>
    </row>
    <row r="271" spans="1:4" ht="15">
      <c r="A271" t="s">
        <v>6</v>
      </c>
      <c r="B271">
        <v>27</v>
      </c>
      <c r="D271">
        <v>13.71603957</v>
      </c>
    </row>
    <row r="272" spans="1:4" ht="15">
      <c r="A272" t="s">
        <v>6</v>
      </c>
      <c r="B272">
        <v>27</v>
      </c>
      <c r="D272">
        <v>5.803230593</v>
      </c>
    </row>
    <row r="273" spans="1:4" ht="15">
      <c r="A273" t="s">
        <v>6</v>
      </c>
      <c r="B273">
        <v>27</v>
      </c>
      <c r="D273">
        <v>6.90547244</v>
      </c>
    </row>
    <row r="274" spans="1:4" ht="15">
      <c r="A274" t="s">
        <v>6</v>
      </c>
      <c r="B274">
        <v>27</v>
      </c>
      <c r="D274">
        <v>8.100181907</v>
      </c>
    </row>
    <row r="275" spans="1:5" ht="15">
      <c r="A275" t="s">
        <v>6</v>
      </c>
      <c r="B275">
        <v>27</v>
      </c>
      <c r="C275">
        <f>COUNTIF($B$2:$B$298,"=27")</f>
        <v>6</v>
      </c>
      <c r="D275">
        <v>8.955534585</v>
      </c>
      <c r="E275">
        <v>9.375659438</v>
      </c>
    </row>
    <row r="276" spans="1:4" ht="15">
      <c r="A276" t="s">
        <v>6</v>
      </c>
      <c r="B276">
        <v>28</v>
      </c>
      <c r="D276">
        <v>8.036200366</v>
      </c>
    </row>
    <row r="277" spans="1:4" ht="15">
      <c r="A277" t="s">
        <v>6</v>
      </c>
      <c r="B277">
        <v>28</v>
      </c>
      <c r="D277">
        <v>7.48722871</v>
      </c>
    </row>
    <row r="278" spans="1:4" ht="15">
      <c r="A278" t="s">
        <v>6</v>
      </c>
      <c r="B278">
        <v>28</v>
      </c>
      <c r="D278">
        <v>6.816996103</v>
      </c>
    </row>
    <row r="279" spans="1:4" ht="15">
      <c r="A279" t="s">
        <v>6</v>
      </c>
      <c r="B279">
        <v>28</v>
      </c>
      <c r="D279">
        <v>8.825889955</v>
      </c>
    </row>
    <row r="280" spans="1:5" ht="15">
      <c r="A280" t="s">
        <v>6</v>
      </c>
      <c r="B280">
        <v>28</v>
      </c>
      <c r="C280">
        <f>COUNTIF($B$2:$B$298,"=28")</f>
        <v>5</v>
      </c>
      <c r="D280">
        <v>8.212406184</v>
      </c>
      <c r="E280">
        <v>7.875744264</v>
      </c>
    </row>
    <row r="281" spans="1:4" ht="15">
      <c r="A281" t="s">
        <v>6</v>
      </c>
      <c r="B281">
        <v>29</v>
      </c>
      <c r="D281">
        <v>8.144996243</v>
      </c>
    </row>
    <row r="282" spans="1:4" ht="15">
      <c r="A282" t="s">
        <v>6</v>
      </c>
      <c r="B282">
        <v>29</v>
      </c>
      <c r="D282">
        <v>8.675756938</v>
      </c>
    </row>
    <row r="283" spans="1:4" ht="15">
      <c r="A283" t="s">
        <v>6</v>
      </c>
      <c r="B283">
        <v>29</v>
      </c>
      <c r="D283">
        <v>5.60611659</v>
      </c>
    </row>
    <row r="284" spans="1:4" ht="15">
      <c r="A284" t="s">
        <v>6</v>
      </c>
      <c r="B284">
        <v>29</v>
      </c>
      <c r="D284">
        <v>6.403869543</v>
      </c>
    </row>
    <row r="285" spans="1:4" ht="15">
      <c r="A285" t="s">
        <v>6</v>
      </c>
      <c r="B285">
        <v>29</v>
      </c>
      <c r="D285">
        <v>7.279134722</v>
      </c>
    </row>
    <row r="286" spans="1:4" ht="15">
      <c r="A286" t="s">
        <v>6</v>
      </c>
      <c r="B286">
        <v>29</v>
      </c>
      <c r="D286">
        <v>6.820975769</v>
      </c>
    </row>
    <row r="287" spans="1:4" ht="15">
      <c r="A287" t="s">
        <v>6</v>
      </c>
      <c r="B287">
        <v>29</v>
      </c>
      <c r="D287">
        <v>8.638013652</v>
      </c>
    </row>
    <row r="288" spans="1:4" ht="15">
      <c r="A288" t="s">
        <v>6</v>
      </c>
      <c r="B288">
        <v>29</v>
      </c>
      <c r="D288">
        <v>12.67382802</v>
      </c>
    </row>
    <row r="289" spans="1:4" ht="15">
      <c r="A289" t="s">
        <v>6</v>
      </c>
      <c r="B289">
        <v>29</v>
      </c>
      <c r="D289">
        <v>13.0685522</v>
      </c>
    </row>
    <row r="290" spans="1:5" ht="15">
      <c r="A290" t="s">
        <v>6</v>
      </c>
      <c r="B290">
        <v>29</v>
      </c>
      <c r="C290">
        <f>COUNTIF($B$2:$B$298,"=29")</f>
        <v>10</v>
      </c>
      <c r="D290">
        <v>10.83026458</v>
      </c>
      <c r="E290">
        <v>8.814150826</v>
      </c>
    </row>
    <row r="291" spans="1:4" ht="15">
      <c r="A291" t="s">
        <v>6</v>
      </c>
      <c r="B291">
        <v>30</v>
      </c>
      <c r="D291">
        <v>13.11555388</v>
      </c>
    </row>
    <row r="292" spans="1:4" ht="15">
      <c r="A292" t="s">
        <v>6</v>
      </c>
      <c r="B292">
        <v>30</v>
      </c>
      <c r="D292">
        <v>9.951832031</v>
      </c>
    </row>
    <row r="293" spans="1:4" ht="15">
      <c r="A293" t="s">
        <v>6</v>
      </c>
      <c r="B293">
        <v>30</v>
      </c>
      <c r="D293">
        <v>17.34343265</v>
      </c>
    </row>
    <row r="294" spans="1:4" ht="15">
      <c r="A294" t="s">
        <v>6</v>
      </c>
      <c r="B294">
        <v>30</v>
      </c>
      <c r="D294">
        <v>10.77564873</v>
      </c>
    </row>
    <row r="295" spans="1:4" ht="15">
      <c r="A295" t="s">
        <v>6</v>
      </c>
      <c r="B295">
        <v>30</v>
      </c>
      <c r="D295">
        <v>7.756218305</v>
      </c>
    </row>
    <row r="296" spans="1:4" ht="15">
      <c r="A296" t="s">
        <v>6</v>
      </c>
      <c r="B296">
        <v>30</v>
      </c>
      <c r="D296">
        <v>6.483243148</v>
      </c>
    </row>
    <row r="297" spans="1:4" ht="15">
      <c r="A297" t="s">
        <v>6</v>
      </c>
      <c r="B297">
        <v>30</v>
      </c>
      <c r="D297">
        <v>10.92816043</v>
      </c>
    </row>
    <row r="298" spans="1:5" ht="15">
      <c r="A298" t="s">
        <v>6</v>
      </c>
      <c r="B298">
        <v>30</v>
      </c>
      <c r="C298">
        <f>COUNTIF($B$2:$B$298,"=30")</f>
        <v>8</v>
      </c>
      <c r="D298">
        <v>7.423951756</v>
      </c>
      <c r="E298">
        <v>10.47225512</v>
      </c>
    </row>
    <row r="299" ht="15">
      <c r="C299">
        <f>COUNTIF(C1:C298,"&gt;4")</f>
        <v>30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251">
      <selection activeCell="D303" sqref="D303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6</v>
      </c>
      <c r="B2">
        <v>1</v>
      </c>
      <c r="D2">
        <v>6.176016348</v>
      </c>
    </row>
    <row r="3" spans="1:4" ht="15">
      <c r="A3" t="s">
        <v>6</v>
      </c>
      <c r="B3">
        <v>1</v>
      </c>
      <c r="D3">
        <v>9.250844673</v>
      </c>
    </row>
    <row r="4" spans="1:4" ht="15">
      <c r="A4" t="s">
        <v>6</v>
      </c>
      <c r="B4">
        <v>1</v>
      </c>
      <c r="D4">
        <v>9.167694005</v>
      </c>
    </row>
    <row r="5" spans="1:4" ht="15">
      <c r="A5" t="s">
        <v>6</v>
      </c>
      <c r="B5">
        <v>1</v>
      </c>
      <c r="D5">
        <v>8.492126664</v>
      </c>
    </row>
    <row r="6" spans="1:4" ht="15">
      <c r="A6" t="s">
        <v>6</v>
      </c>
      <c r="B6">
        <v>1</v>
      </c>
      <c r="D6">
        <v>9.800405551</v>
      </c>
    </row>
    <row r="7" spans="1:4" ht="15">
      <c r="A7" t="s">
        <v>6</v>
      </c>
      <c r="B7">
        <v>1</v>
      </c>
      <c r="D7">
        <v>7.05064378</v>
      </c>
    </row>
    <row r="8" spans="1:4" ht="15">
      <c r="A8" t="s">
        <v>6</v>
      </c>
      <c r="B8">
        <v>1</v>
      </c>
      <c r="D8">
        <v>8.585634791</v>
      </c>
    </row>
    <row r="9" spans="1:4" ht="15">
      <c r="A9" t="s">
        <v>6</v>
      </c>
      <c r="B9">
        <v>1</v>
      </c>
      <c r="D9">
        <v>8.900193879</v>
      </c>
    </row>
    <row r="10" spans="1:4" ht="15">
      <c r="A10" t="s">
        <v>6</v>
      </c>
      <c r="B10">
        <v>1</v>
      </c>
      <c r="D10">
        <v>9.893490821</v>
      </c>
    </row>
    <row r="11" spans="1:4" ht="15">
      <c r="A11" t="s">
        <v>6</v>
      </c>
      <c r="B11">
        <v>1</v>
      </c>
      <c r="D11">
        <v>8.684546653</v>
      </c>
    </row>
    <row r="12" spans="1:4" ht="15">
      <c r="A12" t="s">
        <v>6</v>
      </c>
      <c r="B12">
        <v>1</v>
      </c>
      <c r="D12">
        <v>8.672539812</v>
      </c>
    </row>
    <row r="13" spans="1:4" ht="15">
      <c r="A13" t="s">
        <v>6</v>
      </c>
      <c r="B13">
        <v>1</v>
      </c>
      <c r="D13">
        <v>6.812593449</v>
      </c>
    </row>
    <row r="14" spans="1:4" ht="15">
      <c r="A14" t="s">
        <v>6</v>
      </c>
      <c r="B14">
        <v>1</v>
      </c>
      <c r="D14">
        <v>7.428994466</v>
      </c>
    </row>
    <row r="15" spans="1:4" ht="15">
      <c r="A15" t="s">
        <v>6</v>
      </c>
      <c r="B15">
        <v>1</v>
      </c>
      <c r="D15">
        <v>7.548177468</v>
      </c>
    </row>
    <row r="16" spans="1:4" ht="15">
      <c r="A16" t="s">
        <v>6</v>
      </c>
      <c r="B16">
        <v>1</v>
      </c>
      <c r="D16">
        <v>9.451240624</v>
      </c>
    </row>
    <row r="17" spans="1:4" ht="15">
      <c r="A17" t="s">
        <v>6</v>
      </c>
      <c r="B17">
        <v>1</v>
      </c>
      <c r="D17">
        <v>8.63602196</v>
      </c>
    </row>
    <row r="18" spans="1:5" ht="15">
      <c r="A18" t="s">
        <v>6</v>
      </c>
      <c r="B18">
        <v>1</v>
      </c>
      <c r="C18">
        <f>COUNTIF($B$2:$B$298,"=1")</f>
        <v>17</v>
      </c>
      <c r="D18">
        <v>6.614078197</v>
      </c>
      <c r="E18">
        <v>8.303837832</v>
      </c>
    </row>
    <row r="19" spans="1:4" ht="15">
      <c r="A19" t="s">
        <v>6</v>
      </c>
      <c r="B19">
        <v>2</v>
      </c>
      <c r="D19">
        <v>9.969221824</v>
      </c>
    </row>
    <row r="20" spans="1:4" ht="15">
      <c r="A20" t="s">
        <v>6</v>
      </c>
      <c r="B20">
        <v>2</v>
      </c>
      <c r="D20">
        <v>11.49327285</v>
      </c>
    </row>
    <row r="21" spans="1:4" ht="15">
      <c r="A21" t="s">
        <v>6</v>
      </c>
      <c r="B21">
        <v>2</v>
      </c>
      <c r="D21">
        <v>9.900276151</v>
      </c>
    </row>
    <row r="22" spans="1:4" ht="15">
      <c r="A22" t="s">
        <v>6</v>
      </c>
      <c r="B22">
        <v>2</v>
      </c>
      <c r="D22">
        <v>6.879223465</v>
      </c>
    </row>
    <row r="23" spans="1:4" ht="15">
      <c r="A23" t="s">
        <v>6</v>
      </c>
      <c r="B23">
        <v>2</v>
      </c>
      <c r="D23">
        <v>8.365799513</v>
      </c>
    </row>
    <row r="24" spans="1:4" ht="15">
      <c r="A24" t="s">
        <v>6</v>
      </c>
      <c r="B24">
        <v>2</v>
      </c>
      <c r="D24">
        <v>10.49641271</v>
      </c>
    </row>
    <row r="25" spans="1:4" ht="15">
      <c r="A25" t="s">
        <v>6</v>
      </c>
      <c r="B25">
        <v>2</v>
      </c>
      <c r="D25">
        <v>10.04624122</v>
      </c>
    </row>
    <row r="26" spans="1:4" ht="15">
      <c r="A26" t="s">
        <v>6</v>
      </c>
      <c r="B26">
        <v>2</v>
      </c>
      <c r="D26">
        <v>6.895806026</v>
      </c>
    </row>
    <row r="27" spans="1:4" ht="15">
      <c r="A27" t="s">
        <v>6</v>
      </c>
      <c r="B27">
        <v>2</v>
      </c>
      <c r="D27">
        <v>6.52577266</v>
      </c>
    </row>
    <row r="28" spans="1:4" ht="15">
      <c r="A28" t="s">
        <v>6</v>
      </c>
      <c r="B28">
        <v>2</v>
      </c>
      <c r="D28">
        <v>8.013805101</v>
      </c>
    </row>
    <row r="29" spans="1:4" ht="15">
      <c r="A29" t="s">
        <v>6</v>
      </c>
      <c r="B29">
        <v>2</v>
      </c>
      <c r="D29">
        <v>12.03198109</v>
      </c>
    </row>
    <row r="30" spans="1:5" ht="15">
      <c r="A30" t="s">
        <v>6</v>
      </c>
      <c r="B30">
        <v>2</v>
      </c>
      <c r="C30">
        <f>COUNTIF($B$2:$B$298,"=2")</f>
        <v>12</v>
      </c>
      <c r="D30">
        <v>17.09945772</v>
      </c>
      <c r="E30">
        <v>9.809772527</v>
      </c>
    </row>
    <row r="31" spans="1:4" ht="15">
      <c r="A31" t="s">
        <v>6</v>
      </c>
      <c r="B31">
        <v>3</v>
      </c>
      <c r="D31">
        <v>6.375090654</v>
      </c>
    </row>
    <row r="32" spans="1:4" ht="15">
      <c r="A32" t="s">
        <v>6</v>
      </c>
      <c r="B32">
        <v>3</v>
      </c>
      <c r="D32">
        <v>6.841531411</v>
      </c>
    </row>
    <row r="33" spans="1:4" ht="15">
      <c r="A33" t="s">
        <v>6</v>
      </c>
      <c r="B33">
        <v>3</v>
      </c>
      <c r="D33">
        <v>6.928582827</v>
      </c>
    </row>
    <row r="34" spans="1:4" ht="15">
      <c r="A34" t="s">
        <v>6</v>
      </c>
      <c r="B34">
        <v>3</v>
      </c>
      <c r="D34">
        <v>5.987236186</v>
      </c>
    </row>
    <row r="35" spans="1:4" ht="15">
      <c r="A35" t="s">
        <v>6</v>
      </c>
      <c r="B35">
        <v>3</v>
      </c>
      <c r="D35">
        <v>12.60837807</v>
      </c>
    </row>
    <row r="36" spans="1:5" ht="15">
      <c r="A36" t="s">
        <v>6</v>
      </c>
      <c r="B36">
        <v>3</v>
      </c>
      <c r="C36">
        <f>COUNTIF($B$2:$B$298,"=3")</f>
        <v>6</v>
      </c>
      <c r="D36">
        <v>12.80602743</v>
      </c>
      <c r="E36">
        <v>8.591141095</v>
      </c>
    </row>
    <row r="37" spans="1:4" ht="15">
      <c r="A37" t="s">
        <v>6</v>
      </c>
      <c r="B37">
        <v>4</v>
      </c>
      <c r="D37">
        <v>6.85825471</v>
      </c>
    </row>
    <row r="38" spans="1:4" ht="15">
      <c r="A38" t="s">
        <v>6</v>
      </c>
      <c r="B38">
        <v>4</v>
      </c>
      <c r="D38">
        <v>7.70048091</v>
      </c>
    </row>
    <row r="39" spans="1:4" ht="15">
      <c r="A39" t="s">
        <v>6</v>
      </c>
      <c r="B39">
        <v>4</v>
      </c>
      <c r="D39">
        <v>7.961449872</v>
      </c>
    </row>
    <row r="40" spans="1:4" ht="15">
      <c r="A40" t="s">
        <v>6</v>
      </c>
      <c r="B40">
        <v>4</v>
      </c>
      <c r="D40">
        <v>7.598714748</v>
      </c>
    </row>
    <row r="41" spans="1:4" ht="15">
      <c r="A41" t="s">
        <v>6</v>
      </c>
      <c r="B41">
        <v>4</v>
      </c>
      <c r="D41">
        <v>7.390967292</v>
      </c>
    </row>
    <row r="42" spans="1:4" ht="15">
      <c r="A42" t="s">
        <v>6</v>
      </c>
      <c r="B42">
        <v>4</v>
      </c>
      <c r="D42">
        <v>5.96259889</v>
      </c>
    </row>
    <row r="43" spans="1:5" ht="15">
      <c r="A43" t="s">
        <v>6</v>
      </c>
      <c r="B43">
        <v>4</v>
      </c>
      <c r="C43">
        <f>COUNTIF($B$2:$B$298,"=4")</f>
        <v>7</v>
      </c>
      <c r="D43">
        <v>9.787281779</v>
      </c>
      <c r="E43">
        <v>7.608535457</v>
      </c>
    </row>
    <row r="44" spans="1:4" ht="15">
      <c r="A44" t="s">
        <v>6</v>
      </c>
      <c r="B44">
        <v>5</v>
      </c>
      <c r="D44">
        <v>9.622698695</v>
      </c>
    </row>
    <row r="45" spans="1:4" ht="15">
      <c r="A45" t="s">
        <v>6</v>
      </c>
      <c r="B45">
        <v>5</v>
      </c>
      <c r="D45">
        <v>9.491514069</v>
      </c>
    </row>
    <row r="46" spans="1:4" ht="15">
      <c r="A46" t="s">
        <v>6</v>
      </c>
      <c r="B46">
        <v>5</v>
      </c>
      <c r="D46">
        <v>7.268451521</v>
      </c>
    </row>
    <row r="47" spans="1:4" ht="15">
      <c r="A47" t="s">
        <v>6</v>
      </c>
      <c r="B47">
        <v>5</v>
      </c>
      <c r="D47">
        <v>9.105964599</v>
      </c>
    </row>
    <row r="48" spans="1:4" ht="15">
      <c r="A48" t="s">
        <v>6</v>
      </c>
      <c r="B48">
        <v>5</v>
      </c>
      <c r="D48">
        <v>6.323421552</v>
      </c>
    </row>
    <row r="49" spans="1:4" ht="15">
      <c r="A49" t="s">
        <v>6</v>
      </c>
      <c r="B49">
        <v>5</v>
      </c>
      <c r="D49">
        <v>8.751240886</v>
      </c>
    </row>
    <row r="50" spans="1:4" ht="15">
      <c r="A50" t="s">
        <v>6</v>
      </c>
      <c r="B50">
        <v>5</v>
      </c>
      <c r="D50">
        <v>8.431234005</v>
      </c>
    </row>
    <row r="51" spans="1:4" ht="15">
      <c r="A51" t="s">
        <v>6</v>
      </c>
      <c r="B51">
        <v>5</v>
      </c>
      <c r="D51">
        <v>6.918073178</v>
      </c>
    </row>
    <row r="52" spans="1:4" ht="15">
      <c r="A52" t="s">
        <v>6</v>
      </c>
      <c r="B52">
        <v>5</v>
      </c>
      <c r="D52">
        <v>6.125553559</v>
      </c>
    </row>
    <row r="53" spans="1:5" ht="15">
      <c r="A53" t="s">
        <v>6</v>
      </c>
      <c r="B53">
        <v>5</v>
      </c>
      <c r="C53">
        <f>COUNTIF($B$2:$B$298,"=5")</f>
        <v>10</v>
      </c>
      <c r="D53">
        <v>7.928430802</v>
      </c>
      <c r="E53">
        <v>7.996658287</v>
      </c>
    </row>
    <row r="54" spans="1:4" ht="15">
      <c r="A54" t="s">
        <v>6</v>
      </c>
      <c r="B54">
        <v>6</v>
      </c>
      <c r="D54">
        <v>14.31723454</v>
      </c>
    </row>
    <row r="55" spans="1:4" ht="15">
      <c r="A55" t="s">
        <v>6</v>
      </c>
      <c r="B55">
        <v>6</v>
      </c>
      <c r="D55">
        <v>12.21318645</v>
      </c>
    </row>
    <row r="56" spans="1:4" ht="15">
      <c r="A56" t="s">
        <v>6</v>
      </c>
      <c r="B56">
        <v>6</v>
      </c>
      <c r="D56">
        <v>9.118079618</v>
      </c>
    </row>
    <row r="57" spans="1:4" ht="15">
      <c r="A57" t="s">
        <v>6</v>
      </c>
      <c r="B57">
        <v>6</v>
      </c>
      <c r="D57">
        <v>8.752477216</v>
      </c>
    </row>
    <row r="58" spans="1:4" ht="15">
      <c r="A58" t="s">
        <v>6</v>
      </c>
      <c r="B58">
        <v>6</v>
      </c>
      <c r="D58">
        <v>9.690910598</v>
      </c>
    </row>
    <row r="59" spans="1:4" ht="15">
      <c r="A59" t="s">
        <v>6</v>
      </c>
      <c r="B59">
        <v>6</v>
      </c>
      <c r="D59">
        <v>5.590491909</v>
      </c>
    </row>
    <row r="60" spans="1:4" ht="15">
      <c r="A60" t="s">
        <v>6</v>
      </c>
      <c r="B60">
        <v>6</v>
      </c>
      <c r="D60">
        <v>8.655896416</v>
      </c>
    </row>
    <row r="61" spans="1:4" ht="15">
      <c r="A61" t="s">
        <v>6</v>
      </c>
      <c r="B61">
        <v>6</v>
      </c>
      <c r="D61">
        <v>7.115097782</v>
      </c>
    </row>
    <row r="62" spans="1:5" ht="15">
      <c r="A62" t="s">
        <v>6</v>
      </c>
      <c r="B62">
        <v>6</v>
      </c>
      <c r="C62">
        <f>COUNTIF($B$2:$B$298,"=6")</f>
        <v>9</v>
      </c>
      <c r="D62">
        <v>9.822080632</v>
      </c>
      <c r="E62">
        <v>9.475050573</v>
      </c>
    </row>
    <row r="63" spans="1:4" ht="15">
      <c r="A63" t="s">
        <v>6</v>
      </c>
      <c r="B63">
        <v>7</v>
      </c>
      <c r="D63">
        <v>14.13181598</v>
      </c>
    </row>
    <row r="64" spans="1:4" ht="15">
      <c r="A64" t="s">
        <v>6</v>
      </c>
      <c r="B64">
        <v>7</v>
      </c>
      <c r="D64">
        <v>8.597290492</v>
      </c>
    </row>
    <row r="65" spans="1:4" ht="15">
      <c r="A65" t="s">
        <v>6</v>
      </c>
      <c r="B65">
        <v>7</v>
      </c>
      <c r="D65">
        <v>9.88227641</v>
      </c>
    </row>
    <row r="66" spans="1:4" ht="15">
      <c r="A66" t="s">
        <v>6</v>
      </c>
      <c r="B66">
        <v>7</v>
      </c>
      <c r="D66">
        <v>12.75742061</v>
      </c>
    </row>
    <row r="67" spans="1:4" ht="15">
      <c r="A67" t="s">
        <v>6</v>
      </c>
      <c r="B67">
        <v>7</v>
      </c>
      <c r="D67">
        <v>7.501417462</v>
      </c>
    </row>
    <row r="68" spans="1:4" ht="15">
      <c r="A68" t="s">
        <v>6</v>
      </c>
      <c r="B68">
        <v>7</v>
      </c>
      <c r="D68">
        <v>13.06343219</v>
      </c>
    </row>
    <row r="69" spans="1:4" ht="15">
      <c r="A69" t="s">
        <v>6</v>
      </c>
      <c r="B69">
        <v>7</v>
      </c>
      <c r="D69">
        <v>12.61903529</v>
      </c>
    </row>
    <row r="70" spans="1:5" ht="15">
      <c r="A70" t="s">
        <v>6</v>
      </c>
      <c r="B70">
        <v>7</v>
      </c>
      <c r="C70">
        <f>COUNTIF($B$2:$B$298,"=7")</f>
        <v>8</v>
      </c>
      <c r="D70">
        <v>9.434271355</v>
      </c>
      <c r="E70">
        <v>10.99836997</v>
      </c>
    </row>
    <row r="71" spans="1:4" ht="15">
      <c r="A71" t="s">
        <v>6</v>
      </c>
      <c r="B71">
        <v>8</v>
      </c>
      <c r="D71">
        <v>7.681100932</v>
      </c>
    </row>
    <row r="72" spans="1:4" ht="15">
      <c r="A72" t="s">
        <v>6</v>
      </c>
      <c r="B72">
        <v>8</v>
      </c>
      <c r="D72">
        <v>8.08013013</v>
      </c>
    </row>
    <row r="73" spans="1:4" ht="15">
      <c r="A73" t="s">
        <v>6</v>
      </c>
      <c r="B73">
        <v>8</v>
      </c>
      <c r="D73">
        <v>8.548400651</v>
      </c>
    </row>
    <row r="74" spans="1:4" ht="15">
      <c r="A74" t="s">
        <v>6</v>
      </c>
      <c r="B74">
        <v>8</v>
      </c>
      <c r="D74">
        <v>8.649400498</v>
      </c>
    </row>
    <row r="75" spans="1:4" ht="15">
      <c r="A75" t="s">
        <v>6</v>
      </c>
      <c r="B75">
        <v>8</v>
      </c>
      <c r="D75">
        <v>8.485094787</v>
      </c>
    </row>
    <row r="76" spans="1:4" ht="15">
      <c r="A76" t="s">
        <v>6</v>
      </c>
      <c r="B76">
        <v>8</v>
      </c>
      <c r="D76">
        <v>6.733675317</v>
      </c>
    </row>
    <row r="77" spans="1:4" ht="15">
      <c r="A77" t="s">
        <v>6</v>
      </c>
      <c r="B77">
        <v>8</v>
      </c>
      <c r="D77">
        <v>4.432422246</v>
      </c>
    </row>
    <row r="78" spans="1:4" ht="15">
      <c r="A78" t="s">
        <v>6</v>
      </c>
      <c r="B78">
        <v>8</v>
      </c>
      <c r="D78">
        <v>8.076406551</v>
      </c>
    </row>
    <row r="79" spans="1:4" ht="15">
      <c r="A79" t="s">
        <v>6</v>
      </c>
      <c r="B79">
        <v>8</v>
      </c>
      <c r="D79">
        <v>8.135521449</v>
      </c>
    </row>
    <row r="80" spans="1:4" ht="15">
      <c r="A80" t="s">
        <v>6</v>
      </c>
      <c r="B80">
        <v>8</v>
      </c>
      <c r="D80">
        <v>7.598761342</v>
      </c>
    </row>
    <row r="81" spans="1:4" ht="15">
      <c r="A81" t="s">
        <v>6</v>
      </c>
      <c r="B81">
        <v>8</v>
      </c>
      <c r="D81">
        <v>9.367484435</v>
      </c>
    </row>
    <row r="82" spans="1:4" ht="15">
      <c r="A82" t="s">
        <v>6</v>
      </c>
      <c r="B82">
        <v>8</v>
      </c>
      <c r="D82">
        <v>8.659767183</v>
      </c>
    </row>
    <row r="83" spans="1:4" ht="15">
      <c r="A83" t="s">
        <v>6</v>
      </c>
      <c r="B83">
        <v>8</v>
      </c>
      <c r="D83">
        <v>9.959935369</v>
      </c>
    </row>
    <row r="84" spans="1:4" ht="15">
      <c r="A84" t="s">
        <v>6</v>
      </c>
      <c r="B84">
        <v>8</v>
      </c>
      <c r="D84">
        <v>9.53358359</v>
      </c>
    </row>
    <row r="85" spans="1:5" ht="15">
      <c r="A85" t="s">
        <v>6</v>
      </c>
      <c r="B85">
        <v>8</v>
      </c>
      <c r="C85">
        <f>COUNTIF($B$2:$B$298,"=8")</f>
        <v>15</v>
      </c>
      <c r="D85">
        <v>10.00286063</v>
      </c>
      <c r="E85">
        <v>8.262969674</v>
      </c>
    </row>
    <row r="86" spans="1:4" ht="15">
      <c r="A86" t="s">
        <v>6</v>
      </c>
      <c r="B86">
        <v>9</v>
      </c>
      <c r="D86">
        <v>6.273056612</v>
      </c>
    </row>
    <row r="87" spans="1:4" ht="15">
      <c r="A87" t="s">
        <v>6</v>
      </c>
      <c r="B87">
        <v>9</v>
      </c>
      <c r="D87">
        <v>4.955511548</v>
      </c>
    </row>
    <row r="88" spans="1:4" ht="15">
      <c r="A88" t="s">
        <v>6</v>
      </c>
      <c r="B88">
        <v>9</v>
      </c>
      <c r="D88">
        <v>5.99975936</v>
      </c>
    </row>
    <row r="89" spans="1:4" ht="15">
      <c r="A89" t="s">
        <v>6</v>
      </c>
      <c r="B89">
        <v>9</v>
      </c>
      <c r="D89">
        <v>6.162277427</v>
      </c>
    </row>
    <row r="90" spans="1:4" ht="15">
      <c r="A90" t="s">
        <v>6</v>
      </c>
      <c r="B90">
        <v>9</v>
      </c>
      <c r="D90">
        <v>7.126799701</v>
      </c>
    </row>
    <row r="91" spans="1:4" ht="15">
      <c r="A91" t="s">
        <v>6</v>
      </c>
      <c r="B91">
        <v>9</v>
      </c>
      <c r="D91">
        <v>6.479710746</v>
      </c>
    </row>
    <row r="92" spans="1:4" ht="15">
      <c r="A92" t="s">
        <v>6</v>
      </c>
      <c r="B92">
        <v>9</v>
      </c>
      <c r="D92">
        <v>7.197880869</v>
      </c>
    </row>
    <row r="93" spans="1:4" ht="15">
      <c r="A93" t="s">
        <v>6</v>
      </c>
      <c r="B93">
        <v>9</v>
      </c>
      <c r="D93">
        <v>7.342058371</v>
      </c>
    </row>
    <row r="94" spans="1:4" ht="15">
      <c r="A94" t="s">
        <v>6</v>
      </c>
      <c r="B94">
        <v>9</v>
      </c>
      <c r="D94">
        <v>7.416932643</v>
      </c>
    </row>
    <row r="95" spans="1:4" ht="15">
      <c r="A95" t="s">
        <v>6</v>
      </c>
      <c r="B95">
        <v>9</v>
      </c>
      <c r="D95">
        <v>5.162693287</v>
      </c>
    </row>
    <row r="96" spans="1:4" ht="15">
      <c r="A96" t="s">
        <v>6</v>
      </c>
      <c r="B96">
        <v>9</v>
      </c>
      <c r="D96">
        <v>8.772992828</v>
      </c>
    </row>
    <row r="97" spans="1:4" ht="15">
      <c r="A97" t="s">
        <v>6</v>
      </c>
      <c r="B97">
        <v>9</v>
      </c>
      <c r="D97">
        <v>10.59168233</v>
      </c>
    </row>
    <row r="98" spans="1:4" ht="15">
      <c r="A98" t="s">
        <v>6</v>
      </c>
      <c r="B98">
        <v>9</v>
      </c>
      <c r="D98">
        <v>11.31352503</v>
      </c>
    </row>
    <row r="99" spans="1:5" ht="15">
      <c r="A99" t="s">
        <v>6</v>
      </c>
      <c r="B99">
        <v>9</v>
      </c>
      <c r="C99">
        <f>COUNTIF($B$2:$B$298,"=9")</f>
        <v>14</v>
      </c>
      <c r="D99">
        <v>9.212562579</v>
      </c>
      <c r="E99">
        <v>7.429103095</v>
      </c>
    </row>
    <row r="100" spans="1:4" ht="15">
      <c r="A100" t="s">
        <v>6</v>
      </c>
      <c r="B100">
        <v>10</v>
      </c>
      <c r="D100">
        <v>4.121425504</v>
      </c>
    </row>
    <row r="101" spans="1:4" ht="15">
      <c r="A101" t="s">
        <v>6</v>
      </c>
      <c r="B101">
        <v>10</v>
      </c>
      <c r="D101">
        <v>6.770031231</v>
      </c>
    </row>
    <row r="102" spans="1:4" ht="15">
      <c r="A102" t="s">
        <v>6</v>
      </c>
      <c r="B102">
        <v>10</v>
      </c>
      <c r="D102">
        <v>6.229333464</v>
      </c>
    </row>
    <row r="103" spans="1:4" ht="15">
      <c r="A103" t="s">
        <v>6</v>
      </c>
      <c r="B103">
        <v>10</v>
      </c>
      <c r="D103">
        <v>5.336770317</v>
      </c>
    </row>
    <row r="104" spans="1:4" ht="15">
      <c r="A104" t="s">
        <v>6</v>
      </c>
      <c r="B104">
        <v>10</v>
      </c>
      <c r="D104">
        <v>6.36881506</v>
      </c>
    </row>
    <row r="105" spans="1:4" ht="15">
      <c r="A105" t="s">
        <v>6</v>
      </c>
      <c r="B105">
        <v>10</v>
      </c>
      <c r="D105">
        <v>7.851630115</v>
      </c>
    </row>
    <row r="106" spans="1:4" ht="15">
      <c r="A106" t="s">
        <v>6</v>
      </c>
      <c r="B106">
        <v>10</v>
      </c>
      <c r="D106">
        <v>9.658029428</v>
      </c>
    </row>
    <row r="107" spans="1:4" ht="15">
      <c r="A107" t="s">
        <v>6</v>
      </c>
      <c r="B107">
        <v>10</v>
      </c>
      <c r="D107">
        <v>7.055996058</v>
      </c>
    </row>
    <row r="108" spans="1:4" ht="15">
      <c r="A108" t="s">
        <v>6</v>
      </c>
      <c r="B108">
        <v>10</v>
      </c>
      <c r="D108">
        <v>7.390489423</v>
      </c>
    </row>
    <row r="109" spans="1:4" ht="15">
      <c r="A109" t="s">
        <v>6</v>
      </c>
      <c r="B109">
        <v>10</v>
      </c>
      <c r="D109">
        <v>6.887969361</v>
      </c>
    </row>
    <row r="110" spans="1:4" ht="15">
      <c r="A110" t="s">
        <v>6</v>
      </c>
      <c r="B110">
        <v>10</v>
      </c>
      <c r="D110">
        <v>9.949286198</v>
      </c>
    </row>
    <row r="111" spans="1:4" ht="15">
      <c r="A111" t="s">
        <v>6</v>
      </c>
      <c r="B111">
        <v>10</v>
      </c>
      <c r="D111">
        <v>11.41918832</v>
      </c>
    </row>
    <row r="112" spans="1:4" ht="15">
      <c r="A112" t="s">
        <v>6</v>
      </c>
      <c r="B112">
        <v>10</v>
      </c>
      <c r="D112">
        <v>6.829247218</v>
      </c>
    </row>
    <row r="113" spans="1:5" ht="15">
      <c r="A113" t="s">
        <v>6</v>
      </c>
      <c r="B113">
        <v>10</v>
      </c>
      <c r="C113">
        <f>COUNTIF($B$2:$B$298,"=10")</f>
        <v>14</v>
      </c>
      <c r="D113">
        <v>9.155998681</v>
      </c>
      <c r="E113">
        <v>7.501729313</v>
      </c>
    </row>
    <row r="114" spans="1:4" ht="15">
      <c r="A114" t="s">
        <v>6</v>
      </c>
      <c r="B114">
        <v>11</v>
      </c>
      <c r="D114">
        <v>10.58274116</v>
      </c>
    </row>
    <row r="115" spans="1:4" ht="15">
      <c r="A115" t="s">
        <v>6</v>
      </c>
      <c r="B115">
        <v>11</v>
      </c>
      <c r="D115">
        <v>9.387672199</v>
      </c>
    </row>
    <row r="116" spans="1:4" ht="15">
      <c r="A116" t="s">
        <v>6</v>
      </c>
      <c r="B116">
        <v>11</v>
      </c>
      <c r="D116">
        <v>8.013329393</v>
      </c>
    </row>
    <row r="117" spans="1:4" ht="15">
      <c r="A117" t="s">
        <v>6</v>
      </c>
      <c r="B117">
        <v>11</v>
      </c>
      <c r="D117">
        <v>7.663942411</v>
      </c>
    </row>
    <row r="118" spans="1:4" ht="15">
      <c r="A118" t="s">
        <v>6</v>
      </c>
      <c r="B118">
        <v>11</v>
      </c>
      <c r="D118">
        <v>14.96627005</v>
      </c>
    </row>
    <row r="119" spans="1:4" ht="15">
      <c r="A119" t="s">
        <v>6</v>
      </c>
      <c r="B119">
        <v>11</v>
      </c>
      <c r="D119">
        <v>7.818723422</v>
      </c>
    </row>
    <row r="120" spans="1:5" ht="15">
      <c r="A120" t="s">
        <v>6</v>
      </c>
      <c r="B120">
        <v>11</v>
      </c>
      <c r="C120">
        <f>COUNTIF($B$2:$B$298,"=11")</f>
        <v>7</v>
      </c>
      <c r="D120">
        <v>7.351265923</v>
      </c>
      <c r="E120">
        <v>9.397706365</v>
      </c>
    </row>
    <row r="121" spans="1:4" ht="15">
      <c r="A121" t="s">
        <v>6</v>
      </c>
      <c r="B121">
        <v>12</v>
      </c>
      <c r="D121">
        <v>8.134812224</v>
      </c>
    </row>
    <row r="122" spans="1:4" ht="15">
      <c r="A122" t="s">
        <v>6</v>
      </c>
      <c r="B122">
        <v>12</v>
      </c>
      <c r="D122">
        <v>6.004336595</v>
      </c>
    </row>
    <row r="123" spans="1:4" ht="15">
      <c r="A123" t="s">
        <v>6</v>
      </c>
      <c r="B123">
        <v>12</v>
      </c>
      <c r="D123">
        <v>5.600557157</v>
      </c>
    </row>
    <row r="124" spans="1:4" ht="15">
      <c r="A124" t="s">
        <v>6</v>
      </c>
      <c r="B124">
        <v>12</v>
      </c>
      <c r="D124">
        <v>9.526372313</v>
      </c>
    </row>
    <row r="125" spans="1:4" ht="15">
      <c r="A125" t="s">
        <v>6</v>
      </c>
      <c r="B125">
        <v>12</v>
      </c>
      <c r="D125">
        <v>7.278627336</v>
      </c>
    </row>
    <row r="126" spans="1:4" ht="15">
      <c r="A126" t="s">
        <v>6</v>
      </c>
      <c r="B126">
        <v>12</v>
      </c>
      <c r="D126">
        <v>7.245709348</v>
      </c>
    </row>
    <row r="127" spans="1:5" ht="15">
      <c r="A127" t="s">
        <v>6</v>
      </c>
      <c r="B127">
        <v>12</v>
      </c>
      <c r="C127">
        <f>COUNTIF($B$2:$B$298,"=12")</f>
        <v>7</v>
      </c>
      <c r="D127">
        <v>9.779008632</v>
      </c>
      <c r="E127">
        <v>7.652774801</v>
      </c>
    </row>
    <row r="128" spans="1:4" ht="15">
      <c r="A128" t="s">
        <v>6</v>
      </c>
      <c r="B128">
        <v>13</v>
      </c>
      <c r="D128">
        <v>10.09662995</v>
      </c>
    </row>
    <row r="129" spans="1:4" ht="15">
      <c r="A129" t="s">
        <v>6</v>
      </c>
      <c r="B129">
        <v>13</v>
      </c>
      <c r="D129">
        <v>11.14987135</v>
      </c>
    </row>
    <row r="130" spans="1:4" ht="15">
      <c r="A130" t="s">
        <v>6</v>
      </c>
      <c r="B130">
        <v>13</v>
      </c>
      <c r="D130">
        <v>12.82887842</v>
      </c>
    </row>
    <row r="131" spans="1:4" ht="15">
      <c r="A131" t="s">
        <v>6</v>
      </c>
      <c r="B131">
        <v>13</v>
      </c>
      <c r="D131">
        <v>9.225575028</v>
      </c>
    </row>
    <row r="132" spans="1:4" ht="15">
      <c r="A132" t="s">
        <v>6</v>
      </c>
      <c r="B132">
        <v>13</v>
      </c>
      <c r="D132">
        <v>8.680836547</v>
      </c>
    </row>
    <row r="133" spans="1:4" ht="15">
      <c r="A133" t="s">
        <v>6</v>
      </c>
      <c r="B133">
        <v>13</v>
      </c>
      <c r="D133">
        <v>7.749581648</v>
      </c>
    </row>
    <row r="134" spans="1:4" ht="15">
      <c r="A134" t="s">
        <v>6</v>
      </c>
      <c r="B134">
        <v>13</v>
      </c>
      <c r="D134">
        <v>8.093633346</v>
      </c>
    </row>
    <row r="135" spans="1:4" ht="15">
      <c r="A135" t="s">
        <v>6</v>
      </c>
      <c r="B135">
        <v>13</v>
      </c>
      <c r="D135">
        <v>8.752142623</v>
      </c>
    </row>
    <row r="136" spans="1:5" ht="15">
      <c r="A136" t="s">
        <v>6</v>
      </c>
      <c r="B136">
        <v>13</v>
      </c>
      <c r="C136">
        <f>COUNTIF($B$2:$B$298,"=13")</f>
        <v>9</v>
      </c>
      <c r="D136">
        <v>8.844524362</v>
      </c>
      <c r="E136">
        <v>9.49129703</v>
      </c>
    </row>
    <row r="137" spans="1:4" ht="15">
      <c r="A137" t="s">
        <v>6</v>
      </c>
      <c r="B137">
        <v>14</v>
      </c>
      <c r="D137">
        <v>4.773995466</v>
      </c>
    </row>
    <row r="138" spans="1:4" ht="15">
      <c r="A138" t="s">
        <v>6</v>
      </c>
      <c r="B138">
        <v>14</v>
      </c>
      <c r="D138">
        <v>8.890602125</v>
      </c>
    </row>
    <row r="139" spans="1:4" ht="15">
      <c r="A139" t="s">
        <v>6</v>
      </c>
      <c r="B139">
        <v>14</v>
      </c>
      <c r="D139">
        <v>6.054285412</v>
      </c>
    </row>
    <row r="140" spans="1:4" ht="15">
      <c r="A140" t="s">
        <v>6</v>
      </c>
      <c r="B140">
        <v>14</v>
      </c>
      <c r="D140">
        <v>4.967714342</v>
      </c>
    </row>
    <row r="141" spans="1:4" ht="15">
      <c r="A141" t="s">
        <v>6</v>
      </c>
      <c r="B141">
        <v>14</v>
      </c>
      <c r="D141">
        <v>10.7764835</v>
      </c>
    </row>
    <row r="142" spans="1:4" ht="15">
      <c r="A142" t="s">
        <v>6</v>
      </c>
      <c r="B142">
        <v>14</v>
      </c>
      <c r="D142">
        <v>2.914135437</v>
      </c>
    </row>
    <row r="143" spans="1:4" ht="15">
      <c r="A143" t="s">
        <v>6</v>
      </c>
      <c r="B143">
        <v>14</v>
      </c>
      <c r="D143">
        <v>12.41049678</v>
      </c>
    </row>
    <row r="144" spans="1:4" ht="15">
      <c r="A144" t="s">
        <v>6</v>
      </c>
      <c r="B144">
        <v>14</v>
      </c>
      <c r="D144">
        <v>11.07539878</v>
      </c>
    </row>
    <row r="145" spans="1:5" ht="15">
      <c r="A145" t="s">
        <v>6</v>
      </c>
      <c r="B145">
        <v>14</v>
      </c>
      <c r="C145">
        <f>COUNTIF($B$2:$B$298,"=14")</f>
        <v>9</v>
      </c>
      <c r="D145">
        <v>8.459682664</v>
      </c>
      <c r="E145">
        <v>7.813643834</v>
      </c>
    </row>
    <row r="146" spans="1:4" ht="15">
      <c r="A146" t="s">
        <v>6</v>
      </c>
      <c r="B146">
        <v>15</v>
      </c>
      <c r="D146">
        <v>9.27781799</v>
      </c>
    </row>
    <row r="147" spans="1:4" ht="15">
      <c r="A147" t="s">
        <v>6</v>
      </c>
      <c r="B147">
        <v>15</v>
      </c>
      <c r="D147">
        <v>4.352348394</v>
      </c>
    </row>
    <row r="148" spans="1:4" ht="15">
      <c r="A148" t="s">
        <v>6</v>
      </c>
      <c r="B148">
        <v>15</v>
      </c>
      <c r="D148">
        <v>10.31502525</v>
      </c>
    </row>
    <row r="149" spans="1:4" ht="15">
      <c r="A149" t="s">
        <v>6</v>
      </c>
      <c r="B149">
        <v>15</v>
      </c>
      <c r="D149">
        <v>11.63435765</v>
      </c>
    </row>
    <row r="150" spans="1:4" ht="15">
      <c r="A150" t="s">
        <v>6</v>
      </c>
      <c r="B150">
        <v>15</v>
      </c>
      <c r="D150">
        <v>9.713472817</v>
      </c>
    </row>
    <row r="151" spans="1:4" ht="15">
      <c r="A151" t="s">
        <v>6</v>
      </c>
      <c r="B151">
        <v>15</v>
      </c>
      <c r="D151">
        <v>9.147817112</v>
      </c>
    </row>
    <row r="152" spans="1:4" ht="15">
      <c r="A152" t="s">
        <v>6</v>
      </c>
      <c r="B152">
        <v>15</v>
      </c>
      <c r="D152">
        <v>12.41887458</v>
      </c>
    </row>
    <row r="153" spans="1:4" ht="15">
      <c r="A153" t="s">
        <v>6</v>
      </c>
      <c r="B153">
        <v>15</v>
      </c>
      <c r="D153">
        <v>12.66481497</v>
      </c>
    </row>
    <row r="154" spans="1:4" ht="15">
      <c r="A154" t="s">
        <v>6</v>
      </c>
      <c r="B154">
        <v>15</v>
      </c>
      <c r="D154">
        <v>10.50671994</v>
      </c>
    </row>
    <row r="155" spans="1:4" ht="15">
      <c r="A155" t="s">
        <v>6</v>
      </c>
      <c r="B155">
        <v>15</v>
      </c>
      <c r="D155">
        <v>9.88015299</v>
      </c>
    </row>
    <row r="156" spans="1:4" ht="15">
      <c r="A156" t="s">
        <v>6</v>
      </c>
      <c r="B156">
        <v>15</v>
      </c>
      <c r="D156">
        <v>6.751222244</v>
      </c>
    </row>
    <row r="157" spans="1:4" ht="15">
      <c r="A157" t="s">
        <v>6</v>
      </c>
      <c r="B157">
        <v>15</v>
      </c>
      <c r="D157">
        <v>7.451322367</v>
      </c>
    </row>
    <row r="158" spans="1:4" ht="15">
      <c r="A158" t="s">
        <v>6</v>
      </c>
      <c r="B158">
        <v>15</v>
      </c>
      <c r="D158">
        <v>9.657267412</v>
      </c>
    </row>
    <row r="159" spans="1:5" ht="15">
      <c r="A159" t="s">
        <v>6</v>
      </c>
      <c r="B159">
        <v>15</v>
      </c>
      <c r="C159">
        <f>COUNTIF($B$2:$B$298,"=15")</f>
        <v>14</v>
      </c>
      <c r="D159">
        <v>12.21558829</v>
      </c>
      <c r="E159">
        <v>9.713343001</v>
      </c>
    </row>
    <row r="160" spans="1:4" ht="15">
      <c r="A160" t="s">
        <v>6</v>
      </c>
      <c r="B160">
        <v>16</v>
      </c>
      <c r="D160">
        <v>7.278910995</v>
      </c>
    </row>
    <row r="161" spans="1:4" ht="15">
      <c r="A161" t="s">
        <v>6</v>
      </c>
      <c r="B161">
        <v>16</v>
      </c>
      <c r="D161">
        <v>7.050990889</v>
      </c>
    </row>
    <row r="162" spans="1:4" ht="15">
      <c r="A162" t="s">
        <v>6</v>
      </c>
      <c r="B162">
        <v>16</v>
      </c>
      <c r="D162">
        <v>9.305180637</v>
      </c>
    </row>
    <row r="163" spans="1:4" ht="15">
      <c r="A163" t="s">
        <v>6</v>
      </c>
      <c r="B163">
        <v>16</v>
      </c>
      <c r="D163">
        <v>9.056152656</v>
      </c>
    </row>
    <row r="164" spans="1:4" ht="15">
      <c r="A164" t="s">
        <v>6</v>
      </c>
      <c r="B164">
        <v>16</v>
      </c>
      <c r="D164">
        <v>7.451353667</v>
      </c>
    </row>
    <row r="165" spans="1:4" ht="15">
      <c r="A165" t="s">
        <v>6</v>
      </c>
      <c r="B165">
        <v>16</v>
      </c>
      <c r="D165">
        <v>6.868487422</v>
      </c>
    </row>
    <row r="166" spans="1:4" ht="15">
      <c r="A166" t="s">
        <v>6</v>
      </c>
      <c r="B166">
        <v>16</v>
      </c>
      <c r="D166">
        <v>13.03203602</v>
      </c>
    </row>
    <row r="167" spans="1:4" ht="15">
      <c r="A167" t="s">
        <v>6</v>
      </c>
      <c r="B167">
        <v>16</v>
      </c>
      <c r="D167">
        <v>6.0240604</v>
      </c>
    </row>
    <row r="168" spans="1:4" ht="15">
      <c r="A168" t="s">
        <v>6</v>
      </c>
      <c r="B168">
        <v>16</v>
      </c>
      <c r="D168">
        <v>7.586490002</v>
      </c>
    </row>
    <row r="169" spans="1:4" ht="15">
      <c r="A169" t="s">
        <v>6</v>
      </c>
      <c r="B169">
        <v>16</v>
      </c>
      <c r="D169">
        <v>7.831278057</v>
      </c>
    </row>
    <row r="170" spans="1:4" ht="15">
      <c r="A170" t="s">
        <v>6</v>
      </c>
      <c r="B170">
        <v>16</v>
      </c>
      <c r="D170">
        <v>7.025200695</v>
      </c>
    </row>
    <row r="171" spans="1:4" ht="15">
      <c r="A171" t="s">
        <v>6</v>
      </c>
      <c r="B171">
        <v>16</v>
      </c>
      <c r="D171">
        <v>6.554885599</v>
      </c>
    </row>
    <row r="172" spans="1:4" ht="15">
      <c r="A172" t="s">
        <v>6</v>
      </c>
      <c r="B172">
        <v>16</v>
      </c>
      <c r="D172">
        <v>6.196295032</v>
      </c>
    </row>
    <row r="173" spans="1:4" ht="15">
      <c r="A173" t="s">
        <v>6</v>
      </c>
      <c r="B173">
        <v>16</v>
      </c>
      <c r="D173">
        <v>13.56684492</v>
      </c>
    </row>
    <row r="174" spans="1:4" ht="15">
      <c r="A174" t="s">
        <v>6</v>
      </c>
      <c r="B174">
        <v>16</v>
      </c>
      <c r="D174">
        <v>11.85683957</v>
      </c>
    </row>
    <row r="175" spans="1:4" ht="15">
      <c r="A175" t="s">
        <v>6</v>
      </c>
      <c r="B175">
        <v>16</v>
      </c>
      <c r="D175">
        <v>5.883873183</v>
      </c>
    </row>
    <row r="176" spans="1:4" ht="15">
      <c r="A176" t="s">
        <v>6</v>
      </c>
      <c r="B176">
        <v>16</v>
      </c>
      <c r="D176">
        <v>4.81924565</v>
      </c>
    </row>
    <row r="177" spans="1:4" ht="15">
      <c r="A177" t="s">
        <v>6</v>
      </c>
      <c r="B177">
        <v>16</v>
      </c>
      <c r="D177">
        <v>5.663894445</v>
      </c>
    </row>
    <row r="178" spans="1:4" ht="15">
      <c r="A178" t="s">
        <v>6</v>
      </c>
      <c r="B178">
        <v>16</v>
      </c>
      <c r="D178">
        <v>6.626460589</v>
      </c>
    </row>
    <row r="179" spans="1:4" ht="15">
      <c r="A179" t="s">
        <v>6</v>
      </c>
      <c r="B179">
        <v>16</v>
      </c>
      <c r="D179">
        <v>5.683081382</v>
      </c>
    </row>
    <row r="180" spans="1:5" ht="15">
      <c r="A180" t="s">
        <v>6</v>
      </c>
      <c r="B180">
        <v>16</v>
      </c>
      <c r="C180">
        <f>COUNTIF($B$2:$B$298,"=16")</f>
        <v>21</v>
      </c>
      <c r="D180">
        <v>8.561788705</v>
      </c>
      <c r="E180">
        <v>7.805873834</v>
      </c>
    </row>
    <row r="181" spans="1:4" ht="15">
      <c r="A181" t="s">
        <v>6</v>
      </c>
      <c r="B181">
        <v>17</v>
      </c>
      <c r="D181">
        <v>5.682313358</v>
      </c>
    </row>
    <row r="182" spans="1:4" ht="15">
      <c r="A182" t="s">
        <v>6</v>
      </c>
      <c r="B182">
        <v>17</v>
      </c>
      <c r="D182">
        <v>7.042587129</v>
      </c>
    </row>
    <row r="183" spans="1:4" ht="15">
      <c r="A183" t="s">
        <v>6</v>
      </c>
      <c r="B183">
        <v>17</v>
      </c>
      <c r="D183">
        <v>7.136491053</v>
      </c>
    </row>
    <row r="184" spans="1:4" ht="15">
      <c r="A184" t="s">
        <v>6</v>
      </c>
      <c r="B184">
        <v>17</v>
      </c>
      <c r="D184">
        <v>3.694288549</v>
      </c>
    </row>
    <row r="185" spans="1:5" ht="15">
      <c r="A185" t="s">
        <v>6</v>
      </c>
      <c r="B185">
        <v>17</v>
      </c>
      <c r="C185">
        <f>COUNTIF($B$2:$B$298,"=17")</f>
        <v>5</v>
      </c>
      <c r="D185">
        <v>10.59141084</v>
      </c>
      <c r="E185">
        <v>6.829418186</v>
      </c>
    </row>
    <row r="186" spans="1:4" ht="15">
      <c r="A186" t="s">
        <v>6</v>
      </c>
      <c r="B186">
        <v>18</v>
      </c>
      <c r="D186">
        <v>8.596641313</v>
      </c>
    </row>
    <row r="187" spans="1:4" ht="15">
      <c r="A187" t="s">
        <v>6</v>
      </c>
      <c r="B187">
        <v>18</v>
      </c>
      <c r="D187">
        <v>7.262417105</v>
      </c>
    </row>
    <row r="188" spans="1:4" ht="15">
      <c r="A188" t="s">
        <v>6</v>
      </c>
      <c r="B188">
        <v>18</v>
      </c>
      <c r="D188">
        <v>5.832449482</v>
      </c>
    </row>
    <row r="189" spans="1:4" ht="15">
      <c r="A189" t="s">
        <v>6</v>
      </c>
      <c r="B189">
        <v>18</v>
      </c>
      <c r="D189">
        <v>6.727004689</v>
      </c>
    </row>
    <row r="190" spans="1:4" ht="15">
      <c r="A190" t="s">
        <v>6</v>
      </c>
      <c r="B190">
        <v>18</v>
      </c>
      <c r="D190">
        <v>6.369557749</v>
      </c>
    </row>
    <row r="191" spans="1:4" ht="15">
      <c r="A191" t="s">
        <v>6</v>
      </c>
      <c r="B191">
        <v>18</v>
      </c>
      <c r="D191">
        <v>7.627115295</v>
      </c>
    </row>
    <row r="192" spans="1:4" ht="15">
      <c r="A192" t="s">
        <v>6</v>
      </c>
      <c r="B192">
        <v>18</v>
      </c>
      <c r="D192">
        <v>10.84695588</v>
      </c>
    </row>
    <row r="193" spans="1:4" ht="15">
      <c r="A193" t="s">
        <v>6</v>
      </c>
      <c r="B193">
        <v>18</v>
      </c>
      <c r="D193">
        <v>7.283856337</v>
      </c>
    </row>
    <row r="194" spans="1:4" ht="15">
      <c r="A194" t="s">
        <v>6</v>
      </c>
      <c r="B194">
        <v>18</v>
      </c>
      <c r="D194">
        <v>5.70804202</v>
      </c>
    </row>
    <row r="195" spans="1:4" ht="15">
      <c r="A195" t="s">
        <v>6</v>
      </c>
      <c r="B195">
        <v>18</v>
      </c>
      <c r="D195">
        <v>6.495690834</v>
      </c>
    </row>
    <row r="196" spans="1:4" ht="15">
      <c r="A196" t="s">
        <v>6</v>
      </c>
      <c r="B196">
        <v>18</v>
      </c>
      <c r="D196">
        <v>8.304877727</v>
      </c>
    </row>
    <row r="197" spans="1:4" ht="15">
      <c r="A197" t="s">
        <v>6</v>
      </c>
      <c r="B197">
        <v>18</v>
      </c>
      <c r="D197">
        <v>6.481262754</v>
      </c>
    </row>
    <row r="198" spans="1:4" ht="15">
      <c r="A198" t="s">
        <v>6</v>
      </c>
      <c r="B198">
        <v>18</v>
      </c>
      <c r="D198">
        <v>6.873848571</v>
      </c>
    </row>
    <row r="199" spans="1:4" ht="15">
      <c r="A199" t="s">
        <v>6</v>
      </c>
      <c r="B199">
        <v>18</v>
      </c>
      <c r="D199">
        <v>3.361176794</v>
      </c>
    </row>
    <row r="200" spans="1:4" ht="15">
      <c r="A200" t="s">
        <v>6</v>
      </c>
      <c r="B200">
        <v>18</v>
      </c>
      <c r="D200">
        <v>7.610726468</v>
      </c>
    </row>
    <row r="201" spans="1:4" ht="15">
      <c r="A201" t="s">
        <v>6</v>
      </c>
      <c r="B201">
        <v>18</v>
      </c>
      <c r="D201">
        <v>8.304879224</v>
      </c>
    </row>
    <row r="202" spans="1:4" ht="15">
      <c r="A202" t="s">
        <v>6</v>
      </c>
      <c r="B202">
        <v>18</v>
      </c>
      <c r="D202">
        <v>7.495032235</v>
      </c>
    </row>
    <row r="203" spans="1:4" ht="15">
      <c r="A203" t="s">
        <v>6</v>
      </c>
      <c r="B203">
        <v>18</v>
      </c>
      <c r="D203">
        <v>7.748894125</v>
      </c>
    </row>
    <row r="204" spans="1:4" ht="15">
      <c r="A204" t="s">
        <v>6</v>
      </c>
      <c r="B204">
        <v>18</v>
      </c>
      <c r="D204">
        <v>6.170452365</v>
      </c>
    </row>
    <row r="205" spans="1:4" ht="15">
      <c r="A205" t="s">
        <v>6</v>
      </c>
      <c r="B205">
        <v>18</v>
      </c>
      <c r="D205">
        <v>6.403755238</v>
      </c>
    </row>
    <row r="206" spans="1:4" ht="15">
      <c r="A206" t="s">
        <v>6</v>
      </c>
      <c r="B206">
        <v>18</v>
      </c>
      <c r="D206">
        <v>8.010296065</v>
      </c>
    </row>
    <row r="207" spans="1:5" ht="15">
      <c r="A207" t="s">
        <v>6</v>
      </c>
      <c r="B207">
        <v>18</v>
      </c>
      <c r="C207">
        <f>COUNTIF($B$2:$B$298,"=18")</f>
        <v>22</v>
      </c>
      <c r="D207">
        <v>9.00790152</v>
      </c>
      <c r="E207">
        <v>7.205583354</v>
      </c>
    </row>
    <row r="208" spans="1:4" ht="15">
      <c r="A208" t="s">
        <v>6</v>
      </c>
      <c r="B208">
        <v>19</v>
      </c>
      <c r="D208">
        <v>13.57527438</v>
      </c>
    </row>
    <row r="209" spans="1:4" ht="15">
      <c r="A209" t="s">
        <v>6</v>
      </c>
      <c r="B209">
        <v>19</v>
      </c>
      <c r="D209">
        <v>11.08851548</v>
      </c>
    </row>
    <row r="210" spans="1:4" ht="15">
      <c r="A210" t="s">
        <v>6</v>
      </c>
      <c r="B210">
        <v>19</v>
      </c>
      <c r="D210">
        <v>16.73466068</v>
      </c>
    </row>
    <row r="211" spans="1:4" ht="15">
      <c r="A211" t="s">
        <v>6</v>
      </c>
      <c r="B211">
        <v>19</v>
      </c>
      <c r="D211">
        <v>10.71027932</v>
      </c>
    </row>
    <row r="212" spans="1:4" ht="15">
      <c r="A212" t="s">
        <v>6</v>
      </c>
      <c r="B212">
        <v>19</v>
      </c>
      <c r="D212">
        <v>11.79031899</v>
      </c>
    </row>
    <row r="213" spans="1:4" ht="15">
      <c r="A213" t="s">
        <v>6</v>
      </c>
      <c r="B213">
        <v>19</v>
      </c>
      <c r="D213">
        <v>9.515920422</v>
      </c>
    </row>
    <row r="214" spans="1:4" ht="15">
      <c r="A214" t="s">
        <v>6</v>
      </c>
      <c r="B214">
        <v>19</v>
      </c>
      <c r="D214">
        <v>7.757288701</v>
      </c>
    </row>
    <row r="215" spans="1:5" ht="15">
      <c r="A215" t="s">
        <v>6</v>
      </c>
      <c r="B215">
        <v>19</v>
      </c>
      <c r="C215">
        <f>COUNTIF($B$2:$B$298,"=19")</f>
        <v>8</v>
      </c>
      <c r="D215">
        <v>11.56735644</v>
      </c>
      <c r="E215">
        <v>11.5924518</v>
      </c>
    </row>
    <row r="216" spans="1:4" ht="15">
      <c r="A216" t="s">
        <v>6</v>
      </c>
      <c r="B216">
        <v>20</v>
      </c>
      <c r="D216">
        <v>9.2616082</v>
      </c>
    </row>
    <row r="217" spans="1:4" ht="15">
      <c r="A217" t="s">
        <v>6</v>
      </c>
      <c r="B217">
        <v>20</v>
      </c>
      <c r="D217">
        <v>4.62689832</v>
      </c>
    </row>
    <row r="218" spans="1:4" ht="15">
      <c r="A218" t="s">
        <v>6</v>
      </c>
      <c r="B218">
        <v>20</v>
      </c>
      <c r="D218">
        <v>7.840677989</v>
      </c>
    </row>
    <row r="219" spans="1:4" ht="15">
      <c r="A219" t="s">
        <v>6</v>
      </c>
      <c r="B219">
        <v>20</v>
      </c>
      <c r="D219">
        <v>8.401737383</v>
      </c>
    </row>
    <row r="220" spans="1:5" ht="15">
      <c r="A220" t="s">
        <v>6</v>
      </c>
      <c r="B220">
        <v>20</v>
      </c>
      <c r="C220">
        <f>COUNTIF($B$2:$B$298,"=20")</f>
        <v>5</v>
      </c>
      <c r="D220">
        <v>6.132620276</v>
      </c>
      <c r="E220">
        <v>7.252708433</v>
      </c>
    </row>
    <row r="221" spans="1:4" ht="15">
      <c r="A221" t="s">
        <v>6</v>
      </c>
      <c r="B221">
        <v>21</v>
      </c>
      <c r="D221">
        <v>18.65044118</v>
      </c>
    </row>
    <row r="222" spans="1:4" ht="15">
      <c r="A222" t="s">
        <v>6</v>
      </c>
      <c r="B222">
        <v>21</v>
      </c>
      <c r="D222">
        <v>20.51728888</v>
      </c>
    </row>
    <row r="223" spans="1:4" ht="15">
      <c r="A223" t="s">
        <v>6</v>
      </c>
      <c r="B223">
        <v>21</v>
      </c>
      <c r="D223">
        <v>7.877075112</v>
      </c>
    </row>
    <row r="224" spans="1:4" ht="15">
      <c r="A224" t="s">
        <v>6</v>
      </c>
      <c r="B224">
        <v>21</v>
      </c>
      <c r="D224">
        <v>23.17789304</v>
      </c>
    </row>
    <row r="225" spans="1:4" ht="15">
      <c r="A225" t="s">
        <v>6</v>
      </c>
      <c r="B225">
        <v>21</v>
      </c>
      <c r="D225">
        <v>19.03001345</v>
      </c>
    </row>
    <row r="226" spans="1:4" ht="15">
      <c r="A226" t="s">
        <v>6</v>
      </c>
      <c r="B226">
        <v>21</v>
      </c>
      <c r="D226">
        <v>12.12157606</v>
      </c>
    </row>
    <row r="227" spans="1:5" ht="15">
      <c r="A227" t="s">
        <v>6</v>
      </c>
      <c r="B227">
        <v>21</v>
      </c>
      <c r="C227">
        <f>COUNTIF($B$2:$B$298,"=21")</f>
        <v>7</v>
      </c>
      <c r="D227">
        <v>12.60663396</v>
      </c>
      <c r="E227">
        <v>16.28298881</v>
      </c>
    </row>
    <row r="228" spans="1:4" ht="15">
      <c r="A228" t="s">
        <v>6</v>
      </c>
      <c r="B228">
        <v>22</v>
      </c>
      <c r="D228">
        <v>7.090168592</v>
      </c>
    </row>
    <row r="229" spans="1:4" ht="15">
      <c r="A229" t="s">
        <v>6</v>
      </c>
      <c r="B229">
        <v>22</v>
      </c>
      <c r="D229">
        <v>7.76932064</v>
      </c>
    </row>
    <row r="230" spans="1:4" ht="15">
      <c r="A230" t="s">
        <v>6</v>
      </c>
      <c r="B230">
        <v>22</v>
      </c>
      <c r="D230">
        <v>6.565253022</v>
      </c>
    </row>
    <row r="231" spans="1:4" ht="15">
      <c r="A231" t="s">
        <v>6</v>
      </c>
      <c r="B231">
        <v>22</v>
      </c>
      <c r="D231">
        <v>7.37702783</v>
      </c>
    </row>
    <row r="232" spans="1:5" ht="15">
      <c r="A232" t="s">
        <v>6</v>
      </c>
      <c r="B232">
        <v>22</v>
      </c>
      <c r="C232">
        <f>COUNTIF($B$2:$B$298,"=22")</f>
        <v>5</v>
      </c>
      <c r="D232">
        <v>6.742429564</v>
      </c>
      <c r="E232">
        <v>7.10883993</v>
      </c>
    </row>
    <row r="233" spans="1:4" ht="15">
      <c r="A233" t="s">
        <v>6</v>
      </c>
      <c r="B233">
        <v>23</v>
      </c>
      <c r="D233">
        <v>4.999365719</v>
      </c>
    </row>
    <row r="234" spans="1:4" ht="15">
      <c r="A234" t="s">
        <v>6</v>
      </c>
      <c r="B234">
        <v>23</v>
      </c>
      <c r="D234">
        <v>7.383389217</v>
      </c>
    </row>
    <row r="235" spans="1:4" ht="15">
      <c r="A235" t="s">
        <v>6</v>
      </c>
      <c r="B235">
        <v>23</v>
      </c>
      <c r="D235">
        <v>7.603643931</v>
      </c>
    </row>
    <row r="236" spans="1:4" ht="15">
      <c r="A236" t="s">
        <v>6</v>
      </c>
      <c r="B236">
        <v>23</v>
      </c>
      <c r="D236">
        <v>5.867294199</v>
      </c>
    </row>
    <row r="237" spans="1:4" ht="15">
      <c r="A237" t="s">
        <v>6</v>
      </c>
      <c r="B237">
        <v>23</v>
      </c>
      <c r="D237">
        <v>6.643763658</v>
      </c>
    </row>
    <row r="238" spans="1:4" ht="15">
      <c r="A238" t="s">
        <v>6</v>
      </c>
      <c r="B238">
        <v>23</v>
      </c>
      <c r="D238">
        <v>8.670019279</v>
      </c>
    </row>
    <row r="239" spans="1:4" ht="15">
      <c r="A239" t="s">
        <v>6</v>
      </c>
      <c r="B239">
        <v>23</v>
      </c>
      <c r="D239">
        <v>7.984800826</v>
      </c>
    </row>
    <row r="240" spans="1:4" ht="15">
      <c r="A240" t="s">
        <v>6</v>
      </c>
      <c r="B240">
        <v>23</v>
      </c>
      <c r="D240">
        <v>7.434288667</v>
      </c>
    </row>
    <row r="241" spans="1:4" ht="15">
      <c r="A241" t="s">
        <v>6</v>
      </c>
      <c r="B241">
        <v>23</v>
      </c>
      <c r="D241">
        <v>5.637742991</v>
      </c>
    </row>
    <row r="242" spans="1:5" ht="15">
      <c r="A242" t="s">
        <v>6</v>
      </c>
      <c r="B242">
        <v>23</v>
      </c>
      <c r="C242">
        <f>COUNTIF($B$2:$B$298,"=23")</f>
        <v>10</v>
      </c>
      <c r="D242">
        <v>7.143134629</v>
      </c>
      <c r="E242">
        <v>6.936744311</v>
      </c>
    </row>
    <row r="243" spans="1:4" ht="15">
      <c r="A243" t="s">
        <v>6</v>
      </c>
      <c r="B243">
        <v>24</v>
      </c>
      <c r="D243">
        <v>7.676256695</v>
      </c>
    </row>
    <row r="244" spans="1:4" ht="15">
      <c r="A244" t="s">
        <v>6</v>
      </c>
      <c r="B244">
        <v>24</v>
      </c>
      <c r="D244">
        <v>10.21490578</v>
      </c>
    </row>
    <row r="245" spans="1:4" ht="15">
      <c r="A245" t="s">
        <v>6</v>
      </c>
      <c r="B245">
        <v>24</v>
      </c>
      <c r="D245">
        <v>7.67625111</v>
      </c>
    </row>
    <row r="246" spans="1:4" ht="15">
      <c r="A246" t="s">
        <v>6</v>
      </c>
      <c r="B246">
        <v>24</v>
      </c>
      <c r="D246">
        <v>9.403732814</v>
      </c>
    </row>
    <row r="247" spans="1:4" ht="15">
      <c r="A247" t="s">
        <v>6</v>
      </c>
      <c r="B247">
        <v>24</v>
      </c>
      <c r="D247">
        <v>9.389999924</v>
      </c>
    </row>
    <row r="248" spans="1:4" ht="15">
      <c r="A248" t="s">
        <v>6</v>
      </c>
      <c r="B248">
        <v>24</v>
      </c>
      <c r="D248">
        <v>10.44390899</v>
      </c>
    </row>
    <row r="249" spans="1:4" ht="15">
      <c r="A249" t="s">
        <v>6</v>
      </c>
      <c r="B249">
        <v>24</v>
      </c>
      <c r="D249">
        <v>10.51368286</v>
      </c>
    </row>
    <row r="250" spans="1:4" ht="15">
      <c r="A250" t="s">
        <v>6</v>
      </c>
      <c r="B250">
        <v>24</v>
      </c>
      <c r="D250">
        <v>11.14902966</v>
      </c>
    </row>
    <row r="251" spans="1:4" ht="15">
      <c r="A251" t="s">
        <v>6</v>
      </c>
      <c r="B251">
        <v>24</v>
      </c>
      <c r="D251">
        <v>10.37779384</v>
      </c>
    </row>
    <row r="252" spans="1:4" ht="15">
      <c r="A252" t="s">
        <v>6</v>
      </c>
      <c r="B252">
        <v>24</v>
      </c>
      <c r="D252">
        <v>10.36949837</v>
      </c>
    </row>
    <row r="253" spans="1:4" ht="15">
      <c r="A253" t="s">
        <v>6</v>
      </c>
      <c r="B253">
        <v>24</v>
      </c>
      <c r="D253">
        <v>12.64227945</v>
      </c>
    </row>
    <row r="254" spans="1:4" ht="15">
      <c r="A254" t="s">
        <v>6</v>
      </c>
      <c r="B254">
        <v>24</v>
      </c>
      <c r="D254">
        <v>18.79138838</v>
      </c>
    </row>
    <row r="255" spans="1:4" ht="15">
      <c r="A255" t="s">
        <v>6</v>
      </c>
      <c r="B255">
        <v>24</v>
      </c>
      <c r="D255">
        <v>10.03217324</v>
      </c>
    </row>
    <row r="256" spans="1:4" ht="15">
      <c r="A256" t="s">
        <v>6</v>
      </c>
      <c r="B256">
        <v>24</v>
      </c>
      <c r="D256">
        <v>8.112088139</v>
      </c>
    </row>
    <row r="257" spans="1:4" ht="15">
      <c r="A257" t="s">
        <v>6</v>
      </c>
      <c r="B257">
        <v>24</v>
      </c>
      <c r="D257">
        <v>13.79598741</v>
      </c>
    </row>
    <row r="258" spans="1:5" ht="15">
      <c r="A258" t="s">
        <v>6</v>
      </c>
      <c r="B258">
        <v>24</v>
      </c>
      <c r="C258">
        <f>COUNTIF($B$2:$B$298,"=24")</f>
        <v>16</v>
      </c>
      <c r="D258">
        <v>18.00732775</v>
      </c>
      <c r="E258">
        <v>11.16226903</v>
      </c>
    </row>
    <row r="259" spans="1:4" ht="15">
      <c r="A259" t="s">
        <v>6</v>
      </c>
      <c r="B259">
        <v>25</v>
      </c>
      <c r="D259">
        <v>6.636501305</v>
      </c>
    </row>
    <row r="260" spans="1:4" ht="15">
      <c r="A260" t="s">
        <v>6</v>
      </c>
      <c r="B260">
        <v>25</v>
      </c>
      <c r="D260">
        <v>6.239645562</v>
      </c>
    </row>
    <row r="261" spans="1:4" ht="15">
      <c r="A261" t="s">
        <v>6</v>
      </c>
      <c r="B261">
        <v>25</v>
      </c>
      <c r="D261">
        <v>6.976139141</v>
      </c>
    </row>
    <row r="262" spans="1:4" ht="15">
      <c r="A262" t="s">
        <v>6</v>
      </c>
      <c r="B262">
        <v>25</v>
      </c>
      <c r="D262">
        <v>8.443729088</v>
      </c>
    </row>
    <row r="263" spans="1:4" ht="15">
      <c r="A263" t="s">
        <v>6</v>
      </c>
      <c r="B263">
        <v>25</v>
      </c>
      <c r="D263">
        <v>5.939974768</v>
      </c>
    </row>
    <row r="264" spans="1:5" ht="15">
      <c r="A264" t="s">
        <v>6</v>
      </c>
      <c r="B264">
        <v>25</v>
      </c>
      <c r="C264">
        <f>COUNTIF($B$2:$B$298,"=25")</f>
        <v>6</v>
      </c>
      <c r="D264">
        <v>8.030150494</v>
      </c>
      <c r="E264">
        <v>7.044356726</v>
      </c>
    </row>
    <row r="265" spans="1:4" ht="15">
      <c r="A265" t="s">
        <v>6</v>
      </c>
      <c r="B265">
        <v>26</v>
      </c>
      <c r="D265">
        <v>9.697862995</v>
      </c>
    </row>
    <row r="266" spans="1:4" ht="15">
      <c r="A266" t="s">
        <v>6</v>
      </c>
      <c r="B266">
        <v>26</v>
      </c>
      <c r="D266">
        <v>11.16729332</v>
      </c>
    </row>
    <row r="267" spans="1:4" ht="15">
      <c r="A267" t="s">
        <v>6</v>
      </c>
      <c r="B267">
        <v>26</v>
      </c>
      <c r="D267">
        <v>7.062814817</v>
      </c>
    </row>
    <row r="268" spans="1:4" ht="15">
      <c r="A268" t="s">
        <v>6</v>
      </c>
      <c r="B268">
        <v>26</v>
      </c>
      <c r="D268">
        <v>7.190851371</v>
      </c>
    </row>
    <row r="269" spans="1:5" ht="15">
      <c r="A269" t="s">
        <v>6</v>
      </c>
      <c r="B269">
        <v>26</v>
      </c>
      <c r="C269">
        <f>COUNTIF($B$2:$B$298,"=26")</f>
        <v>5</v>
      </c>
      <c r="D269">
        <v>17.95596677</v>
      </c>
      <c r="E269">
        <v>10.61495785</v>
      </c>
    </row>
    <row r="270" spans="1:4" ht="15">
      <c r="A270" t="s">
        <v>6</v>
      </c>
      <c r="B270">
        <v>27</v>
      </c>
      <c r="D270">
        <v>12.77349753</v>
      </c>
    </row>
    <row r="271" spans="1:4" ht="15">
      <c r="A271" t="s">
        <v>6</v>
      </c>
      <c r="B271">
        <v>27</v>
      </c>
      <c r="D271">
        <v>13.71603957</v>
      </c>
    </row>
    <row r="272" spans="1:4" ht="15">
      <c r="A272" t="s">
        <v>6</v>
      </c>
      <c r="B272">
        <v>27</v>
      </c>
      <c r="D272">
        <v>5.803230593</v>
      </c>
    </row>
    <row r="273" spans="1:4" ht="15">
      <c r="A273" t="s">
        <v>6</v>
      </c>
      <c r="B273">
        <v>27</v>
      </c>
      <c r="D273">
        <v>6.90547244</v>
      </c>
    </row>
    <row r="274" spans="1:4" ht="15">
      <c r="A274" t="s">
        <v>6</v>
      </c>
      <c r="B274">
        <v>27</v>
      </c>
      <c r="D274">
        <v>8.100181907</v>
      </c>
    </row>
    <row r="275" spans="1:5" ht="15">
      <c r="A275" t="s">
        <v>6</v>
      </c>
      <c r="B275">
        <v>27</v>
      </c>
      <c r="C275">
        <f>COUNTIF($B$2:$B$298,"=27")</f>
        <v>6</v>
      </c>
      <c r="D275">
        <v>8.955534585</v>
      </c>
      <c r="E275">
        <v>9.375659438</v>
      </c>
    </row>
    <row r="276" spans="1:4" ht="15">
      <c r="A276" t="s">
        <v>6</v>
      </c>
      <c r="B276">
        <v>28</v>
      </c>
      <c r="D276">
        <v>8.036200366</v>
      </c>
    </row>
    <row r="277" spans="1:4" ht="15">
      <c r="A277" t="s">
        <v>6</v>
      </c>
      <c r="B277">
        <v>28</v>
      </c>
      <c r="D277">
        <v>7.48722871</v>
      </c>
    </row>
    <row r="278" spans="1:4" ht="15">
      <c r="A278" t="s">
        <v>6</v>
      </c>
      <c r="B278">
        <v>28</v>
      </c>
      <c r="D278">
        <v>6.816996103</v>
      </c>
    </row>
    <row r="279" spans="1:4" ht="15">
      <c r="A279" t="s">
        <v>6</v>
      </c>
      <c r="B279">
        <v>28</v>
      </c>
      <c r="D279">
        <v>8.825889955</v>
      </c>
    </row>
    <row r="280" spans="1:5" ht="15">
      <c r="A280" t="s">
        <v>6</v>
      </c>
      <c r="B280">
        <v>28</v>
      </c>
      <c r="C280">
        <f>COUNTIF($B$2:$B$298,"=28")</f>
        <v>5</v>
      </c>
      <c r="D280">
        <v>8.212406184</v>
      </c>
      <c r="E280">
        <v>7.875744264</v>
      </c>
    </row>
    <row r="281" spans="1:4" ht="15">
      <c r="A281" t="s">
        <v>6</v>
      </c>
      <c r="B281">
        <v>29</v>
      </c>
      <c r="D281">
        <v>8.144996243</v>
      </c>
    </row>
    <row r="282" spans="1:4" ht="15">
      <c r="A282" t="s">
        <v>6</v>
      </c>
      <c r="B282">
        <v>29</v>
      </c>
      <c r="D282">
        <v>8.675756938</v>
      </c>
    </row>
    <row r="283" spans="1:4" ht="15">
      <c r="A283" t="s">
        <v>6</v>
      </c>
      <c r="B283">
        <v>29</v>
      </c>
      <c r="D283">
        <v>5.60611659</v>
      </c>
    </row>
    <row r="284" spans="1:4" ht="15">
      <c r="A284" t="s">
        <v>6</v>
      </c>
      <c r="B284">
        <v>29</v>
      </c>
      <c r="D284">
        <v>6.403869543</v>
      </c>
    </row>
    <row r="285" spans="1:4" ht="15">
      <c r="A285" t="s">
        <v>6</v>
      </c>
      <c r="B285">
        <v>29</v>
      </c>
      <c r="D285">
        <v>7.279134722</v>
      </c>
    </row>
    <row r="286" spans="1:4" ht="15">
      <c r="A286" t="s">
        <v>6</v>
      </c>
      <c r="B286">
        <v>29</v>
      </c>
      <c r="D286">
        <v>6.820975769</v>
      </c>
    </row>
    <row r="287" spans="1:4" ht="15">
      <c r="A287" t="s">
        <v>6</v>
      </c>
      <c r="B287">
        <v>29</v>
      </c>
      <c r="D287">
        <v>8.638013652</v>
      </c>
    </row>
    <row r="288" spans="1:4" ht="15">
      <c r="A288" t="s">
        <v>6</v>
      </c>
      <c r="B288">
        <v>29</v>
      </c>
      <c r="D288">
        <v>12.67382802</v>
      </c>
    </row>
    <row r="289" spans="1:4" ht="15">
      <c r="A289" t="s">
        <v>6</v>
      </c>
      <c r="B289">
        <v>29</v>
      </c>
      <c r="D289">
        <v>13.0685522</v>
      </c>
    </row>
    <row r="290" spans="1:5" ht="15">
      <c r="A290" t="s">
        <v>6</v>
      </c>
      <c r="B290">
        <v>29</v>
      </c>
      <c r="C290">
        <f>COUNTIF($B$2:$B$298,"=29")</f>
        <v>10</v>
      </c>
      <c r="D290">
        <v>10.83026458</v>
      </c>
      <c r="E290">
        <v>8.814150826</v>
      </c>
    </row>
    <row r="291" spans="1:4" ht="15">
      <c r="A291" t="s">
        <v>6</v>
      </c>
      <c r="B291">
        <v>30</v>
      </c>
      <c r="D291">
        <v>13.11555388</v>
      </c>
    </row>
    <row r="292" spans="1:4" ht="15">
      <c r="A292" t="s">
        <v>6</v>
      </c>
      <c r="B292">
        <v>30</v>
      </c>
      <c r="D292">
        <v>9.951832031</v>
      </c>
    </row>
    <row r="293" spans="1:4" ht="15">
      <c r="A293" t="s">
        <v>6</v>
      </c>
      <c r="B293">
        <v>30</v>
      </c>
      <c r="D293">
        <v>17.34343265</v>
      </c>
    </row>
    <row r="294" spans="1:4" ht="15">
      <c r="A294" t="s">
        <v>6</v>
      </c>
      <c r="B294">
        <v>30</v>
      </c>
      <c r="D294">
        <v>10.77564873</v>
      </c>
    </row>
    <row r="295" spans="1:4" ht="15">
      <c r="A295" t="s">
        <v>6</v>
      </c>
      <c r="B295">
        <v>30</v>
      </c>
      <c r="D295">
        <v>7.756218305</v>
      </c>
    </row>
    <row r="296" spans="1:4" ht="15">
      <c r="A296" t="s">
        <v>6</v>
      </c>
      <c r="B296">
        <v>30</v>
      </c>
      <c r="D296">
        <v>6.483243148</v>
      </c>
    </row>
    <row r="297" spans="1:4" ht="15">
      <c r="A297" t="s">
        <v>6</v>
      </c>
      <c r="B297">
        <v>30</v>
      </c>
      <c r="D297">
        <v>10.92816043</v>
      </c>
    </row>
    <row r="298" spans="1:5" ht="15">
      <c r="A298" t="s">
        <v>6</v>
      </c>
      <c r="B298">
        <v>30</v>
      </c>
      <c r="C298">
        <f>COUNTIF($B$2:$B$298,"=30")</f>
        <v>8</v>
      </c>
      <c r="D298">
        <v>7.423951756</v>
      </c>
      <c r="E298">
        <v>10.47225512</v>
      </c>
    </row>
    <row r="300" spans="2:3" ht="15">
      <c r="B300" t="s">
        <v>12</v>
      </c>
      <c r="C300">
        <f>COUNTIF(C1:C298,"&gt;4")</f>
        <v>30</v>
      </c>
    </row>
    <row r="301" spans="2:4" ht="15">
      <c r="B301" t="s">
        <v>8</v>
      </c>
      <c r="D301">
        <f>AVERAGE(D2:D298)</f>
        <v>8.7776343443367</v>
      </c>
    </row>
    <row r="302" spans="2:4" ht="15">
      <c r="B302" t="s">
        <v>9</v>
      </c>
      <c r="D302">
        <f>_xlfn.STDEV.S(D2:D298)</f>
        <v>2.883807086973237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="94" zoomScaleNormal="94" zoomScalePageLayoutView="0" workbookViewId="0" topLeftCell="A1">
      <selection activeCell="D8" sqref="D8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10</v>
      </c>
      <c r="B2">
        <v>1</v>
      </c>
      <c r="D2">
        <v>13.508703</v>
      </c>
    </row>
    <row r="3" spans="1:4" ht="15">
      <c r="A3" t="s">
        <v>10</v>
      </c>
      <c r="B3">
        <v>1</v>
      </c>
      <c r="D3">
        <v>13.035262</v>
      </c>
    </row>
    <row r="4" spans="1:4" ht="15">
      <c r="A4" t="s">
        <v>10</v>
      </c>
      <c r="B4">
        <v>1</v>
      </c>
      <c r="D4">
        <v>11.644884</v>
      </c>
    </row>
    <row r="5" spans="1:4" ht="15">
      <c r="A5" t="s">
        <v>10</v>
      </c>
      <c r="B5">
        <v>1</v>
      </c>
      <c r="D5">
        <v>13.849775</v>
      </c>
    </row>
    <row r="6" spans="1:4" ht="15">
      <c r="A6" t="s">
        <v>10</v>
      </c>
      <c r="B6">
        <v>1</v>
      </c>
      <c r="C6">
        <v>5</v>
      </c>
      <c r="D6">
        <v>14.90445</v>
      </c>
    </row>
    <row r="8" spans="2:3" ht="15">
      <c r="B8" t="s">
        <v>12</v>
      </c>
      <c r="C8">
        <v>1</v>
      </c>
    </row>
    <row r="9" spans="2:4" ht="15">
      <c r="B9" t="s">
        <v>8</v>
      </c>
      <c r="D9">
        <f>AVERAGE(D2:D6)</f>
        <v>13.3886148</v>
      </c>
    </row>
    <row r="10" spans="2:4" ht="15">
      <c r="B10" t="s">
        <v>9</v>
      </c>
      <c r="D10">
        <f>_xlfn.STDEV.S(D2:D6)</f>
        <v>1.1927176492719058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1" sqref="B1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7</v>
      </c>
      <c r="B2">
        <v>1</v>
      </c>
      <c r="D2">
        <v>7.350781</v>
      </c>
    </row>
    <row r="3" spans="1:4" ht="15">
      <c r="A3" t="s">
        <v>7</v>
      </c>
      <c r="B3">
        <v>1</v>
      </c>
      <c r="D3">
        <v>5.194202</v>
      </c>
    </row>
    <row r="4" spans="1:4" ht="15">
      <c r="A4" t="s">
        <v>7</v>
      </c>
      <c r="B4">
        <v>1</v>
      </c>
      <c r="D4">
        <v>4.444137</v>
      </c>
    </row>
    <row r="5" spans="1:4" ht="15">
      <c r="A5" t="s">
        <v>7</v>
      </c>
      <c r="B5">
        <v>1</v>
      </c>
      <c r="D5">
        <v>5.628063</v>
      </c>
    </row>
    <row r="6" spans="1:5" ht="15">
      <c r="A6" t="s">
        <v>7</v>
      </c>
      <c r="B6">
        <v>1</v>
      </c>
      <c r="C6">
        <f>COUNTIF(B2:B6,"=1")</f>
        <v>5</v>
      </c>
      <c r="D6">
        <v>6.284959</v>
      </c>
      <c r="E6">
        <f>AVERAGE(D2:D6)</f>
        <v>5.7804284</v>
      </c>
    </row>
    <row r="7" spans="1:4" ht="15">
      <c r="A7" t="s">
        <v>7</v>
      </c>
      <c r="B7">
        <v>2</v>
      </c>
      <c r="D7">
        <v>6.06161</v>
      </c>
    </row>
    <row r="8" spans="1:4" ht="15">
      <c r="A8" t="s">
        <v>7</v>
      </c>
      <c r="B8">
        <v>2</v>
      </c>
      <c r="D8">
        <v>7.496356</v>
      </c>
    </row>
    <row r="9" spans="1:4" ht="15">
      <c r="A9" t="s">
        <v>7</v>
      </c>
      <c r="B9">
        <v>2</v>
      </c>
      <c r="D9">
        <v>5.84248</v>
      </c>
    </row>
    <row r="10" spans="1:4" ht="15">
      <c r="A10" t="s">
        <v>7</v>
      </c>
      <c r="B10">
        <v>2</v>
      </c>
      <c r="D10">
        <v>7.550839</v>
      </c>
    </row>
    <row r="11" spans="1:5" ht="15">
      <c r="A11" t="s">
        <v>7</v>
      </c>
      <c r="B11">
        <v>2</v>
      </c>
      <c r="C11">
        <f>COUNTIF(B7:B11,"=2")</f>
        <v>5</v>
      </c>
      <c r="D11">
        <v>8.550648</v>
      </c>
      <c r="E11">
        <f>AVERAGE(D7:D11)</f>
        <v>7.1003866</v>
      </c>
    </row>
    <row r="13" spans="2:3" ht="15">
      <c r="B13" t="s">
        <v>12</v>
      </c>
      <c r="C13">
        <v>2</v>
      </c>
    </row>
    <row r="14" spans="2:4" ht="15">
      <c r="B14" t="s">
        <v>8</v>
      </c>
      <c r="D14">
        <f>AVERAGE(D2:D11)</f>
        <v>6.440407499999999</v>
      </c>
    </row>
    <row r="15" spans="2:4" ht="15">
      <c r="B15" t="s">
        <v>9</v>
      </c>
      <c r="D15">
        <f>_xlfn.STDEV.S(D2:D11)</f>
        <v>1.2628528967594042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9" sqref="C9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4" ht="15">
      <c r="A2" t="s">
        <v>11</v>
      </c>
      <c r="B2">
        <v>1</v>
      </c>
      <c r="D2">
        <v>8.01</v>
      </c>
    </row>
    <row r="3" spans="1:4" ht="15">
      <c r="A3" t="s">
        <v>11</v>
      </c>
      <c r="B3">
        <v>1</v>
      </c>
      <c r="D3">
        <v>10.12</v>
      </c>
    </row>
    <row r="4" spans="1:4" ht="15">
      <c r="A4" t="s">
        <v>11</v>
      </c>
      <c r="B4">
        <v>1</v>
      </c>
      <c r="D4">
        <v>6.05</v>
      </c>
    </row>
    <row r="5" spans="1:4" ht="15">
      <c r="A5" t="s">
        <v>11</v>
      </c>
      <c r="B5">
        <v>1</v>
      </c>
      <c r="D5">
        <v>7.48</v>
      </c>
    </row>
    <row r="6" spans="1:4" ht="15">
      <c r="A6" t="s">
        <v>11</v>
      </c>
      <c r="B6">
        <v>1</v>
      </c>
      <c r="C6">
        <f>COUNTIF(B2:B6,"=1")</f>
        <v>5</v>
      </c>
      <c r="D6">
        <v>8.77</v>
      </c>
    </row>
    <row r="8" spans="2:3" ht="15">
      <c r="B8" t="s">
        <v>12</v>
      </c>
      <c r="C8">
        <v>1</v>
      </c>
    </row>
    <row r="9" spans="2:4" ht="15">
      <c r="B9" t="s">
        <v>8</v>
      </c>
      <c r="D9">
        <f>AVERAGE(D2:D6)</f>
        <v>8.086</v>
      </c>
    </row>
    <row r="10" spans="2:4" ht="15">
      <c r="B10" t="s">
        <v>9</v>
      </c>
      <c r="D10">
        <f>_xlfn.STDEV.S(D2:D6)</f>
        <v>1.5102417025098978</v>
      </c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L25" sqref="L25"/>
    </sheetView>
  </sheetViews>
  <sheetFormatPr defaultColWidth="11.421875" defaultRowHeight="15"/>
  <cols>
    <col min="1" max="1" width="12.7109375" style="0" bestFit="1" customWidth="1"/>
  </cols>
  <sheetData>
    <row r="1" spans="2:4" ht="15">
      <c r="B1" t="s">
        <v>13</v>
      </c>
      <c r="C1" t="s">
        <v>14</v>
      </c>
      <c r="D1" t="s">
        <v>15</v>
      </c>
    </row>
    <row r="2" spans="1:4" ht="15">
      <c r="A2" t="s">
        <v>16</v>
      </c>
      <c r="B2">
        <v>1</v>
      </c>
      <c r="C2">
        <v>2.81</v>
      </c>
      <c r="D2">
        <v>0.82</v>
      </c>
    </row>
    <row r="3" spans="1:4" ht="15">
      <c r="A3" t="s">
        <v>16</v>
      </c>
      <c r="B3">
        <v>2</v>
      </c>
      <c r="C3">
        <v>2.99</v>
      </c>
      <c r="D3">
        <v>1.38</v>
      </c>
    </row>
    <row r="4" spans="1:4" ht="15">
      <c r="A4" t="s">
        <v>16</v>
      </c>
      <c r="B4">
        <v>3</v>
      </c>
      <c r="C4">
        <v>3.4</v>
      </c>
      <c r="D4">
        <v>0.97</v>
      </c>
    </row>
    <row r="5" spans="1:4" ht="15">
      <c r="A5" t="s">
        <v>16</v>
      </c>
      <c r="B5">
        <v>4</v>
      </c>
      <c r="C5">
        <v>2.15</v>
      </c>
      <c r="D5">
        <v>0.79</v>
      </c>
    </row>
    <row r="6" spans="1:4" ht="15">
      <c r="A6" t="s">
        <v>16</v>
      </c>
      <c r="B6">
        <v>5</v>
      </c>
      <c r="C6">
        <v>2.46</v>
      </c>
      <c r="D6">
        <v>1.55</v>
      </c>
    </row>
    <row r="7" spans="1:4" ht="15">
      <c r="A7" t="s">
        <v>16</v>
      </c>
      <c r="B7">
        <v>6</v>
      </c>
      <c r="C7">
        <v>2.83</v>
      </c>
      <c r="D7">
        <v>1.13</v>
      </c>
    </row>
    <row r="8" spans="1:4" ht="15">
      <c r="A8" t="s">
        <v>16</v>
      </c>
      <c r="B8">
        <v>7</v>
      </c>
      <c r="C8">
        <v>1.17</v>
      </c>
      <c r="D8">
        <v>0.74</v>
      </c>
    </row>
    <row r="9" spans="1:4" ht="15">
      <c r="A9" t="s">
        <v>16</v>
      </c>
      <c r="B9">
        <v>8</v>
      </c>
      <c r="C9">
        <v>3.47</v>
      </c>
      <c r="D9">
        <v>0.75</v>
      </c>
    </row>
    <row r="10" spans="1:4" ht="15">
      <c r="A10" t="s">
        <v>16</v>
      </c>
      <c r="B10">
        <v>9</v>
      </c>
      <c r="C10">
        <v>1.85</v>
      </c>
      <c r="D10">
        <v>0.59</v>
      </c>
    </row>
    <row r="12" spans="3:4" ht="15">
      <c r="C12">
        <f>AVERAGE(C2:C10)</f>
        <v>2.5700000000000003</v>
      </c>
      <c r="D12">
        <f>AVERAGE(D2:D10)</f>
        <v>0.9688888888888888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lm1g09</dc:creator>
  <cp:keywords/>
  <dc:description/>
  <cp:lastModifiedBy>Leigh Marsh</cp:lastModifiedBy>
  <dcterms:created xsi:type="dcterms:W3CDTF">2016-10-27T08:31:39Z</dcterms:created>
  <dcterms:modified xsi:type="dcterms:W3CDTF">2018-07-19T08:13:19Z</dcterms:modified>
  <cp:category/>
  <cp:version/>
  <cp:contentType/>
  <cp:contentStatus/>
</cp:coreProperties>
</file>