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orumski Lab\MinYu\GABA delta experiment\ACCUMULATED FIGURES\Submission to J Neurosci\Dataset\"/>
    </mc:Choice>
  </mc:AlternateContent>
  <bookViews>
    <workbookView xWindow="5520" yWindow="960" windowWidth="14355" windowHeight="11175"/>
  </bookViews>
  <sheets>
    <sheet name="Fig. 1" sheetId="1" r:id="rId1"/>
    <sheet name="Fig. 2" sheetId="2" r:id="rId2"/>
    <sheet name="Fig.3" sheetId="14" r:id="rId3"/>
    <sheet name="Fig. 4" sheetId="13" r:id="rId4"/>
    <sheet name="Fig. 5" sheetId="3" r:id="rId5"/>
    <sheet name="Fig. 6" sheetId="15" r:id="rId6"/>
    <sheet name="Fig. 7" sheetId="4" r:id="rId7"/>
    <sheet name="Fig. 8" sheetId="9" r:id="rId8"/>
    <sheet name="Fig. 9" sheetId="5" r:id="rId9"/>
    <sheet name="Fig. 10" sheetId="6" r:id="rId10"/>
    <sheet name="Fig. 11" sheetId="7" r:id="rId11"/>
  </sheets>
  <calcPr calcId="162913"/>
</workbook>
</file>

<file path=xl/calcChain.xml><?xml version="1.0" encoding="utf-8"?>
<calcChain xmlns="http://schemas.openxmlformats.org/spreadsheetml/2006/main">
  <c r="BI10" i="1" l="1"/>
  <c r="BM8" i="1"/>
  <c r="BF8" i="1"/>
  <c r="BF12" i="1"/>
  <c r="BB10" i="1"/>
  <c r="BB7" i="1"/>
  <c r="D15" i="2" l="1"/>
  <c r="C15" i="2"/>
  <c r="D14" i="2"/>
  <c r="C14" i="2"/>
  <c r="AD21" i="3" l="1"/>
  <c r="L21" i="3"/>
  <c r="U2" i="14"/>
  <c r="R22" i="14"/>
  <c r="R19" i="14"/>
  <c r="R17" i="14"/>
  <c r="L23" i="14"/>
  <c r="G23" i="14"/>
  <c r="G20" i="14"/>
  <c r="G17" i="14"/>
  <c r="F32" i="14"/>
  <c r="AI4" i="2"/>
  <c r="K12" i="14" l="1"/>
  <c r="U6" i="14"/>
  <c r="U5" i="14"/>
  <c r="J5" i="14"/>
  <c r="J4" i="14"/>
  <c r="J2" i="14"/>
  <c r="V6" i="14"/>
  <c r="V7" i="14"/>
  <c r="V8" i="14"/>
  <c r="T8" i="14"/>
  <c r="S8" i="14"/>
  <c r="T7" i="14"/>
  <c r="S7" i="14"/>
  <c r="T6" i="14"/>
  <c r="S6" i="14"/>
  <c r="O28" i="5" l="1"/>
  <c r="O27" i="5"/>
  <c r="O26" i="5"/>
  <c r="I17" i="5"/>
  <c r="I16" i="5"/>
  <c r="I15" i="5"/>
  <c r="I10" i="5" l="1"/>
  <c r="I7" i="5"/>
  <c r="I5" i="5"/>
  <c r="I2" i="5"/>
  <c r="H30" i="5"/>
  <c r="G10" i="5"/>
  <c r="G7" i="5"/>
  <c r="G5" i="5"/>
  <c r="G2" i="5"/>
  <c r="E10" i="5"/>
  <c r="E7" i="5"/>
  <c r="E5" i="5"/>
  <c r="E2" i="5"/>
  <c r="O23" i="5" l="1"/>
  <c r="O21" i="5"/>
  <c r="O19" i="5"/>
  <c r="O16" i="5"/>
  <c r="O13" i="5"/>
  <c r="O10" i="5"/>
  <c r="O7" i="5"/>
  <c r="O4" i="5"/>
  <c r="O2" i="5"/>
  <c r="Z21" i="3" l="1"/>
  <c r="T19" i="3"/>
  <c r="T20" i="3" s="1"/>
  <c r="AD7" i="3"/>
  <c r="AD4" i="3"/>
  <c r="AD2" i="3"/>
  <c r="AD18" i="3" s="1"/>
  <c r="AB7" i="3"/>
  <c r="AB4" i="3"/>
  <c r="AB2" i="3"/>
  <c r="AB19" i="3" s="1"/>
  <c r="AB20" i="3" s="1"/>
  <c r="Z7" i="3"/>
  <c r="Z19" i="3" s="1"/>
  <c r="Z20" i="3" s="1"/>
  <c r="Z4" i="3"/>
  <c r="Z2" i="3"/>
  <c r="Z18" i="3" s="1"/>
  <c r="V7" i="3"/>
  <c r="V4" i="3"/>
  <c r="V18" i="3" s="1"/>
  <c r="V2" i="3"/>
  <c r="V19" i="3" s="1"/>
  <c r="V20" i="3" s="1"/>
  <c r="X7" i="3"/>
  <c r="X4" i="3"/>
  <c r="X2" i="3"/>
  <c r="T7" i="3"/>
  <c r="T4" i="3"/>
  <c r="T2" i="3"/>
  <c r="T18" i="3" s="1"/>
  <c r="O7" i="3"/>
  <c r="O4" i="3"/>
  <c r="O2" i="3"/>
  <c r="O19" i="3" s="1"/>
  <c r="O20" i="3" s="1"/>
  <c r="M7" i="3"/>
  <c r="M4" i="3"/>
  <c r="M2" i="3"/>
  <c r="M18" i="3" s="1"/>
  <c r="L20" i="14"/>
  <c r="L17" i="14"/>
  <c r="L28" i="14" s="1"/>
  <c r="L29" i="14" s="1"/>
  <c r="W25" i="2"/>
  <c r="U25" i="2"/>
  <c r="W24" i="2"/>
  <c r="W23" i="2"/>
  <c r="AB19" i="2"/>
  <c r="AB16" i="2"/>
  <c r="AB13" i="2"/>
  <c r="AB10" i="2"/>
  <c r="AB7" i="2"/>
  <c r="AB4" i="2"/>
  <c r="AB2" i="2"/>
  <c r="W9" i="2"/>
  <c r="W7" i="2"/>
  <c r="W4" i="2"/>
  <c r="W2" i="2"/>
  <c r="Z24" i="2"/>
  <c r="Z23" i="2"/>
  <c r="U24" i="2"/>
  <c r="U23" i="2"/>
  <c r="Z19" i="2"/>
  <c r="Z16" i="2"/>
  <c r="Z13" i="2"/>
  <c r="Z10" i="2"/>
  <c r="Z7" i="2"/>
  <c r="Z4" i="2"/>
  <c r="Z2" i="2"/>
  <c r="U9" i="2"/>
  <c r="U7" i="2"/>
  <c r="U4" i="2"/>
  <c r="U2" i="2"/>
  <c r="K25" i="2"/>
  <c r="I25" i="2"/>
  <c r="P24" i="2"/>
  <c r="P23" i="2"/>
  <c r="N24" i="2"/>
  <c r="N23" i="2"/>
  <c r="K24" i="2"/>
  <c r="K23" i="2"/>
  <c r="I24" i="2"/>
  <c r="I23" i="2"/>
  <c r="P19" i="2"/>
  <c r="P16" i="2"/>
  <c r="P13" i="2"/>
  <c r="P10" i="2"/>
  <c r="P7" i="2"/>
  <c r="P4" i="2"/>
  <c r="P2" i="2"/>
  <c r="N19" i="2"/>
  <c r="N16" i="2"/>
  <c r="N13" i="2"/>
  <c r="N10" i="2"/>
  <c r="N7" i="2"/>
  <c r="N4" i="2"/>
  <c r="N2" i="2"/>
  <c r="K9" i="2"/>
  <c r="K7" i="2"/>
  <c r="K4" i="2"/>
  <c r="K2" i="2"/>
  <c r="I9" i="2"/>
  <c r="I7" i="2"/>
  <c r="I4" i="2"/>
  <c r="I2" i="2"/>
  <c r="O18" i="3" l="1"/>
  <c r="M19" i="3"/>
  <c r="M20" i="3" s="1"/>
  <c r="X18" i="3"/>
  <c r="X19" i="3"/>
  <c r="X20" i="3" s="1"/>
  <c r="AB18" i="3"/>
  <c r="AD19" i="3"/>
  <c r="AD20" i="3" s="1"/>
  <c r="L27" i="14"/>
  <c r="BD13" i="1"/>
  <c r="BD10" i="1"/>
  <c r="BD7" i="1"/>
  <c r="BK13" i="1"/>
  <c r="BK10" i="1"/>
  <c r="BK7" i="1"/>
  <c r="Y17" i="1" l="1"/>
  <c r="Y13" i="1"/>
  <c r="Y9" i="1"/>
  <c r="Y6" i="1"/>
  <c r="Y2" i="1"/>
  <c r="AA17" i="1"/>
  <c r="AA13" i="1"/>
  <c r="AA9" i="1"/>
  <c r="AA6" i="1"/>
  <c r="AA2" i="1"/>
  <c r="W17" i="1"/>
  <c r="W13" i="1"/>
  <c r="W9" i="1"/>
  <c r="W6" i="1"/>
  <c r="W2" i="1"/>
  <c r="R17" i="1"/>
  <c r="R13" i="1"/>
  <c r="R8" i="1"/>
  <c r="R4" i="1"/>
  <c r="R2" i="1"/>
  <c r="P17" i="1"/>
  <c r="P13" i="1"/>
  <c r="P8" i="1"/>
  <c r="P4" i="1"/>
  <c r="P2" i="1"/>
  <c r="N17" i="1"/>
  <c r="N13" i="1"/>
  <c r="N8" i="1"/>
  <c r="N4" i="1"/>
  <c r="N2" i="1"/>
  <c r="I20" i="1"/>
  <c r="I16" i="1"/>
  <c r="I12" i="1"/>
  <c r="I7" i="1"/>
  <c r="I2" i="1"/>
  <c r="G20" i="1"/>
  <c r="G16" i="1"/>
  <c r="G12" i="1"/>
  <c r="G7" i="1"/>
  <c r="G2" i="1"/>
  <c r="E20" i="1"/>
  <c r="E16" i="1"/>
  <c r="E12" i="1"/>
  <c r="E7" i="1"/>
  <c r="E2" i="1"/>
  <c r="BT12" i="1" l="1"/>
  <c r="BT8" i="1"/>
  <c r="BT2" i="1"/>
  <c r="BR12" i="1"/>
  <c r="BR10" i="1"/>
  <c r="BR7" i="1"/>
  <c r="BR4" i="1"/>
  <c r="BR2" i="1"/>
  <c r="BP10" i="1"/>
  <c r="BP7" i="1"/>
  <c r="BP4" i="1"/>
  <c r="BP2" i="1"/>
  <c r="BM12" i="1"/>
  <c r="BM2" i="1"/>
  <c r="BK4" i="1"/>
  <c r="BK2" i="1"/>
  <c r="BI7" i="1"/>
  <c r="BI4" i="1"/>
  <c r="BI2" i="1"/>
  <c r="BF2" i="1"/>
  <c r="BD4" i="1"/>
  <c r="BD2" i="1"/>
  <c r="BB4" i="1"/>
  <c r="BB2" i="1"/>
  <c r="AX14" i="1"/>
  <c r="AX10" i="1"/>
  <c r="AX6" i="1"/>
  <c r="AX2" i="1"/>
  <c r="AV11" i="1"/>
  <c r="AV7" i="1"/>
  <c r="AV5" i="1"/>
  <c r="AV2" i="1"/>
  <c r="AT12" i="1"/>
  <c r="AT7" i="1"/>
  <c r="AT2" i="1"/>
  <c r="AQ14" i="1"/>
  <c r="AQ10" i="1"/>
  <c r="AQ6" i="1"/>
  <c r="AQ2" i="1"/>
  <c r="AO11" i="1"/>
  <c r="AO7" i="1"/>
  <c r="AO5" i="1"/>
  <c r="AO2" i="1"/>
  <c r="AM12" i="1"/>
  <c r="AM7" i="1"/>
  <c r="AM2" i="1"/>
  <c r="AJ14" i="1"/>
  <c r="AJ10" i="1"/>
  <c r="AJ6" i="1"/>
  <c r="AJ2" i="1"/>
  <c r="AH11" i="1"/>
  <c r="AH7" i="1"/>
  <c r="AH5" i="1"/>
  <c r="AH2" i="1"/>
  <c r="AF12" i="1"/>
  <c r="AF7" i="1"/>
  <c r="AF2" i="1"/>
  <c r="M42" i="6" l="1"/>
  <c r="G42" i="6"/>
  <c r="H45" i="6"/>
  <c r="N45" i="6"/>
  <c r="AJ54" i="4"/>
  <c r="V54" i="4" l="1"/>
  <c r="Q54" i="4" l="1"/>
  <c r="AU4" i="2" l="1"/>
  <c r="AQ4" i="2"/>
  <c r="AM4" i="2"/>
  <c r="AH21" i="3" l="1"/>
  <c r="AI19" i="3"/>
  <c r="AI20" i="3" s="1"/>
  <c r="AH19" i="3"/>
  <c r="AH20" i="3" s="1"/>
  <c r="AI18" i="3"/>
  <c r="AH18" i="3"/>
  <c r="L19" i="15"/>
  <c r="L20" i="15" s="1"/>
  <c r="L18" i="15"/>
  <c r="L2" i="15"/>
  <c r="AN22" i="3" l="1"/>
  <c r="AQ22" i="3"/>
  <c r="M22" i="15"/>
  <c r="J22" i="15"/>
  <c r="G22" i="15"/>
  <c r="D22" i="15"/>
  <c r="Q23" i="14"/>
  <c r="Q22" i="14"/>
  <c r="Q21" i="14"/>
  <c r="Q20" i="14"/>
  <c r="Q19" i="14"/>
  <c r="Q18" i="14"/>
  <c r="Q17" i="14"/>
  <c r="F25" i="14"/>
  <c r="F24" i="14"/>
  <c r="F23" i="14"/>
  <c r="F22" i="14"/>
  <c r="F21" i="14"/>
  <c r="F20" i="14"/>
  <c r="F19" i="14"/>
  <c r="F18" i="14"/>
  <c r="F17" i="14"/>
  <c r="F28" i="14" l="1"/>
  <c r="F29" i="14" s="1"/>
  <c r="Q28" i="14"/>
  <c r="Q29" i="14" s="1"/>
  <c r="F27" i="14"/>
  <c r="Q27" i="14"/>
  <c r="K28" i="14"/>
  <c r="K29" i="14" s="1"/>
  <c r="K27" i="14"/>
  <c r="V23" i="14"/>
  <c r="V22" i="14"/>
  <c r="V21" i="14"/>
  <c r="V20" i="14"/>
  <c r="V19" i="14"/>
  <c r="V18" i="14"/>
  <c r="V17" i="14"/>
  <c r="K32" i="14" s="1"/>
  <c r="V5" i="14"/>
  <c r="T5" i="14"/>
  <c r="S5" i="14"/>
  <c r="V4" i="14"/>
  <c r="T4" i="14"/>
  <c r="S4" i="14"/>
  <c r="V3" i="14"/>
  <c r="T3" i="14"/>
  <c r="S3" i="14"/>
  <c r="V2" i="14"/>
  <c r="T2" i="14"/>
  <c r="S2" i="14"/>
  <c r="S9" i="14" s="1"/>
  <c r="K5" i="14"/>
  <c r="I5" i="14"/>
  <c r="H5" i="14"/>
  <c r="K4" i="14"/>
  <c r="I4" i="14"/>
  <c r="H4" i="14"/>
  <c r="K3" i="14"/>
  <c r="I3" i="14"/>
  <c r="H3" i="14"/>
  <c r="K2" i="14"/>
  <c r="I2" i="14"/>
  <c r="H2" i="14"/>
  <c r="H10" i="14" s="1"/>
  <c r="H11" i="14" s="1"/>
  <c r="K9" i="14" l="1"/>
  <c r="V9" i="14"/>
  <c r="W19" i="14"/>
  <c r="W17" i="14"/>
  <c r="I10" i="14"/>
  <c r="I11" i="14" s="1"/>
  <c r="H9" i="14"/>
  <c r="T10" i="14"/>
  <c r="T11" i="14" s="1"/>
  <c r="V10" i="14"/>
  <c r="V11" i="14" s="1"/>
  <c r="W22" i="14"/>
  <c r="K10" i="14"/>
  <c r="K11" i="14" s="1"/>
  <c r="I9" i="14"/>
  <c r="S10" i="14"/>
  <c r="S11" i="14" s="1"/>
  <c r="T9" i="14"/>
  <c r="V27" i="14"/>
  <c r="V28" i="14"/>
  <c r="V29" i="14" s="1"/>
  <c r="W28" i="14" l="1"/>
  <c r="W29" i="14" s="1"/>
  <c r="W27" i="14"/>
  <c r="L30" i="14"/>
  <c r="Q40" i="7"/>
  <c r="Q41" i="7" s="1"/>
  <c r="P40" i="7"/>
  <c r="P41" i="7" s="1"/>
  <c r="O40" i="7"/>
  <c r="O41" i="7" s="1"/>
  <c r="N40" i="7"/>
  <c r="N41" i="7" s="1"/>
  <c r="M40" i="7"/>
  <c r="M41" i="7" s="1"/>
  <c r="L40" i="7"/>
  <c r="L41" i="7" s="1"/>
  <c r="K40" i="7"/>
  <c r="K41" i="7" s="1"/>
  <c r="J40" i="7"/>
  <c r="J41" i="7" s="1"/>
  <c r="I40" i="7"/>
  <c r="I41" i="7" s="1"/>
  <c r="H40" i="7"/>
  <c r="H41" i="7" s="1"/>
  <c r="G40" i="7"/>
  <c r="G41" i="7" s="1"/>
  <c r="F40" i="7"/>
  <c r="F41" i="7" s="1"/>
  <c r="E40" i="7"/>
  <c r="E41" i="7" s="1"/>
  <c r="D40" i="7"/>
  <c r="D41" i="7" s="1"/>
  <c r="C40" i="7"/>
  <c r="C41" i="7" s="1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AH49" i="6"/>
  <c r="AG49" i="6"/>
  <c r="AF49" i="6"/>
  <c r="AG48" i="6"/>
  <c r="AH48" i="6" s="1"/>
  <c r="AF48" i="6"/>
  <c r="AG47" i="6"/>
  <c r="AH47" i="6" s="1"/>
  <c r="AF47" i="6"/>
  <c r="AH46" i="6"/>
  <c r="AG46" i="6"/>
  <c r="AF46" i="6"/>
  <c r="AH45" i="6"/>
  <c r="AG45" i="6"/>
  <c r="AF45" i="6"/>
  <c r="AG44" i="6"/>
  <c r="AH44" i="6" s="1"/>
  <c r="AF44" i="6"/>
  <c r="AG43" i="6"/>
  <c r="AH43" i="6" s="1"/>
  <c r="AF43" i="6"/>
  <c r="AH42" i="6"/>
  <c r="AG42" i="6"/>
  <c r="AF42" i="6"/>
  <c r="AH41" i="6"/>
  <c r="AG41" i="6"/>
  <c r="AF41" i="6"/>
  <c r="AG40" i="6"/>
  <c r="AH40" i="6" s="1"/>
  <c r="AF40" i="6"/>
  <c r="AG39" i="6"/>
  <c r="AH39" i="6" s="1"/>
  <c r="AF39" i="6"/>
  <c r="AH38" i="6"/>
  <c r="AG38" i="6"/>
  <c r="AF38" i="6"/>
  <c r="AH37" i="6"/>
  <c r="AG37" i="6"/>
  <c r="AF37" i="6"/>
  <c r="AG36" i="6"/>
  <c r="AH36" i="6" s="1"/>
  <c r="AF36" i="6"/>
  <c r="AG35" i="6"/>
  <c r="AH35" i="6" s="1"/>
  <c r="AF35" i="6"/>
  <c r="AH34" i="6"/>
  <c r="AG34" i="6"/>
  <c r="AF34" i="6"/>
  <c r="AH33" i="6"/>
  <c r="AG33" i="6"/>
  <c r="AF33" i="6"/>
  <c r="AG32" i="6"/>
  <c r="AH32" i="6" s="1"/>
  <c r="AF32" i="6"/>
  <c r="AG31" i="6"/>
  <c r="AH31" i="6" s="1"/>
  <c r="AF31" i="6"/>
  <c r="AH30" i="6"/>
  <c r="AG30" i="6"/>
  <c r="AF30" i="6"/>
  <c r="AH29" i="6"/>
  <c r="AG29" i="6"/>
  <c r="AF29" i="6"/>
  <c r="AG28" i="6"/>
  <c r="AH28" i="6" s="1"/>
  <c r="AF28" i="6"/>
  <c r="AG27" i="6"/>
  <c r="AH27" i="6" s="1"/>
  <c r="AF27" i="6"/>
  <c r="AH26" i="6"/>
  <c r="AG26" i="6"/>
  <c r="AF26" i="6"/>
  <c r="AH25" i="6"/>
  <c r="AG25" i="6"/>
  <c r="AF25" i="6"/>
  <c r="AG24" i="6"/>
  <c r="AH24" i="6" s="1"/>
  <c r="AF24" i="6"/>
  <c r="AG23" i="6"/>
  <c r="AH23" i="6" s="1"/>
  <c r="AF23" i="6"/>
  <c r="AH22" i="6"/>
  <c r="AG22" i="6"/>
  <c r="AF22" i="6"/>
  <c r="AH21" i="6"/>
  <c r="AG21" i="6"/>
  <c r="AF21" i="6"/>
  <c r="AG20" i="6"/>
  <c r="AH20" i="6" s="1"/>
  <c r="AF20" i="6"/>
  <c r="AG19" i="6"/>
  <c r="AH19" i="6" s="1"/>
  <c r="AF19" i="6"/>
  <c r="AH18" i="6"/>
  <c r="AG18" i="6"/>
  <c r="AF18" i="6"/>
  <c r="AH17" i="6"/>
  <c r="AG17" i="6"/>
  <c r="AF17" i="6"/>
  <c r="AG16" i="6"/>
  <c r="AH16" i="6" s="1"/>
  <c r="AF16" i="6"/>
  <c r="AG15" i="6"/>
  <c r="AH15" i="6" s="1"/>
  <c r="AF15" i="6"/>
  <c r="AH14" i="6"/>
  <c r="AG14" i="6"/>
  <c r="AF14" i="6"/>
  <c r="AH13" i="6"/>
  <c r="AG13" i="6"/>
  <c r="AF13" i="6"/>
  <c r="AG12" i="6"/>
  <c r="AH12" i="6" s="1"/>
  <c r="AF12" i="6"/>
  <c r="AG11" i="6"/>
  <c r="AH11" i="6" s="1"/>
  <c r="AF11" i="6"/>
  <c r="AH10" i="6"/>
  <c r="AG10" i="6"/>
  <c r="AF10" i="6"/>
  <c r="AH9" i="6"/>
  <c r="AG9" i="6"/>
  <c r="AF9" i="6"/>
  <c r="AG8" i="6"/>
  <c r="AH8" i="6" s="1"/>
  <c r="AF8" i="6"/>
  <c r="AG7" i="6"/>
  <c r="AH7" i="6" s="1"/>
  <c r="AF7" i="6"/>
  <c r="AH6" i="6"/>
  <c r="AG6" i="6"/>
  <c r="AF6" i="6"/>
  <c r="AH5" i="6"/>
  <c r="AG5" i="6"/>
  <c r="AF5" i="6"/>
  <c r="AG4" i="6"/>
  <c r="AH4" i="6" s="1"/>
  <c r="AF4" i="6"/>
  <c r="AG3" i="6"/>
  <c r="AH3" i="6" s="1"/>
  <c r="AF3" i="6"/>
  <c r="AH2" i="6"/>
  <c r="AG2" i="6"/>
  <c r="AF2" i="6"/>
  <c r="V24" i="2" l="1"/>
  <c r="BG11" i="13" l="1"/>
  <c r="BG10" i="13"/>
  <c r="BR11" i="13" l="1"/>
  <c r="BQ11" i="13"/>
  <c r="BP11" i="13"/>
  <c r="BR10" i="13"/>
  <c r="BQ10" i="13"/>
  <c r="BP10" i="13"/>
  <c r="BI11" i="13"/>
  <c r="BH11" i="13"/>
  <c r="BH10" i="13"/>
  <c r="BI10" i="13"/>
  <c r="J13" i="13" l="1"/>
  <c r="I13" i="13"/>
  <c r="C13" i="13"/>
  <c r="D13" i="13"/>
  <c r="E13" i="13"/>
  <c r="F13" i="13"/>
  <c r="G13" i="13"/>
  <c r="H13" i="13"/>
  <c r="B13" i="13"/>
  <c r="C12" i="13"/>
  <c r="D12" i="13"/>
  <c r="E12" i="13"/>
  <c r="F12" i="13"/>
  <c r="G12" i="13"/>
  <c r="H12" i="13"/>
  <c r="I12" i="13"/>
  <c r="J12" i="13"/>
  <c r="B12" i="13"/>
  <c r="W17" i="4" l="1"/>
  <c r="I64" i="7" l="1"/>
  <c r="I65" i="7" s="1"/>
  <c r="J64" i="7"/>
  <c r="J65" i="7" s="1"/>
  <c r="K64" i="7"/>
  <c r="K65" i="7" s="1"/>
  <c r="L64" i="7"/>
  <c r="L65" i="7" s="1"/>
  <c r="M64" i="7"/>
  <c r="M65" i="7" s="1"/>
  <c r="N64" i="7"/>
  <c r="N65" i="7" s="1"/>
  <c r="O64" i="7"/>
  <c r="O65" i="7" s="1"/>
  <c r="P64" i="7"/>
  <c r="P65" i="7" s="1"/>
  <c r="Q64" i="7"/>
  <c r="Q65" i="7" s="1"/>
  <c r="I63" i="7"/>
  <c r="J63" i="7"/>
  <c r="K63" i="7"/>
  <c r="L63" i="7"/>
  <c r="M63" i="7"/>
  <c r="N63" i="7"/>
  <c r="O63" i="7"/>
  <c r="P63" i="7"/>
  <c r="Q63" i="7"/>
  <c r="D64" i="7"/>
  <c r="D65" i="7" s="1"/>
  <c r="E64" i="7"/>
  <c r="E65" i="7" s="1"/>
  <c r="F64" i="7"/>
  <c r="G64" i="7"/>
  <c r="G65" i="7" s="1"/>
  <c r="H64" i="7"/>
  <c r="H65" i="7" s="1"/>
  <c r="C64" i="7"/>
  <c r="C65" i="7" s="1"/>
  <c r="F65" i="7"/>
  <c r="D15" i="7"/>
  <c r="C15" i="7"/>
  <c r="D63" i="7"/>
  <c r="E63" i="7"/>
  <c r="F63" i="7"/>
  <c r="G63" i="7"/>
  <c r="H63" i="7"/>
  <c r="C63" i="7"/>
  <c r="H7" i="5" l="1"/>
  <c r="H8" i="5"/>
  <c r="H9" i="5"/>
  <c r="H10" i="5"/>
  <c r="H11" i="5"/>
  <c r="N21" i="5" l="1"/>
  <c r="N22" i="5"/>
  <c r="N23" i="5"/>
  <c r="N24" i="5"/>
  <c r="AP17" i="4" l="1"/>
  <c r="AM17" i="4"/>
  <c r="AJ17" i="4"/>
  <c r="Q17" i="4"/>
  <c r="T17" i="4"/>
  <c r="N19" i="3" l="1"/>
  <c r="N20" i="3" s="1"/>
  <c r="L19" i="3"/>
  <c r="L20" i="3" s="1"/>
  <c r="N18" i="3"/>
  <c r="L18" i="3"/>
  <c r="AV11" i="13" l="1"/>
  <c r="AU11" i="13"/>
  <c r="AT11" i="13"/>
  <c r="AV10" i="13"/>
  <c r="AU10" i="13"/>
  <c r="AT10" i="13"/>
  <c r="AK11" i="13"/>
  <c r="AJ11" i="13"/>
  <c r="AI11" i="13"/>
  <c r="AK10" i="13"/>
  <c r="AJ10" i="13"/>
  <c r="AI10" i="13"/>
  <c r="Z11" i="13"/>
  <c r="Y11" i="13"/>
  <c r="X11" i="13"/>
  <c r="Z10" i="13"/>
  <c r="Y10" i="13"/>
  <c r="X10" i="13"/>
  <c r="O11" i="13"/>
  <c r="P11" i="13"/>
  <c r="N11" i="13"/>
  <c r="O10" i="13"/>
  <c r="P10" i="13"/>
  <c r="N10" i="13"/>
  <c r="J35" i="2" l="1"/>
  <c r="H35" i="2"/>
  <c r="J34" i="2"/>
  <c r="H34" i="2"/>
  <c r="AD23" i="2"/>
  <c r="AC23" i="2"/>
  <c r="AA23" i="2"/>
  <c r="Y23" i="2"/>
  <c r="V23" i="2"/>
  <c r="T23" i="2"/>
  <c r="AH28" i="2"/>
  <c r="J24" i="2"/>
  <c r="H24" i="2"/>
  <c r="J23" i="2"/>
  <c r="H23" i="2"/>
  <c r="AC24" i="2"/>
  <c r="AA24" i="2"/>
  <c r="O24" i="2"/>
  <c r="O23" i="2"/>
  <c r="M24" i="2"/>
  <c r="M23" i="2"/>
  <c r="S21" i="3" l="1"/>
  <c r="P12" i="9"/>
  <c r="M12" i="9"/>
  <c r="G12" i="9"/>
  <c r="D12" i="9"/>
  <c r="C90" i="7" l="1"/>
  <c r="C91" i="7" s="1"/>
  <c r="C89" i="7"/>
  <c r="C16" i="7" l="1"/>
  <c r="D16" i="7"/>
  <c r="E15" i="7"/>
  <c r="E16" i="7" s="1"/>
  <c r="F15" i="7"/>
  <c r="F16" i="7" s="1"/>
  <c r="G15" i="7"/>
  <c r="G16" i="7" s="1"/>
  <c r="H15" i="7"/>
  <c r="H16" i="7" s="1"/>
  <c r="I15" i="7"/>
  <c r="I16" i="7" s="1"/>
  <c r="J15" i="7"/>
  <c r="J16" i="7" s="1"/>
  <c r="K15" i="7"/>
  <c r="K16" i="7" s="1"/>
  <c r="L15" i="7"/>
  <c r="L16" i="7" s="1"/>
  <c r="M15" i="7"/>
  <c r="M16" i="7" s="1"/>
  <c r="N15" i="7"/>
  <c r="N16" i="7" s="1"/>
  <c r="O15" i="7"/>
  <c r="O16" i="7" s="1"/>
  <c r="P15" i="7"/>
  <c r="P16" i="7" s="1"/>
  <c r="Q15" i="7"/>
  <c r="Q16" i="7" s="1"/>
  <c r="R15" i="7"/>
  <c r="R16" i="7" s="1"/>
  <c r="S15" i="7"/>
  <c r="S16" i="7" s="1"/>
  <c r="T15" i="7"/>
  <c r="T16" i="7" s="1"/>
  <c r="U15" i="7"/>
  <c r="U16" i="7" s="1"/>
  <c r="V15" i="7"/>
  <c r="V16" i="7" s="1"/>
  <c r="C14" i="7"/>
  <c r="P14" i="7"/>
  <c r="D14" i="7"/>
  <c r="F20" i="6" l="1"/>
  <c r="F21" i="6"/>
  <c r="F22" i="6"/>
  <c r="F23" i="6"/>
  <c r="F24" i="6"/>
  <c r="F25" i="6"/>
  <c r="F26" i="6"/>
  <c r="F19" i="6"/>
  <c r="F18" i="6"/>
  <c r="E23" i="6"/>
  <c r="E24" i="6"/>
  <c r="E25" i="6"/>
  <c r="E26" i="6"/>
  <c r="E22" i="6"/>
  <c r="E21" i="6"/>
  <c r="E20" i="6"/>
  <c r="E19" i="6"/>
  <c r="E18" i="6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" i="5"/>
  <c r="AD24" i="2" l="1"/>
  <c r="Y24" i="2"/>
  <c r="T24" i="2"/>
  <c r="AC19" i="3" l="1"/>
  <c r="AC20" i="3" s="1"/>
  <c r="AC18" i="3"/>
  <c r="AA19" i="3"/>
  <c r="AA20" i="3" s="1"/>
  <c r="AA18" i="3"/>
  <c r="U19" i="3"/>
  <c r="U20" i="3" s="1"/>
  <c r="U18" i="3"/>
  <c r="S19" i="3"/>
  <c r="S20" i="3" s="1"/>
  <c r="S18" i="3"/>
  <c r="Y19" i="3"/>
  <c r="Y20" i="3" s="1"/>
  <c r="W19" i="3"/>
  <c r="W20" i="3" s="1"/>
  <c r="Y18" i="3"/>
  <c r="W18" i="3"/>
  <c r="J90" i="7" l="1"/>
  <c r="J91" i="7" s="1"/>
  <c r="I90" i="7"/>
  <c r="I91" i="7" s="1"/>
  <c r="H90" i="7"/>
  <c r="H91" i="7" s="1"/>
  <c r="G90" i="7"/>
  <c r="G91" i="7" s="1"/>
  <c r="J89" i="7"/>
  <c r="I89" i="7"/>
  <c r="H89" i="7"/>
  <c r="G89" i="7"/>
  <c r="V90" i="7"/>
  <c r="V91" i="7" s="1"/>
  <c r="U90" i="7"/>
  <c r="U91" i="7" s="1"/>
  <c r="T90" i="7"/>
  <c r="T91" i="7" s="1"/>
  <c r="S90" i="7"/>
  <c r="S91" i="7" s="1"/>
  <c r="V89" i="7"/>
  <c r="U89" i="7"/>
  <c r="T89" i="7"/>
  <c r="S89" i="7"/>
  <c r="R90" i="7"/>
  <c r="R91" i="7" s="1"/>
  <c r="Q90" i="7"/>
  <c r="Q91" i="7" s="1"/>
  <c r="P90" i="7"/>
  <c r="P91" i="7" s="1"/>
  <c r="O90" i="7"/>
  <c r="O91" i="7" s="1"/>
  <c r="R89" i="7"/>
  <c r="Q89" i="7"/>
  <c r="P89" i="7"/>
  <c r="O89" i="7"/>
  <c r="N90" i="7"/>
  <c r="N91" i="7" s="1"/>
  <c r="M90" i="7"/>
  <c r="M91" i="7" s="1"/>
  <c r="L90" i="7"/>
  <c r="L91" i="7" s="1"/>
  <c r="K90" i="7"/>
  <c r="K91" i="7" s="1"/>
  <c r="N89" i="7"/>
  <c r="M89" i="7"/>
  <c r="L89" i="7"/>
  <c r="K89" i="7"/>
  <c r="F90" i="7"/>
  <c r="F91" i="7" s="1"/>
  <c r="E90" i="7"/>
  <c r="E91" i="7" s="1"/>
  <c r="D90" i="7"/>
  <c r="D91" i="7" s="1"/>
  <c r="F89" i="7"/>
  <c r="E89" i="7"/>
  <c r="D89" i="7"/>
  <c r="V14" i="7" l="1"/>
  <c r="U14" i="7"/>
  <c r="T14" i="7"/>
  <c r="S14" i="7"/>
  <c r="R14" i="7"/>
  <c r="Q14" i="7"/>
  <c r="O14" i="7"/>
  <c r="N14" i="7"/>
  <c r="M14" i="7"/>
  <c r="L14" i="7"/>
  <c r="K14" i="7"/>
  <c r="J14" i="7"/>
  <c r="I14" i="7"/>
  <c r="H14" i="7"/>
  <c r="G14" i="7"/>
  <c r="F14" i="7"/>
  <c r="E14" i="7"/>
  <c r="M43" i="6" l="1"/>
  <c r="M44" i="6" s="1"/>
  <c r="N43" i="6"/>
  <c r="N44" i="6" s="1"/>
  <c r="N42" i="6"/>
  <c r="G43" i="6"/>
  <c r="G44" i="6" s="1"/>
  <c r="H43" i="6"/>
  <c r="H44" i="6" s="1"/>
  <c r="H42" i="6"/>
  <c r="L36" i="6"/>
  <c r="L35" i="6"/>
  <c r="L34" i="6"/>
  <c r="L33" i="6"/>
  <c r="L32" i="6"/>
  <c r="L31" i="6"/>
  <c r="F40" i="6"/>
  <c r="F39" i="6"/>
  <c r="F38" i="6"/>
  <c r="F37" i="6"/>
  <c r="F36" i="6"/>
  <c r="F35" i="6"/>
  <c r="F34" i="6"/>
  <c r="F33" i="6"/>
  <c r="F32" i="6"/>
  <c r="F31" i="6"/>
  <c r="L43" i="6" l="1"/>
  <c r="L44" i="6" s="1"/>
  <c r="F42" i="6"/>
  <c r="L42" i="6"/>
  <c r="F43" i="6"/>
  <c r="F44" i="6" s="1"/>
  <c r="F4" i="6"/>
  <c r="I4" i="6" s="1"/>
  <c r="F5" i="6"/>
  <c r="I5" i="6" s="1"/>
  <c r="F6" i="6"/>
  <c r="I6" i="6" s="1"/>
  <c r="F7" i="6"/>
  <c r="I7" i="6" s="1"/>
  <c r="F3" i="6"/>
  <c r="I3" i="6" s="1"/>
  <c r="F2" i="6"/>
  <c r="I2" i="6" s="1"/>
  <c r="E7" i="6"/>
  <c r="E6" i="6"/>
  <c r="E5" i="6"/>
  <c r="E4" i="6"/>
  <c r="E3" i="6"/>
  <c r="E2" i="6"/>
  <c r="K5" i="6" l="1"/>
  <c r="K6" i="6"/>
  <c r="K2" i="6"/>
  <c r="I10" i="6"/>
  <c r="I11" i="6" s="1"/>
  <c r="K3" i="6"/>
  <c r="K7" i="6"/>
  <c r="K4" i="6"/>
  <c r="E10" i="6"/>
  <c r="E11" i="6" s="1"/>
  <c r="I9" i="6"/>
  <c r="E9" i="6"/>
  <c r="N6" i="5"/>
  <c r="N5" i="5"/>
  <c r="N4" i="5"/>
  <c r="N3" i="5"/>
  <c r="K9" i="6" l="1"/>
  <c r="K10" i="6"/>
  <c r="K11" i="6" s="1"/>
  <c r="N27" i="5"/>
  <c r="N28" i="5" s="1"/>
  <c r="N26" i="5"/>
  <c r="H6" i="5"/>
  <c r="H5" i="5"/>
  <c r="H4" i="5"/>
  <c r="H3" i="5"/>
  <c r="H2" i="5"/>
  <c r="H16" i="5" l="1"/>
  <c r="H17" i="5" s="1"/>
  <c r="H15" i="5"/>
  <c r="W6" i="4"/>
  <c r="V6" i="4"/>
  <c r="W5" i="4"/>
  <c r="V5" i="4"/>
  <c r="W4" i="4"/>
  <c r="V4" i="4"/>
  <c r="W3" i="4"/>
  <c r="V3" i="4"/>
  <c r="W2" i="4"/>
  <c r="V2" i="4"/>
  <c r="Z17" i="4" s="1"/>
</calcChain>
</file>

<file path=xl/sharedStrings.xml><?xml version="1.0" encoding="utf-8"?>
<sst xmlns="http://schemas.openxmlformats.org/spreadsheetml/2006/main" count="3877" uniqueCount="889">
  <si>
    <t>WT</t>
  </si>
  <si>
    <t>THIP current</t>
  </si>
  <si>
    <t>PTX vs base</t>
  </si>
  <si>
    <t>cell 1</t>
  </si>
  <si>
    <t>cell 2</t>
  </si>
  <si>
    <t>cell 3</t>
  </si>
  <si>
    <t>cell 4</t>
  </si>
  <si>
    <t>cell 5</t>
  </si>
  <si>
    <t xml:space="preserve">10_15_16 Female </t>
  </si>
  <si>
    <t>10_24_16 Male</t>
  </si>
  <si>
    <t>6_12_17 Female</t>
  </si>
  <si>
    <t>1_25_17 Male</t>
  </si>
  <si>
    <t>8_18_17 Female</t>
  </si>
  <si>
    <t>Delta KI</t>
  </si>
  <si>
    <t>10_13_16 Female</t>
  </si>
  <si>
    <t>Cell 1</t>
  </si>
  <si>
    <t>Cell 2</t>
  </si>
  <si>
    <t>10_17_16 Female</t>
  </si>
  <si>
    <t>Cell 3</t>
  </si>
  <si>
    <t>Cell 4</t>
  </si>
  <si>
    <t>10_18_16 Male</t>
  </si>
  <si>
    <t>Cell 5</t>
  </si>
  <si>
    <t>6_7_17 Male</t>
  </si>
  <si>
    <t>8_17_17 Female</t>
  </si>
  <si>
    <t>1_23_17 Male</t>
  </si>
  <si>
    <t>6_20_17 Female</t>
  </si>
  <si>
    <t>8_1_17 Female</t>
  </si>
  <si>
    <t>8_3_17 Male</t>
  </si>
  <si>
    <t>8_7_17 Female</t>
  </si>
  <si>
    <t>DS2 current</t>
  </si>
  <si>
    <t>11_2_16 cell 1</t>
  </si>
  <si>
    <t>11_2_16 cell 2</t>
  </si>
  <si>
    <t>11_9_16 cell 3</t>
  </si>
  <si>
    <t>11_9_16 cell 1</t>
  </si>
  <si>
    <t>11_9_16 cell 2</t>
  </si>
  <si>
    <t>Mean</t>
  </si>
  <si>
    <t>S.E</t>
  </si>
  <si>
    <t>Q_+ PTX</t>
  </si>
  <si>
    <t>12_14_16 cell 2</t>
  </si>
  <si>
    <t>12_14_16 cell 3</t>
  </si>
  <si>
    <t>2_20_17 cell 1</t>
  </si>
  <si>
    <t>2_20_17 cell 2</t>
  </si>
  <si>
    <t>Fig. 3C</t>
  </si>
  <si>
    <t>Cell 6</t>
  </si>
  <si>
    <t>Cell 7</t>
  </si>
  <si>
    <t>Cell 8</t>
  </si>
  <si>
    <t>Peak distribution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</si>
  <si>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</si>
  <si>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</si>
  <si>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</si>
  <si>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</si>
  <si>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</si>
  <si>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</si>
  <si>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</si>
  <si>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</si>
  <si>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S.D</t>
  </si>
  <si>
    <t>peak</t>
  </si>
  <si>
    <t>rise</t>
  </si>
  <si>
    <t>decay tau (ms)</t>
  </si>
  <si>
    <t>decay tau (ms)_no PTX</t>
  </si>
  <si>
    <t>decay tau(ms)_+PTX</t>
  </si>
  <si>
    <t xml:space="preserve">decay tau(ms)_PTX-resistant </t>
  </si>
  <si>
    <t>decay tau(ms)_PTX-resistant +NO-711</t>
  </si>
  <si>
    <t>Peak_NO-711</t>
  </si>
  <si>
    <t>rise_NO-711</t>
  </si>
  <si>
    <t>decay tau (ms)_NO-711</t>
  </si>
  <si>
    <t>avg. peak no PTX</t>
  </si>
  <si>
    <t>avg. peak +PTX</t>
  </si>
  <si>
    <t>decay tau(ms) no PTX</t>
  </si>
  <si>
    <t>decay tau(ms) +PTX</t>
  </si>
  <si>
    <t>frequency_no PTX</t>
  </si>
  <si>
    <t>frequency_+ PTX</t>
  </si>
  <si>
    <t>Delta KI (no PTX)</t>
  </si>
  <si>
    <t>Delta KI in PTX</t>
  </si>
  <si>
    <t>avg. peak_no NO-711</t>
  </si>
  <si>
    <t>avg. peak +NO-711</t>
  </si>
  <si>
    <t>decay tau(ms) _no NO-711</t>
  </si>
  <si>
    <t>decay tau(ms)+NO-711</t>
  </si>
  <si>
    <t>avg. peak_no TTX</t>
  </si>
  <si>
    <t>avg. peak +TTX</t>
  </si>
  <si>
    <t>decay tau(ms) _no TTX</t>
  </si>
  <si>
    <t>decay tau(ms)+TTX</t>
  </si>
  <si>
    <t>Delta KI (in PTX)</t>
  </si>
  <si>
    <t>evoked IPSCs</t>
  </si>
  <si>
    <t>δ</t>
  </si>
  <si>
    <t xml:space="preserve"> %</t>
  </si>
  <si>
    <t>peak_no PTX</t>
  </si>
  <si>
    <t>peak_in PTX</t>
  </si>
  <si>
    <t>PTX sensitive (γ) EC50</t>
  </si>
  <si>
    <t>Hill</t>
  </si>
  <si>
    <t xml:space="preserve">max </t>
  </si>
  <si>
    <t>I/Imax=[1/(1+(EC50/[A])^n)]</t>
  </si>
  <si>
    <t>[muscimol]</t>
  </si>
  <si>
    <t>From You and Dunn 2007</t>
  </si>
  <si>
    <t>You and Dunn estimated δ contribution to max muscimol current</t>
  </si>
  <si>
    <t>soma</t>
  </si>
  <si>
    <t>delta%</t>
  </si>
  <si>
    <t xml:space="preserve">dendrite </t>
  </si>
  <si>
    <t>peak in PTX</t>
  </si>
  <si>
    <t>Cell 9</t>
  </si>
  <si>
    <t>Cell 10</t>
  </si>
  <si>
    <t>peak _no PTX</t>
  </si>
  <si>
    <t>tau(ms) in PTX</t>
  </si>
  <si>
    <t>tau(ms)_no PTX</t>
  </si>
  <si>
    <t>EPSP1_α EPSP alone</t>
  </si>
  <si>
    <t>EPSP1_+IPSPs</t>
  </si>
  <si>
    <t>EPSP1_+PTX</t>
  </si>
  <si>
    <t>EPSP1_+gabazine</t>
  </si>
  <si>
    <t>EPSP2_α EPSP alone</t>
  </si>
  <si>
    <t>EPSP2_+IPSPs</t>
  </si>
  <si>
    <t>EPSP2_+PTX</t>
  </si>
  <si>
    <t>EPSP2_+gabazine</t>
  </si>
  <si>
    <t>EPSP3_α EPSP alone</t>
  </si>
  <si>
    <t>EPSP3_+IPSPs</t>
  </si>
  <si>
    <t>EPSP3_+PTX</t>
  </si>
  <si>
    <t>EPSP3_+gabazine</t>
  </si>
  <si>
    <t>EPSP4_α EPSP alone</t>
  </si>
  <si>
    <t>EPSP4_+IPSPs</t>
  </si>
  <si>
    <t>EPSP4_+PTX</t>
  </si>
  <si>
    <t>EPSP4_+gabazine</t>
  </si>
  <si>
    <t>EPSP5_α EPSP alone</t>
  </si>
  <si>
    <t>EPSP5_+IPSPs</t>
  </si>
  <si>
    <t>EPSP5_+PTX</t>
  </si>
  <si>
    <t>EPSP5_+gabazine</t>
  </si>
  <si>
    <t>EPSP1_+tonic GABA</t>
  </si>
  <si>
    <t>EPSP2_+tonic GABA</t>
  </si>
  <si>
    <t>EPSP3_+tonic GABA</t>
  </si>
  <si>
    <t>EPSP4_+tonic GABA</t>
  </si>
  <si>
    <t>EPSP5_+tonic GABA</t>
  </si>
  <si>
    <t>WT fast</t>
  </si>
  <si>
    <t>WT slow</t>
  </si>
  <si>
    <t>Delta KI fast</t>
  </si>
  <si>
    <t>Delta KI slow</t>
  </si>
  <si>
    <t>cell 14</t>
  </si>
  <si>
    <t>WT fraction fast</t>
  </si>
  <si>
    <t>Delta KI fraction fast</t>
  </si>
  <si>
    <t>11_30_16 cell 1</t>
  </si>
  <si>
    <t>11_30_16 cell 2</t>
  </si>
  <si>
    <t>12_12_16 cell 1</t>
  </si>
  <si>
    <t>12_12_16 cell 2</t>
  </si>
  <si>
    <t>11_22_16 cell 1</t>
  </si>
  <si>
    <t>11_4_16 cell 1</t>
  </si>
  <si>
    <t>11_4_16 cell 2</t>
  </si>
  <si>
    <t>11_7_16 cell 1</t>
  </si>
  <si>
    <t>11_7_16 cell 2</t>
  </si>
  <si>
    <t>11_7_16 cell 3</t>
  </si>
  <si>
    <t>11_21_16 cell 1</t>
  </si>
  <si>
    <t>11_21_16 cell 2</t>
  </si>
  <si>
    <t>11_21_16 cell 3</t>
  </si>
  <si>
    <t>11_22_16 cell 2</t>
  </si>
  <si>
    <t>11_22_16 cell 3</t>
  </si>
  <si>
    <t>11_28_16 cell 1</t>
  </si>
  <si>
    <t>11_28_16 cell 2</t>
  </si>
  <si>
    <t>11_28_16 cell 3</t>
  </si>
  <si>
    <t>12_5_16 cell 1</t>
  </si>
  <si>
    <t>12_5_16 cell 2</t>
  </si>
  <si>
    <t>12_5_16 cell 3</t>
  </si>
  <si>
    <t>12_7_16 cell 1</t>
  </si>
  <si>
    <t>12_7_16 cell 2</t>
  </si>
  <si>
    <t>event-matched</t>
  </si>
  <si>
    <t>cell 15</t>
  </si>
  <si>
    <t>cell 16</t>
  </si>
  <si>
    <t>cell 17</t>
  </si>
  <si>
    <t>cell 18</t>
  </si>
  <si>
    <t>cell 19</t>
  </si>
  <si>
    <r>
      <t xml:space="preserve">Muscimol (0.5 </t>
    </r>
    <r>
      <rPr>
        <sz val="11"/>
        <color theme="1"/>
        <rFont val="Arial"/>
        <family val="2"/>
      </rPr>
      <t>μ</t>
    </r>
    <r>
      <rPr>
        <sz val="11"/>
        <color theme="1"/>
        <rFont val="Calibri"/>
        <family val="2"/>
      </rPr>
      <t>M) current (pA)_no PTX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</si>
  <si>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Muscimol (0.5 </t>
    </r>
    <r>
      <rPr>
        <sz val="11"/>
        <color theme="1"/>
        <rFont val="Arial"/>
        <family val="2"/>
      </rPr>
      <t>μ</t>
    </r>
    <r>
      <rPr>
        <sz val="11"/>
        <color theme="1"/>
        <rFont val="Calibri"/>
        <family val="2"/>
      </rPr>
      <t xml:space="preserve">M) current (pA)_PTX resistant </t>
    </r>
  </si>
  <si>
    <r>
      <rPr>
        <b/>
        <sz val="11"/>
        <color theme="1"/>
        <rFont val="Calibri"/>
        <family val="2"/>
      </rPr>
      <t xml:space="preserve">δ, </t>
    </r>
    <r>
      <rPr>
        <b/>
        <sz val="11"/>
        <color theme="1"/>
        <rFont val="Calibri"/>
        <family val="2"/>
        <scheme val="minor"/>
      </rPr>
      <t>max PTX resistant current (pA) (You and Dunn)</t>
    </r>
  </si>
  <si>
    <r>
      <t xml:space="preserve">Muscimol (0.5 </t>
    </r>
    <r>
      <rPr>
        <sz val="11"/>
        <color theme="1"/>
        <rFont val="Arial"/>
        <family val="2"/>
      </rPr>
      <t>μ</t>
    </r>
    <r>
      <rPr>
        <sz val="11"/>
        <color theme="1"/>
        <rFont val="Calibri"/>
        <family val="2"/>
      </rPr>
      <t>M) current (pA)_PTX sensitive</t>
    </r>
  </si>
  <si>
    <t>Cell 11</t>
  </si>
  <si>
    <t>Injected current (nA)</t>
  </si>
  <si>
    <t>Cell 12</t>
  </si>
  <si>
    <t>Avg</t>
  </si>
  <si>
    <t>Delta KI mIPSC in PTX</t>
  </si>
  <si>
    <t>Bonferroni's multiple comparisons test</t>
  </si>
  <si>
    <t>Mean Diff.</t>
  </si>
  <si>
    <t>95.00% CI of diff.</t>
  </si>
  <si>
    <t>Significant?</t>
  </si>
  <si>
    <t>Summary</t>
  </si>
  <si>
    <t>Adjusted P Value</t>
  </si>
  <si>
    <t>Yes</t>
  </si>
  <si>
    <t>***</t>
  </si>
  <si>
    <t>No</t>
  </si>
  <si>
    <t>ns</t>
  </si>
  <si>
    <t>ANOVA table</t>
  </si>
  <si>
    <t>SS</t>
  </si>
  <si>
    <t>DF</t>
  </si>
  <si>
    <t>MS</t>
  </si>
  <si>
    <t>F (DFn, DFd)</t>
  </si>
  <si>
    <t>P value</t>
  </si>
  <si>
    <t>Treatment (between columns)</t>
  </si>
  <si>
    <t>P&lt;0.0001</t>
  </si>
  <si>
    <t>Individual (between rows)</t>
  </si>
  <si>
    <t>Residual (random)</t>
  </si>
  <si>
    <t>Total</t>
  </si>
  <si>
    <t xml:space="preserve">WT </t>
  </si>
  <si>
    <t>KI</t>
  </si>
  <si>
    <t>****</t>
  </si>
  <si>
    <t>&lt;0.0001</t>
  </si>
  <si>
    <t>T test P value</t>
  </si>
  <si>
    <t>T-Test P value</t>
  </si>
  <si>
    <t>Fast</t>
  </si>
  <si>
    <t>Slow</t>
  </si>
  <si>
    <t>Fraction Fast</t>
  </si>
  <si>
    <t>Table Analyzed</t>
  </si>
  <si>
    <t>ampl distribution</t>
  </si>
  <si>
    <t>Column A</t>
  </si>
  <si>
    <t>vs.</t>
  </si>
  <si>
    <t>Column B</t>
  </si>
  <si>
    <t>Kolmogorov-Smirnov test</t>
  </si>
  <si>
    <t>Exact or approximate P value?</t>
  </si>
  <si>
    <t>Approximate</t>
  </si>
  <si>
    <t>P value summary</t>
  </si>
  <si>
    <t>Significantly different (P &lt; 0.05)?</t>
  </si>
  <si>
    <t>Kolmogorov-Smirnov D</t>
  </si>
  <si>
    <t>Q (pC)</t>
  </si>
  <si>
    <t>Q(pC)_NO-711</t>
  </si>
  <si>
    <t>Q_NO PTX</t>
  </si>
  <si>
    <t>Decay tau -/+ PTX</t>
  </si>
  <si>
    <t>Fig. 4C</t>
  </si>
  <si>
    <t>Fig. 1B,D,F</t>
  </si>
  <si>
    <t>Fig. 1H-J</t>
  </si>
  <si>
    <t>peak_NO PTX</t>
  </si>
  <si>
    <t>decay tau_NO PTX</t>
  </si>
  <si>
    <t>Low</t>
  </si>
  <si>
    <t>Mid</t>
  </si>
  <si>
    <t>High</t>
  </si>
  <si>
    <t>δ portion</t>
  </si>
  <si>
    <r>
      <rPr>
        <sz val="11"/>
        <color theme="1"/>
        <rFont val="Calibri"/>
        <family val="2"/>
      </rPr>
      <t xml:space="preserve">δ </t>
    </r>
    <r>
      <rPr>
        <sz val="11"/>
        <color theme="1"/>
        <rFont val="Calibri"/>
        <family val="2"/>
        <scheme val="minor"/>
      </rPr>
      <t>portion to peak</t>
    </r>
  </si>
  <si>
    <r>
      <rPr>
        <sz val="11"/>
        <color theme="1"/>
        <rFont val="Calibri"/>
        <family val="2"/>
      </rPr>
      <t xml:space="preserve">δ </t>
    </r>
    <r>
      <rPr>
        <sz val="11"/>
        <color theme="1"/>
        <rFont val="Calibri"/>
        <family val="2"/>
        <scheme val="minor"/>
      </rPr>
      <t>portion to Q</t>
    </r>
  </si>
  <si>
    <t>Decay tau (ms)_no PTX</t>
  </si>
  <si>
    <t>Decay tau (ms)_in PTX</t>
  </si>
  <si>
    <t>Rise time (ms)</t>
  </si>
  <si>
    <t>rise time (ms) no PTX</t>
  </si>
  <si>
    <t>rise time (ms) + PTX</t>
  </si>
  <si>
    <t>rise time (ms) no NO-711</t>
  </si>
  <si>
    <t>rise time (ms) + NO-711</t>
  </si>
  <si>
    <t>Bin</t>
  </si>
  <si>
    <t>Frequency</t>
  </si>
  <si>
    <t>δ* KI no PTX</t>
  </si>
  <si>
    <t>δ* KI in PTX</t>
  </si>
  <si>
    <t>cell 20</t>
  </si>
  <si>
    <t>cell 21</t>
  </si>
  <si>
    <t>cell 22</t>
  </si>
  <si>
    <t>cell 23</t>
  </si>
  <si>
    <t>Fig. 8B</t>
  </si>
  <si>
    <t>δ* KI</t>
  </si>
  <si>
    <t>mIPSC, no PTX, peak</t>
  </si>
  <si>
    <t>Cell 13</t>
  </si>
  <si>
    <t>Cell 14</t>
  </si>
  <si>
    <t>Cell 15</t>
  </si>
  <si>
    <r>
      <rPr>
        <b/>
        <sz val="11"/>
        <color theme="1"/>
        <rFont val="Calibri"/>
        <family val="2"/>
      </rPr>
      <t>δ*</t>
    </r>
    <r>
      <rPr>
        <b/>
        <sz val="11"/>
        <color theme="1"/>
        <rFont val="Calibri"/>
        <family val="2"/>
        <scheme val="minor"/>
      </rPr>
      <t xml:space="preserve"> KI</t>
    </r>
  </si>
  <si>
    <t>γ* KI</t>
  </si>
  <si>
    <t>mIPSC, no PTX, decay tau</t>
  </si>
  <si>
    <t xml:space="preserve">mIPSC Frequency,no PTX </t>
  </si>
  <si>
    <t>sIPSC, no PTX, peak</t>
  </si>
  <si>
    <t>sIPSC, no PTX, decay tau</t>
  </si>
  <si>
    <t xml:space="preserve">sIPSC Frequency,no PTX </t>
  </si>
  <si>
    <t>General Linear Model assessment</t>
  </si>
  <si>
    <t>Drug main effect: F(1,55)= 10.4, p = 0.002</t>
  </si>
  <si>
    <t>Sex main effect: F(1,55)= 4.2, p = 0.046</t>
  </si>
  <si>
    <t>Interaction: F(1,55)=2.2, p=0.15</t>
  </si>
  <si>
    <t>Fig. 4E</t>
  </si>
  <si>
    <t>ANOVA summary</t>
  </si>
  <si>
    <t>F</t>
  </si>
  <si>
    <t>*</t>
  </si>
  <si>
    <t>Significant diff. among means (P &lt; 0.05)?</t>
  </si>
  <si>
    <t>R square</t>
  </si>
  <si>
    <t>Brown-Forsythe test</t>
  </si>
  <si>
    <t>Are SDs significantly different (P &lt; 0.05)?</t>
  </si>
  <si>
    <t>Bartlett's test</t>
  </si>
  <si>
    <t>Bartlett's statistic (corrected)</t>
  </si>
  <si>
    <t>Residual (within columns)</t>
  </si>
  <si>
    <t>Data summary</t>
  </si>
  <si>
    <t>Number of treatments (columns)</t>
  </si>
  <si>
    <t>Number of values (total)</t>
  </si>
  <si>
    <t>&gt;0.9999</t>
  </si>
  <si>
    <t>Test details</t>
  </si>
  <si>
    <t>Mean 1</t>
  </si>
  <si>
    <t>Mean 2</t>
  </si>
  <si>
    <t>SE of diff.</t>
  </si>
  <si>
    <t>n1</t>
  </si>
  <si>
    <t>n2</t>
  </si>
  <si>
    <t>t</t>
  </si>
  <si>
    <t>**</t>
  </si>
  <si>
    <t>Repeated measures ANOVA summary</t>
  </si>
  <si>
    <t>Assume sphericity?</t>
  </si>
  <si>
    <t>Statistically significant (P &lt; 0.05)?</t>
  </si>
  <si>
    <t>Geisser-Greenhouse's epsilon</t>
  </si>
  <si>
    <t>Was the matching effective?</t>
  </si>
  <si>
    <t>Is there significant matching (P &lt; 0.05)?</t>
  </si>
  <si>
    <t>F (1.728, 10.37) = 7.325</t>
  </si>
  <si>
    <t>P=0.0123</t>
  </si>
  <si>
    <t>F (6, 12) = 4.054</t>
  </si>
  <si>
    <t>P=0.0188</t>
  </si>
  <si>
    <t>Number of subjects (rows)</t>
  </si>
  <si>
    <t>Low_peak vs. Mid_peak</t>
  </si>
  <si>
    <t>-0.04193 to 0.149</t>
  </si>
  <si>
    <t>Low_peak vs. High_peak</t>
  </si>
  <si>
    <t>0.01268 to 0.1793</t>
  </si>
  <si>
    <t>Mid_peak vs. High_peak</t>
  </si>
  <si>
    <t>-0.02407 to 0.109</t>
  </si>
  <si>
    <t>F (1.61, 9.661) = 0.3932</t>
  </si>
  <si>
    <t>P=0.6423</t>
  </si>
  <si>
    <t>F (6, 12) = 12.18</t>
  </si>
  <si>
    <t>P=0.0002</t>
  </si>
  <si>
    <t>Low_Q vs. Mid_Q</t>
  </si>
  <si>
    <t>-0.09346 to 0.1181</t>
  </si>
  <si>
    <t>Low_Q vs. High_Q</t>
  </si>
  <si>
    <t>-0.05726 to 0.1042</t>
  </si>
  <si>
    <t>Mid_Q vs. High_Q</t>
  </si>
  <si>
    <t>-0.05962 to 0.08187</t>
  </si>
  <si>
    <t>Low_decay no PTX vs. Mid_decay no PTX</t>
  </si>
  <si>
    <t>Low_decay no PTX vs. High_decay no PTX</t>
  </si>
  <si>
    <t>Mid_decay no PTX vs. High_decay no PTX</t>
  </si>
  <si>
    <t>-9.209 to 30.39</t>
  </si>
  <si>
    <t>F (1.568, 9.409) = 68.34</t>
  </si>
  <si>
    <t>F (6, 12) = 9.996</t>
  </si>
  <si>
    <t>-22.37 to -6.491</t>
  </si>
  <si>
    <t>-35.74 to -17.92</t>
  </si>
  <si>
    <t>-17.74 to -7.046</t>
  </si>
  <si>
    <t>F (1.723, 17.23) = 18.32</t>
  </si>
  <si>
    <t>F (10, 30) = 5.261</t>
  </si>
  <si>
    <t xml:space="preserve">EPSP5_α EPSP </t>
  </si>
  <si>
    <t xml:space="preserve">EPSP5_electrically evoked EPSP </t>
  </si>
  <si>
    <t>EPSP5_a EPSP alone vs. EPSP5_+IPSPs</t>
  </si>
  <si>
    <t>1.346 to 7.521</t>
  </si>
  <si>
    <t>EPSP5_a EPSP alone vs. EPSP5_+PTX</t>
  </si>
  <si>
    <t>1.298 to 5.173</t>
  </si>
  <si>
    <t>EPSP5_a EPSP alone vs. EPSP5_+gabazine</t>
  </si>
  <si>
    <t>-1.761 to 0.9869</t>
  </si>
  <si>
    <t>EPSP5_+IPSPs vs. EPSP5_+PTX</t>
  </si>
  <si>
    <t>-3.756 to 1.359</t>
  </si>
  <si>
    <t>EPSP5_+IPSPs vs. EPSP5_+gabazine</t>
  </si>
  <si>
    <t>-8.407 to -1.235</t>
  </si>
  <si>
    <t>EPSP5_+PTX vs. EPSP5_+gabazine</t>
  </si>
  <si>
    <t>-5.93 to -1.315</t>
  </si>
  <si>
    <t>F (1.235, 8.645) = 25.04</t>
  </si>
  <si>
    <t>P=0.0006</t>
  </si>
  <si>
    <t>F (7, 14) = 21.35</t>
  </si>
  <si>
    <t>-8.021 to 1.684</t>
  </si>
  <si>
    <t>-19.74 to -4.77</t>
  </si>
  <si>
    <t>-13 to -5.18</t>
  </si>
  <si>
    <t>F (1.999, 9.997) = 1.674</t>
  </si>
  <si>
    <t>P=0.2361</t>
  </si>
  <si>
    <t>F (5, 15) = 62.33</t>
  </si>
  <si>
    <t xml:space="preserve">EPSP5_tonic GABA_α EPSP </t>
  </si>
  <si>
    <t>EPSP5_a EPSP alone vs. EPSP5_+tonic GABA</t>
  </si>
  <si>
    <t>-1.335 to 0.812</t>
  </si>
  <si>
    <t>-4.544 to 1.878</t>
  </si>
  <si>
    <t>-4.161 to 2.358</t>
  </si>
  <si>
    <t>EPSP5_+tonic GABA vs. EPSP5_+PTX</t>
  </si>
  <si>
    <t>-3.866 to 1.723</t>
  </si>
  <si>
    <t>EPSP5_+tonic GABA vs. EPSP5_+gabazine</t>
  </si>
  <si>
    <t>-3.635 to 2.355</t>
  </si>
  <si>
    <t>-2.394 to 3.257</t>
  </si>
  <si>
    <t>F (1.25, 11.25) = 15.94</t>
  </si>
  <si>
    <t>P=0.0013</t>
  </si>
  <si>
    <t>F (9, 18) = 17.69</t>
  </si>
  <si>
    <t>-15.75 to -3.051</t>
  </si>
  <si>
    <t>-18.35 to -2.967</t>
  </si>
  <si>
    <t>-4.483 to 1.97</t>
  </si>
  <si>
    <t>Source</t>
  </si>
  <si>
    <t>Type III Sum of Squares</t>
  </si>
  <si>
    <t>df</t>
  </si>
  <si>
    <t>Mean Square</t>
  </si>
  <si>
    <t>Sig.</t>
  </si>
  <si>
    <t>cond</t>
  </si>
  <si>
    <t>Sphericity Assumed</t>
  </si>
  <si>
    <t>Greenhouse-Geisser</t>
  </si>
  <si>
    <t>Huynh-Feldt</t>
  </si>
  <si>
    <t>Lower-bound</t>
  </si>
  <si>
    <t>cond * animalnumber</t>
  </si>
  <si>
    <t>cond * sex</t>
  </si>
  <si>
    <t>cond * group</t>
  </si>
  <si>
    <t>Error(cond)</t>
  </si>
  <si>
    <t>Tests of Within-Subjects Contrasts</t>
  </si>
  <si>
    <t>Linear</t>
  </si>
  <si>
    <t>Tests of Between-Subjects Effects</t>
  </si>
  <si>
    <t>Intercept</t>
  </si>
  <si>
    <t>animalnumber</t>
  </si>
  <si>
    <t>sex</t>
  </si>
  <si>
    <t>group</t>
  </si>
  <si>
    <t>Error</t>
  </si>
  <si>
    <t>Tests of Within-Subjects Effects</t>
  </si>
  <si>
    <t xml:space="preserve">Measure: </t>
  </si>
  <si>
    <t>MEASURE_1</t>
  </si>
  <si>
    <t xml:space="preserve">Transformed Variable: </t>
  </si>
  <si>
    <t>Average</t>
  </si>
  <si>
    <t>Time to peak_no PTX</t>
  </si>
  <si>
    <t>Time to peak_in PTX</t>
  </si>
  <si>
    <t>F (1.099, 6.592) = 7.258</t>
  </si>
  <si>
    <t>P=0.0311</t>
  </si>
  <si>
    <t>F (6, 12) = 3.227</t>
  </si>
  <si>
    <t>P=0.0399</t>
  </si>
  <si>
    <t>Low vs. Mid</t>
  </si>
  <si>
    <t>-1.657 to 8.599</t>
  </si>
  <si>
    <t>Low vs. High</t>
  </si>
  <si>
    <t>0.4633 to 7.68</t>
  </si>
  <si>
    <t>Mid vs. High</t>
  </si>
  <si>
    <t>-1.362 to 2.562</t>
  </si>
  <si>
    <t>Low time to peak vs. Mid time to peak no PTX</t>
  </si>
  <si>
    <t>Low time to peak vs. High time to peak no PTX</t>
  </si>
  <si>
    <t>Mid time to peak vs. High time to peak no PTX</t>
  </si>
  <si>
    <t>F (1.399, 8.395) = 0.6267</t>
  </si>
  <si>
    <t>P=0.5029</t>
  </si>
  <si>
    <t>F (6, 12) = 0.9238</t>
  </si>
  <si>
    <t>P=0.5114</t>
  </si>
  <si>
    <t>-12.43 to 10.88</t>
  </si>
  <si>
    <t>-7.137 to 11.71</t>
  </si>
  <si>
    <t>-3.019 to 9.134</t>
  </si>
  <si>
    <t>Low time to peak vs. Mid time to peak in PTX</t>
  </si>
  <si>
    <t>Low time to peak vs. High time to peak in PTX</t>
  </si>
  <si>
    <t>Mid time to peak vs. High time to peak in PTX</t>
  </si>
  <si>
    <t>Fig. 1L-N</t>
  </si>
  <si>
    <r>
      <rPr>
        <b/>
        <sz val="11"/>
        <color theme="1"/>
        <rFont val="Calibri"/>
        <family val="2"/>
      </rPr>
      <t xml:space="preserve">γ2, </t>
    </r>
    <r>
      <rPr>
        <b/>
        <sz val="11"/>
        <color theme="1"/>
        <rFont val="Calibri"/>
        <family val="2"/>
        <scheme val="minor"/>
      </rPr>
      <t>max PTX sensitive current (pA) (You and Dunn)</t>
    </r>
  </si>
  <si>
    <t>γ2</t>
  </si>
  <si>
    <t>Fig. 5C</t>
  </si>
  <si>
    <t>F (1.271, 7.625) = 1.103</t>
  </si>
  <si>
    <t>P=0.3458</t>
  </si>
  <si>
    <t>F (6, 12) = 1.892</t>
  </si>
  <si>
    <t>P=0.1635</t>
  </si>
  <si>
    <t>-36.25 to 25.78</t>
  </si>
  <si>
    <t>-11.81 to 22.52</t>
  </si>
  <si>
    <t>Delta KI no PTX</t>
  </si>
  <si>
    <t>WT or +/-</t>
  </si>
  <si>
    <t>baseline</t>
  </si>
  <si>
    <t>THIP</t>
  </si>
  <si>
    <t>PTX</t>
  </si>
  <si>
    <t>gabazine</t>
  </si>
  <si>
    <t>PTX current</t>
  </si>
  <si>
    <t>gabazine current</t>
  </si>
  <si>
    <t>Delta +/-</t>
  </si>
  <si>
    <t>18514009.abf</t>
  </si>
  <si>
    <t>18514010.abf</t>
  </si>
  <si>
    <t>18523000.abf</t>
  </si>
  <si>
    <t>18525000.abf</t>
  </si>
  <si>
    <t>18510000.abf</t>
  </si>
  <si>
    <t>18510001.abf</t>
  </si>
  <si>
    <t>18510004.abf</t>
  </si>
  <si>
    <t>18515002.abf</t>
  </si>
  <si>
    <t>18514000 avg.abf</t>
  </si>
  <si>
    <t>18514003 avg.abf</t>
  </si>
  <si>
    <t>18514006 avg.abf</t>
  </si>
  <si>
    <t>18523008 avg.abf</t>
  </si>
  <si>
    <t>18523011 avg.abf</t>
  </si>
  <si>
    <t>18523015 avg.abf</t>
  </si>
  <si>
    <t>18525003 avg.abf</t>
  </si>
  <si>
    <t>18525009 avg.abf</t>
  </si>
  <si>
    <t>18525014 avg.abf</t>
  </si>
  <si>
    <t>Q_IPSC</t>
  </si>
  <si>
    <t>18508012 avg.abf</t>
  </si>
  <si>
    <t>18508015 avg.abf</t>
  </si>
  <si>
    <t>18515003 avg.abf</t>
  </si>
  <si>
    <t>18515007 avg.abf</t>
  </si>
  <si>
    <t>18515011 avg.abf</t>
  </si>
  <si>
    <t>18521012 avg.abf</t>
  </si>
  <si>
    <t>18521015 avg.abf</t>
  </si>
  <si>
    <t xml:space="preserve">Holding voltage (mV) </t>
  </si>
  <si>
    <t>current (pA)</t>
  </si>
  <si>
    <t>Fig. 3F</t>
  </si>
  <si>
    <t>Fig. 4A</t>
  </si>
  <si>
    <t>Fig. 4D</t>
  </si>
  <si>
    <t>Fig. 7B</t>
  </si>
  <si>
    <t>Fig. 7F-I</t>
  </si>
  <si>
    <t>Fig. 7K-M</t>
  </si>
  <si>
    <t>Fig. 7F inset</t>
  </si>
  <si>
    <t>Fig. 7C</t>
  </si>
  <si>
    <t>Fig. 7D</t>
  </si>
  <si>
    <t>Fig. 8D</t>
  </si>
  <si>
    <t>Fig. 9</t>
  </si>
  <si>
    <t>Fig. 10B</t>
  </si>
  <si>
    <t>Fig. 10C</t>
  </si>
  <si>
    <t>Fig. 10E</t>
  </si>
  <si>
    <t>Fig. 11B</t>
  </si>
  <si>
    <t>Fig. 11D</t>
  </si>
  <si>
    <t>Fig. 11F</t>
  </si>
  <si>
    <t>Fig. 11J</t>
  </si>
  <si>
    <t>Fig. 11H</t>
  </si>
  <si>
    <t>Fig. 5E</t>
  </si>
  <si>
    <t>Fig. 5F</t>
  </si>
  <si>
    <t>Fig. 5H-I</t>
  </si>
  <si>
    <t>Delta KI frequency in PTX</t>
  </si>
  <si>
    <t>Frequenct (Hz)</t>
  </si>
  <si>
    <t>Fig. 6D-G</t>
  </si>
  <si>
    <t>WT vs. delta KI</t>
  </si>
  <si>
    <t>26.82 to 47.67</t>
  </si>
  <si>
    <t>WT vs. gamma KI</t>
  </si>
  <si>
    <t>-6.918 to 13.94</t>
  </si>
  <si>
    <t>&gt;0.999999999999999</t>
  </si>
  <si>
    <t>Paired t test</t>
  </si>
  <si>
    <t>One- or two-tailed P value?</t>
  </si>
  <si>
    <t>Two-tailed</t>
  </si>
  <si>
    <t>t, df</t>
  </si>
  <si>
    <t>t=4.762 df=3</t>
  </si>
  <si>
    <t>Number of pairs</t>
  </si>
  <si>
    <t>How big is the difference?</t>
  </si>
  <si>
    <t>Mean of differences</t>
  </si>
  <si>
    <t>SD of differences</t>
  </si>
  <si>
    <t>SEM of differences</t>
  </si>
  <si>
    <t>95% confidence interval</t>
  </si>
  <si>
    <t>39.55 to 198.9</t>
  </si>
  <si>
    <t>R squared (partial eta squared)</t>
  </si>
  <si>
    <t>How effective was the pairing?</t>
  </si>
  <si>
    <t>Correlation coefficient (r)</t>
  </si>
  <si>
    <t>P value (one tailed)</t>
  </si>
  <si>
    <t>Was the pairing significantly effective?</t>
  </si>
  <si>
    <t>Unpaired t test</t>
  </si>
  <si>
    <t>t=1.396 df=26</t>
  </si>
  <si>
    <t>Mean ± SEM of column A</t>
  </si>
  <si>
    <t>-51.54 ± 11.84, n=9</t>
  </si>
  <si>
    <t>Mean ± SEM of column B</t>
  </si>
  <si>
    <t>-76.6 ± 10.96, n=19</t>
  </si>
  <si>
    <t>Difference between means</t>
  </si>
  <si>
    <t>25.06 ± 17.95</t>
  </si>
  <si>
    <t>-11.84 to 61.95</t>
  </si>
  <si>
    <t>R squared (eta squared)</t>
  </si>
  <si>
    <t>F test to compare variances</t>
  </si>
  <si>
    <t>F, DFn, Dfd</t>
  </si>
  <si>
    <t>1.81, 18, 8</t>
  </si>
  <si>
    <t>t=1.515 df=26</t>
  </si>
  <si>
    <t>36.25 ± 5.434, n=9</t>
  </si>
  <si>
    <t>29.07 ± 2.045, n=19</t>
  </si>
  <si>
    <t>7.171 ± 4.732</t>
  </si>
  <si>
    <t>-2.556 to 16.9</t>
  </si>
  <si>
    <t>3.344, 8, 18</t>
  </si>
  <si>
    <t>t=0.00888 df=26</t>
  </si>
  <si>
    <t>-3.36 ± 0.9077, n=9</t>
  </si>
  <si>
    <t>-3.351 ± 0.5959, n=19</t>
  </si>
  <si>
    <t>-0.009475 ± 1.067</t>
  </si>
  <si>
    <t>-2.203 to 2.184</t>
  </si>
  <si>
    <t>1.099, 8, 18</t>
  </si>
  <si>
    <t>t=7.002 df=18</t>
  </si>
  <si>
    <t>28.38 to 52.71</t>
  </si>
  <si>
    <t>t=3.124 df=26</t>
  </si>
  <si>
    <t>-0.1135 ± 0.04923, n=9</t>
  </si>
  <si>
    <t>-1.15 ± 0.2249, n=19</t>
  </si>
  <si>
    <t>1.036 ± 0.3317</t>
  </si>
  <si>
    <t>0.3543 to 1.718</t>
  </si>
  <si>
    <t>44.05, 18, 8</t>
  </si>
  <si>
    <t>δ, evoked IPSC decay -/+NO-711</t>
  </si>
  <si>
    <t>11.33 ± 5.412, n=4</t>
  </si>
  <si>
    <t>t=2.964 df=14</t>
  </si>
  <si>
    <t>0.03172 ± 0.007058, n=9</t>
  </si>
  <si>
    <t>0.1082 ± 0.0281, n=7</t>
  </si>
  <si>
    <t>-0.07652 ± 0.02582</t>
  </si>
  <si>
    <t>-0.1319 to -0.02114</t>
  </si>
  <si>
    <t>12.33, 6, 8</t>
  </si>
  <si>
    <t>delta % Q_IPSC</t>
  </si>
  <si>
    <t>delta % peak_IPSC</t>
  </si>
  <si>
    <t>t=0.07527 df=14</t>
  </si>
  <si>
    <t>0.07624 ± 0.0262, n=9</t>
  </si>
  <si>
    <t>0.07378 ± 0.01509, n=7</t>
  </si>
  <si>
    <t>0.002462 ± 0.03271</t>
  </si>
  <si>
    <t>-0.06769 to 0.07261</t>
  </si>
  <si>
    <t>3.876, 8, 6</t>
  </si>
  <si>
    <t>P=0.000004347079495</t>
  </si>
  <si>
    <t>P=0.000442027185022</t>
  </si>
  <si>
    <t>t=1.345 df=14</t>
  </si>
  <si>
    <t>0.5773 ± 0.02766, n=8</t>
  </si>
  <si>
    <t>0.6685 ± 0.06186, n=8</t>
  </si>
  <si>
    <t>0.09113 ± 0.06776</t>
  </si>
  <si>
    <t>-0.05421 to 0.2365</t>
  </si>
  <si>
    <t>5.003, 7, 7</t>
  </si>
  <si>
    <t>t=0.466 df=14</t>
  </si>
  <si>
    <t>5.602 ± 0.6158, n=8</t>
  </si>
  <si>
    <t>6.024 ± 0.6638, n=8</t>
  </si>
  <si>
    <t>-0.4219 ± 0.9055</t>
  </si>
  <si>
    <t>-2.364 to 1.52</t>
  </si>
  <si>
    <t>1.162, 7, 7</t>
  </si>
  <si>
    <t>t=0.08144 df=14</t>
  </si>
  <si>
    <t>19.81 ± 3.597, n=8</t>
  </si>
  <si>
    <t>20.18 ± 2.698, n=8</t>
  </si>
  <si>
    <t>-0.3662 ± 4.497</t>
  </si>
  <si>
    <t>-10.01 to 9.279</t>
  </si>
  <si>
    <t>1.778, 7, 7</t>
  </si>
  <si>
    <t>t=0.3482 df=14</t>
  </si>
  <si>
    <t>0.6388 ± 0.03552, n=8</t>
  </si>
  <si>
    <t>0.6134 ± 0.06368, n=8</t>
  </si>
  <si>
    <t>0.02539 ± 0.07292</t>
  </si>
  <si>
    <t>-0.131 to 0.1818</t>
  </si>
  <si>
    <t>3.214, 7, 7</t>
  </si>
  <si>
    <t>peak +/- NO-711 T-Test P value</t>
  </si>
  <si>
    <t>decay tau +/- NO-711 T-Test P value</t>
  </si>
  <si>
    <t>t=1.457 df=7</t>
  </si>
  <si>
    <t>-9.751 to 2.317</t>
  </si>
  <si>
    <t>t=0.4426 df=7</t>
  </si>
  <si>
    <t>-1.36 to 1.987</t>
  </si>
  <si>
    <t>t=2.658 df=12</t>
  </si>
  <si>
    <t>-6.997 to -0.6932</t>
  </si>
  <si>
    <t>t=3.926 df=12</t>
  </si>
  <si>
    <t>-0.953 to -0.2727</t>
  </si>
  <si>
    <t>peak T-Test P value</t>
  </si>
  <si>
    <t>Q T-Test P value</t>
  </si>
  <si>
    <t>rise time T-Test P value</t>
  </si>
  <si>
    <t>t=2.197 df=12</t>
  </si>
  <si>
    <t>0.0806 to 19.19</t>
  </si>
  <si>
    <t>t=3.294 df=12</t>
  </si>
  <si>
    <t>11.82 to 58.02</t>
  </si>
  <si>
    <t>decay tau T-Test P value</t>
  </si>
  <si>
    <t>avg. peak T test P value</t>
  </si>
  <si>
    <t>t=4.934 df=9</t>
  </si>
  <si>
    <t>11.32 to 30.49</t>
  </si>
  <si>
    <t>t=1.453 df=9</t>
  </si>
  <si>
    <t>-0.6689 to 3.07</t>
  </si>
  <si>
    <t>t=3.536 df=9</t>
  </si>
  <si>
    <t>0.6089 to 2.771</t>
  </si>
  <si>
    <t>t=5.401 df=9</t>
  </si>
  <si>
    <t>-1.692 to -0.6932</t>
  </si>
  <si>
    <t>decay tau T test P value</t>
  </si>
  <si>
    <t>rise time T test P value</t>
  </si>
  <si>
    <t>frequency T test P value</t>
  </si>
  <si>
    <t>median peak_no PTX</t>
  </si>
  <si>
    <t>median peak +PTX</t>
  </si>
  <si>
    <t>median peak T test P value</t>
  </si>
  <si>
    <t>t=4.066 df=9</t>
  </si>
  <si>
    <t>6.93 to 24.31</t>
  </si>
  <si>
    <t>032317 Cell 1</t>
  </si>
  <si>
    <t>032117 Cell 2</t>
  </si>
  <si>
    <t>032717 Cell 1</t>
  </si>
  <si>
    <t>032717 Cell 2</t>
  </si>
  <si>
    <t>032717 Cell 3</t>
  </si>
  <si>
    <t xml:space="preserve">DS2 effect </t>
  </si>
  <si>
    <t>mIPSC decay before DS2</t>
  </si>
  <si>
    <t>mIPSC decay after DS2</t>
  </si>
  <si>
    <t>t=4.997 df=4</t>
  </si>
  <si>
    <t>1.83 to 6.407</t>
  </si>
  <si>
    <t>DS2 effects on decay t test p value</t>
  </si>
  <si>
    <t>t=6.854 df=7</t>
  </si>
  <si>
    <t>-4.298 to -2.093</t>
  </si>
  <si>
    <t>t=0.01814 df=7</t>
  </si>
  <si>
    <t>-1.362 to 1.341</t>
  </si>
  <si>
    <t>t=1.406 df=7</t>
  </si>
  <si>
    <t>-0.7541 to 2.964</t>
  </si>
  <si>
    <t>median peak_no NO-711</t>
  </si>
  <si>
    <t>median peak +NO-711</t>
  </si>
  <si>
    <t>t=7.158 df=7</t>
  </si>
  <si>
    <t>-4.283 to -2.156</t>
  </si>
  <si>
    <t>t=0.4768 df=5</t>
  </si>
  <si>
    <t>-20.09 to 29.24</t>
  </si>
  <si>
    <t>t=0.3061 df=5</t>
  </si>
  <si>
    <t>-3.524 to 2.774</t>
  </si>
  <si>
    <t>t=2.654 df=5</t>
  </si>
  <si>
    <t>0.02203 to 1.381</t>
  </si>
  <si>
    <t>t=2.846 df=5</t>
  </si>
  <si>
    <t>-21.96 to -1.117</t>
  </si>
  <si>
    <t>Peak T test P value</t>
  </si>
  <si>
    <t>decay T test P value</t>
  </si>
  <si>
    <t>t=1.406 df=31</t>
  </si>
  <si>
    <t>0.1146 ± 0.01555, n=10</t>
  </si>
  <si>
    <t>0.1564 ± 0.01833, n=23</t>
  </si>
  <si>
    <t>-0.04189 ± 0.02979</t>
  </si>
  <si>
    <t>-0.1026 to 0.01887</t>
  </si>
  <si>
    <t>3.195, 22, 9</t>
  </si>
  <si>
    <t>dendrite T Test P value</t>
  </si>
  <si>
    <t>soma T Test P value</t>
  </si>
  <si>
    <t>t=3.103 df=16</t>
  </si>
  <si>
    <t>47.07 ± 4.807, n=10</t>
  </si>
  <si>
    <t>76.36 ± 8.714, n=8</t>
  </si>
  <si>
    <t>-29.28 ± 9.436</t>
  </si>
  <si>
    <t>-49.29 to -9.28</t>
  </si>
  <si>
    <t>2.629, 7, 9</t>
  </si>
  <si>
    <t>t=3.189 df=5</t>
  </si>
  <si>
    <t>5.962 to 55.56</t>
  </si>
  <si>
    <t>Animal</t>
  </si>
  <si>
    <t>Mean for each Animal</t>
  </si>
  <si>
    <t>KI 1 + PTX 16n04021_avg.abf</t>
  </si>
  <si>
    <t>KI 2 + PTX 16n04027_avg.abf</t>
  </si>
  <si>
    <t>KI 3 + PTX 16n07014_avg.abf</t>
  </si>
  <si>
    <t>KI 4 + PTX 16n07016_avg.abf</t>
  </si>
  <si>
    <t>KI 5 + PTX 16n07030_avg.abf</t>
  </si>
  <si>
    <t>KI 6 + PTX 16n21001_avg.abf</t>
  </si>
  <si>
    <t>KI 7 + PTX 16n21005_avg.abf</t>
  </si>
  <si>
    <t>KI 8 + PTX 16n21007_avg.abf</t>
  </si>
  <si>
    <t>KI 9 + PTX 16n22008_avg.abf</t>
  </si>
  <si>
    <t>KI 10 + PTX 16n22010_avg.abf</t>
  </si>
  <si>
    <t>KI 11 + PTX 16n22014_avg.abf</t>
  </si>
  <si>
    <t>KI 12 + PTX 16n28001_avg.abf</t>
  </si>
  <si>
    <t>KI 13 +PTX 16n28004_avg.abf</t>
  </si>
  <si>
    <t>KI 14 + PTX 16n28013_avg.abf</t>
  </si>
  <si>
    <t>KI 15 + PTX 16d05004_avg.abf</t>
  </si>
  <si>
    <t>KI 16 +PTX 16d05009_avg.abf</t>
  </si>
  <si>
    <t>KI 17 +PTX 16d05028_avg.abf</t>
  </si>
  <si>
    <t>KI 18 +PTX 16d07005_avg.abf</t>
  </si>
  <si>
    <t>KI 19 + PTX 16d07009_avg.abf</t>
  </si>
  <si>
    <t>KI 20 + PTX 16d14004_avg.abf</t>
  </si>
  <si>
    <t>KI 21 + PTX 16d14007 avg in PTX.abf</t>
  </si>
  <si>
    <t>KI 22 + PTX 17220005_avg in PTX.abf</t>
  </si>
  <si>
    <t>KI 23 + PTX 17220017_avg in PTX.abf</t>
  </si>
  <si>
    <t>18627000.abf</t>
  </si>
  <si>
    <t>18627003.abf</t>
  </si>
  <si>
    <t>18627006.abf</t>
  </si>
  <si>
    <t>1.292 (2, 37)</t>
  </si>
  <si>
    <t>F (2, 37) = 1.794</t>
  </si>
  <si>
    <t>P=0.180535607577462</t>
  </si>
  <si>
    <t>WT vs. Delta KI</t>
  </si>
  <si>
    <t>-13.52 to 15.62</t>
  </si>
  <si>
    <t>WT vs. Gamma KI</t>
  </si>
  <si>
    <t>-3.441 to 23.44</t>
  </si>
  <si>
    <t>Peak_WT vs. Delta KI</t>
  </si>
  <si>
    <t>Peak_WT vs. Gamma KI</t>
  </si>
  <si>
    <t>6.54 (2, 37)</t>
  </si>
  <si>
    <t>F (2, 37) = 31.27</t>
  </si>
  <si>
    <t>P=0.000000011196243</t>
  </si>
  <si>
    <t>-1.885 to 1.29</t>
  </si>
  <si>
    <t>E-F</t>
  </si>
  <si>
    <t>2.754 to 5.682</t>
  </si>
  <si>
    <t>E-G</t>
  </si>
  <si>
    <t>6.276 (2, 37)</t>
  </si>
  <si>
    <t>F (2, 37) = 16.72</t>
  </si>
  <si>
    <t>P=0.000006729528565</t>
  </si>
  <si>
    <t>-0.2433 to 0.7339</t>
  </si>
  <si>
    <t>0.6171 to 1.518</t>
  </si>
  <si>
    <t>decay_WT vs. Delta KI</t>
  </si>
  <si>
    <t>decay_WT vs. Gamma KI</t>
  </si>
  <si>
    <t>freq_WT vs. Delta KI</t>
  </si>
  <si>
    <t>freq_WT vs. Gamma KI</t>
  </si>
  <si>
    <t>1.416 (2, 36)</t>
  </si>
  <si>
    <t>F (2, 36) = 0.7818</t>
  </si>
  <si>
    <t>P=0.465196428094126</t>
  </si>
  <si>
    <t>-3.529 to 1.727</t>
  </si>
  <si>
    <t>-2.152 to 3.012</t>
  </si>
  <si>
    <t>PTX effect_N = cells</t>
  </si>
  <si>
    <t>PTX effect_N = animals</t>
  </si>
  <si>
    <t>26.71 to 48.4</t>
  </si>
  <si>
    <t>-7.294 to 14.39</t>
  </si>
  <si>
    <t>-9.685 to 11.15</t>
  </si>
  <si>
    <t>-0.5709 to 20.26</t>
  </si>
  <si>
    <t>N = cells</t>
  </si>
  <si>
    <t>N = animals</t>
  </si>
  <si>
    <t>-3.492 to 3.298</t>
  </si>
  <si>
    <t>0.7653 to 7.555</t>
  </si>
  <si>
    <t>-0.3998 to 1.138</t>
  </si>
  <si>
    <t>0.324 to 1.862</t>
  </si>
  <si>
    <t>-3.867 to 2.722</t>
  </si>
  <si>
    <t>-3.074 to 4.429</t>
  </si>
  <si>
    <t>EXPT 1</t>
  </si>
  <si>
    <t>EXPT 2</t>
  </si>
  <si>
    <t>EXPT 3</t>
  </si>
  <si>
    <t>EXPT 4</t>
  </si>
  <si>
    <t>Ave</t>
  </si>
  <si>
    <t>sem</t>
  </si>
  <si>
    <t>t test, P value</t>
  </si>
  <si>
    <t>Fig. 2F</t>
  </si>
  <si>
    <t>Fig. 2I-J</t>
  </si>
  <si>
    <t>Fig. 2K-M</t>
  </si>
  <si>
    <t>Fig. 2N-O</t>
  </si>
  <si>
    <t>WT cells vs Delta KI cells</t>
  </si>
  <si>
    <t>WT animals vs Delta KI animals</t>
  </si>
  <si>
    <t>peak (pA)_no PTX_cells</t>
  </si>
  <si>
    <t>peak (pA)_no PTX_animals</t>
  </si>
  <si>
    <t>decay tau (ms)_no PTX_cells</t>
  </si>
  <si>
    <t>decay tau (ms)_no PTX_animals</t>
  </si>
  <si>
    <t>t=1.128 df=9</t>
  </si>
  <si>
    <t>-54.8 ± 11.58, n=4</t>
  </si>
  <si>
    <t>-75.92 ± 12.37, n=7</t>
  </si>
  <si>
    <t>21.12 ± 18.73</t>
  </si>
  <si>
    <t>-21.24 to 63.48</t>
  </si>
  <si>
    <t>1.995, 6, 3</t>
  </si>
  <si>
    <t>t=1.305 df=9</t>
  </si>
  <si>
    <t>Mean ± SEM of column D</t>
  </si>
  <si>
    <t>37.05 ± 8.306, n=4</t>
  </si>
  <si>
    <t>Mean ± SEM of column E</t>
  </si>
  <si>
    <t>28.97 ± 1.09, n=7</t>
  </si>
  <si>
    <t>8.077 ± 6.19</t>
  </si>
  <si>
    <t>-5.925 to 22.08</t>
  </si>
  <si>
    <t>33.18, 3, 6</t>
  </si>
  <si>
    <t>Q (pC)_no PTX_cells</t>
  </si>
  <si>
    <t>Q (pC)_no PTX_animals</t>
  </si>
  <si>
    <t>Q(pC)_+ PTX_cells</t>
  </si>
  <si>
    <t>Q(pC)_+ PTX_animals</t>
  </si>
  <si>
    <t>Q(pC)_no PTX_cells</t>
  </si>
  <si>
    <t>Q(pC)_no PTX_animals</t>
  </si>
  <si>
    <t>t=0.2359 df=9</t>
  </si>
  <si>
    <t>Mean ± SEM of column G</t>
  </si>
  <si>
    <t>-3.611 ± 1.347, n=4</t>
  </si>
  <si>
    <t>Mean ± SEM of column H</t>
  </si>
  <si>
    <t>-3.312 ± 0.6012, n=7</t>
  </si>
  <si>
    <t>-0.2996 ± 1.27</t>
  </si>
  <si>
    <t>-3.173 to 2.573</t>
  </si>
  <si>
    <t>2.869, 3, 6</t>
  </si>
  <si>
    <t>t=2.677 df=9</t>
  </si>
  <si>
    <t>Mean ± SEM of column J</t>
  </si>
  <si>
    <t>-0.1242 ± 0.06713, n=4</t>
  </si>
  <si>
    <t>Mean ± SEM of column K</t>
  </si>
  <si>
    <t>-1.133 ± 0.276, n=7</t>
  </si>
  <si>
    <t>1.009 ± 0.3769</t>
  </si>
  <si>
    <t>0.1564 to 1.862</t>
  </si>
  <si>
    <t>29.59, 6, 3</t>
  </si>
  <si>
    <t>WT cells vs Delta cells</t>
  </si>
  <si>
    <t>WT animals vs Delta animals</t>
  </si>
  <si>
    <t>delta %_cells</t>
  </si>
  <si>
    <t>delta %_animals</t>
  </si>
  <si>
    <t>Peak_IPSC</t>
  </si>
  <si>
    <t>t=0.02262 df=4</t>
  </si>
  <si>
    <t>Mean ± SEM of column M</t>
  </si>
  <si>
    <t>0.07624 ± 0.03533, n=3</t>
  </si>
  <si>
    <t>Mean ± SEM of column N</t>
  </si>
  <si>
    <t>0.07716 ± 0.02057, n=3</t>
  </si>
  <si>
    <t>-0.0009247 ± 0.04088</t>
  </si>
  <si>
    <t>-0.1144 to 0.1126</t>
  </si>
  <si>
    <t>2.952, 2, 2</t>
  </si>
  <si>
    <t>t=2.94 df=4</t>
  </si>
  <si>
    <t>Mean ± SEM of column P</t>
  </si>
  <si>
    <t>0.03172 ± 0.003293, n=3</t>
  </si>
  <si>
    <t>Mean ± SEM of column Q</t>
  </si>
  <si>
    <t>0.1037 ± 0.02425, n=3</t>
  </si>
  <si>
    <t>-0.07195 ± 0.02447</t>
  </si>
  <si>
    <t>-0.1399 to -0.004003</t>
  </si>
  <si>
    <t>54.25, 2, 2</t>
  </si>
  <si>
    <t>PTX current_cells</t>
  </si>
  <si>
    <t>PTX current_animals</t>
  </si>
  <si>
    <t>t=9.5 df=4</t>
  </si>
  <si>
    <t>Mean ± SEM of column S</t>
  </si>
  <si>
    <t>9.189 ± 4.289, n=3</t>
  </si>
  <si>
    <t>Mean ± SEM of column T</t>
  </si>
  <si>
    <t>-94.96 ± 10.09, n=3</t>
  </si>
  <si>
    <t>104.2 ± 10.96</t>
  </si>
  <si>
    <t>73.71 to 134.6</t>
  </si>
  <si>
    <t>5.536, 2, 2</t>
  </si>
  <si>
    <t>T-Test P value_cells</t>
  </si>
  <si>
    <t>t=1.189 df=4</t>
  </si>
  <si>
    <t>Mean ± SEM of column V</t>
  </si>
  <si>
    <t>0.5697 ± 0.03135, n=3</t>
  </si>
  <si>
    <t>Mean ± SEM of column W</t>
  </si>
  <si>
    <t>0.693 ± 0.09891, n=3</t>
  </si>
  <si>
    <t>-0.1234 ± 0.1038</t>
  </si>
  <si>
    <t>-0.4114 to 0.1647</t>
  </si>
  <si>
    <t>9.956, 2, 2</t>
  </si>
  <si>
    <t>T-Test P value_animals</t>
  </si>
  <si>
    <t>t=0.7409 df=4</t>
  </si>
  <si>
    <t>Mean ± SEM of column Y</t>
  </si>
  <si>
    <t>5.536 ± 0.6339, n=3</t>
  </si>
  <si>
    <t>Mean ± SEM of column Z</t>
  </si>
  <si>
    <t>6.165 ± 0.5648, n=3</t>
  </si>
  <si>
    <t>-0.6291 ± 0.849</t>
  </si>
  <si>
    <t>-2.986 to 1.728</t>
  </si>
  <si>
    <t>1.26, 2, 2</t>
  </si>
  <si>
    <t>t=0.3434 df=4</t>
  </si>
  <si>
    <t>Mean ± SEM of column AB</t>
  </si>
  <si>
    <t>19.33 ± 3.371, n=3</t>
  </si>
  <si>
    <t>Mean ± SEM of column AC</t>
  </si>
  <si>
    <t>20.89 ± 3.054, n=3</t>
  </si>
  <si>
    <t>-1.562 ± 4.549</t>
  </si>
  <si>
    <t>-14.19 to 11.07</t>
  </si>
  <si>
    <t>1.218, 2, 2</t>
  </si>
  <si>
    <t>t=0.2693 df=4</t>
  </si>
  <si>
    <t>Mean ± SEM of column AE</t>
  </si>
  <si>
    <t>0.6339 ± 0.02018, n=3</t>
  </si>
  <si>
    <t>Mean ± SEM of column AF</t>
  </si>
  <si>
    <t>0.6173 ± 0.05848, n=3</t>
  </si>
  <si>
    <t>0.01666 ± 0.06187</t>
  </si>
  <si>
    <t>-0.1551 to 0.1884</t>
  </si>
  <si>
    <t>8.401, 2, 2</t>
  </si>
  <si>
    <t>unpaired t test_cells</t>
  </si>
  <si>
    <t>t=1.143 df=11</t>
  </si>
  <si>
    <t>Mean ± SEM of column AH</t>
  </si>
  <si>
    <t>0.1548 ± 0.02307, n=9</t>
  </si>
  <si>
    <t>Mean ± SEM of column AI</t>
  </si>
  <si>
    <t>0.1109 ± 0.02344, n=4</t>
  </si>
  <si>
    <t>0.04388 ± 0.0384</t>
  </si>
  <si>
    <t>-0.04063 to 0.1284</t>
  </si>
  <si>
    <t>2.179, 8, 3</t>
  </si>
  <si>
    <t>unpaired t test_animals</t>
  </si>
  <si>
    <t>t=4.51 df=9</t>
  </si>
  <si>
    <t>-99.12 ± 17.86, n=7</t>
  </si>
  <si>
    <t>110.5 ± 24.49</t>
  </si>
  <si>
    <t>55.05 to 165.9</t>
  </si>
  <si>
    <t>19.05, 6, 3</t>
  </si>
  <si>
    <t>t=0.8603 df=6</t>
  </si>
  <si>
    <t>0.4663 ± 0.06075, n=4</t>
  </si>
  <si>
    <t>0.4095 ± 0.0257, n=4</t>
  </si>
  <si>
    <t>0.05675 ± 0.06596</t>
  </si>
  <si>
    <t>-0.1047 to 0.2182</t>
  </si>
  <si>
    <t>5.588, 3, 3</t>
  </si>
  <si>
    <t>1.4 (2, 36)</t>
  </si>
  <si>
    <t>F (2, 36) = 0.4213</t>
  </si>
  <si>
    <t>P=0.659410627393113</t>
  </si>
  <si>
    <t>3.723 (2, 36)</t>
  </si>
  <si>
    <t>F (2, 36) = 26.45</t>
  </si>
  <si>
    <t>P=0.00000008579656</t>
  </si>
  <si>
    <t>-10.13 to 21.44</t>
  </si>
  <si>
    <t>-14.69 to 16.34</t>
  </si>
  <si>
    <t>-2.174 to 2.062</t>
  </si>
  <si>
    <t>3.381 to 7.544</t>
  </si>
  <si>
    <t>-22.71 to 30.32</t>
  </si>
  <si>
    <t>-29.18 to 31.2</t>
  </si>
  <si>
    <t>-4.083 to 3.458</t>
  </si>
  <si>
    <t>0.8784 to 9.465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</si>
</sst>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0"/>
    <numFmt numFmtId="165" formatCode="###0"/>
    <numFmt numFmtId="166" formatCode="####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Arial Bold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0" fillId="0" borderId="0" xfId="0" applyFill="1"/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quotePrefix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/>
    <xf numFmtId="0" fontId="13" fillId="0" borderId="0" xfId="0" applyFont="1" applyBorder="1"/>
    <xf numFmtId="0" fontId="0" fillId="0" borderId="5" xfId="0" applyBorder="1"/>
    <xf numFmtId="0" fontId="6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0" xfId="0" applyBorder="1"/>
    <xf numFmtId="0" fontId="2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2" fillId="0" borderId="3" xfId="0" applyFont="1" applyBorder="1"/>
    <xf numFmtId="0" fontId="6" fillId="0" borderId="6" xfId="0" applyFont="1" applyBorder="1"/>
    <xf numFmtId="0" fontId="9" fillId="0" borderId="0" xfId="0" applyFont="1"/>
    <xf numFmtId="0" fontId="14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12" fillId="0" borderId="0" xfId="0" applyFont="1"/>
    <xf numFmtId="0" fontId="0" fillId="2" borderId="0" xfId="0" applyFill="1"/>
    <xf numFmtId="0" fontId="6" fillId="0" borderId="0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4" fillId="2" borderId="0" xfId="0" applyFont="1" applyFill="1" applyAlignment="1">
      <alignment horizontal="right" vertical="center"/>
    </xf>
    <xf numFmtId="0" fontId="0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0" fillId="0" borderId="15" xfId="0" applyBorder="1"/>
    <xf numFmtId="0" fontId="3" fillId="0" borderId="16" xfId="0" applyFont="1" applyBorder="1" applyAlignment="1">
      <alignment horizontal="left"/>
    </xf>
    <xf numFmtId="0" fontId="3" fillId="0" borderId="9" xfId="0" applyFont="1" applyBorder="1"/>
    <xf numFmtId="0" fontId="0" fillId="0" borderId="17" xfId="0" applyBorder="1"/>
    <xf numFmtId="0" fontId="3" fillId="0" borderId="13" xfId="0" applyFont="1" applyBorder="1"/>
    <xf numFmtId="0" fontId="3" fillId="0" borderId="15" xfId="0" applyFont="1" applyBorder="1"/>
    <xf numFmtId="0" fontId="3" fillId="0" borderId="17" xfId="0" applyFont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Border="1"/>
    <xf numFmtId="0" fontId="6" fillId="0" borderId="0" xfId="1"/>
    <xf numFmtId="0" fontId="6" fillId="0" borderId="18" xfId="0" applyFont="1" applyBorder="1" applyAlignment="1">
      <alignment horizontal="left"/>
    </xf>
    <xf numFmtId="0" fontId="16" fillId="0" borderId="18" xfId="1" applyFont="1" applyBorder="1" applyAlignment="1">
      <alignment horizontal="center" vertical="center" wrapText="1"/>
    </xf>
    <xf numFmtId="0" fontId="6" fillId="0" borderId="18" xfId="0" applyFont="1" applyBorder="1"/>
    <xf numFmtId="0" fontId="0" fillId="0" borderId="18" xfId="0" applyBorder="1"/>
    <xf numFmtId="0" fontId="18" fillId="0" borderId="18" xfId="1" applyFont="1" applyBorder="1" applyAlignment="1">
      <alignment horizontal="center" wrapText="1"/>
    </xf>
    <xf numFmtId="0" fontId="18" fillId="4" borderId="18" xfId="1" applyFont="1" applyFill="1" applyBorder="1" applyAlignment="1">
      <alignment horizontal="left" vertical="top" wrapText="1"/>
    </xf>
    <xf numFmtId="164" fontId="17" fillId="0" borderId="18" xfId="1" applyNumberFormat="1" applyFont="1" applyBorder="1" applyAlignment="1">
      <alignment horizontal="right" vertical="top"/>
    </xf>
    <xf numFmtId="165" fontId="17" fillId="0" borderId="18" xfId="1" applyNumberFormat="1" applyFont="1" applyBorder="1" applyAlignment="1">
      <alignment horizontal="right" vertical="top"/>
    </xf>
    <xf numFmtId="166" fontId="17" fillId="0" borderId="18" xfId="1" applyNumberFormat="1" applyFont="1" applyBorder="1" applyAlignment="1">
      <alignment horizontal="right" vertical="top"/>
    </xf>
    <xf numFmtId="0" fontId="17" fillId="0" borderId="18" xfId="1" applyFont="1" applyBorder="1" applyAlignment="1">
      <alignment horizontal="left" vertical="top" wrapText="1"/>
    </xf>
    <xf numFmtId="0" fontId="6" fillId="0" borderId="18" xfId="1" applyBorder="1"/>
    <xf numFmtId="0" fontId="18" fillId="0" borderId="18" xfId="1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9" fillId="0" borderId="0" xfId="0" applyFont="1"/>
    <xf numFmtId="11" fontId="0" fillId="0" borderId="0" xfId="0" applyNumberFormat="1"/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 applyAlignment="1">
      <alignment horizontal="left"/>
    </xf>
    <xf numFmtId="0" fontId="19" fillId="0" borderId="0" xfId="0" applyFont="1" applyBorder="1"/>
    <xf numFmtId="0" fontId="19" fillId="0" borderId="5" xfId="0" applyFont="1" applyBorder="1"/>
    <xf numFmtId="0" fontId="19" fillId="0" borderId="6" xfId="0" applyFont="1" applyBorder="1" applyAlignment="1">
      <alignment horizontal="left"/>
    </xf>
    <xf numFmtId="0" fontId="19" fillId="0" borderId="7" xfId="0" applyFont="1" applyBorder="1"/>
    <xf numFmtId="0" fontId="19" fillId="0" borderId="8" xfId="0" applyFont="1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18" fillId="4" borderId="18" xfId="1" applyFont="1" applyFill="1" applyBorder="1" applyAlignment="1">
      <alignment horizontal="left" vertical="top" wrapText="1"/>
    </xf>
    <xf numFmtId="0" fontId="6" fillId="0" borderId="18" xfId="1" applyBorder="1"/>
    <xf numFmtId="0" fontId="18" fillId="0" borderId="18" xfId="1" applyFont="1" applyBorder="1" applyAlignment="1">
      <alignment horizontal="left" wrapText="1"/>
    </xf>
    <xf numFmtId="0" fontId="16" fillId="0" borderId="18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2" xfId="0" applyBorder="1"/>
    <xf numFmtId="0" fontId="3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3" fillId="0" borderId="0" xfId="0" applyFont="1"/>
    <xf numFmtId="0" fontId="18" fillId="4" borderId="18" xfId="1" applyFont="1" applyFill="1" applyBorder="1" applyAlignment="1">
      <alignment horizontal="left" vertical="top" wrapText="1"/>
    </xf>
    <xf numFmtId="0" fontId="17" fillId="3" borderId="18" xfId="1" applyFont="1" applyFill="1" applyBorder="1"/>
    <xf numFmtId="0" fontId="6" fillId="0" borderId="18" xfId="1" applyBorder="1"/>
    <xf numFmtId="0" fontId="18" fillId="0" borderId="18" xfId="1" applyFont="1" applyBorder="1" applyAlignment="1">
      <alignment horizontal="left" wrapText="1"/>
    </xf>
    <xf numFmtId="0" fontId="16" fillId="0" borderId="18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9"/>
  <sheetViews>
    <sheetView tabSelected="1" topLeftCell="BA76" workbookViewId="0">
      <selection activeCell="BS73" sqref="BS73"/>
    </sheetView>
  </sheetViews>
  <sheetFormatPr defaultRowHeight="15" x14ac:dyDescent="0.25"/>
  <cols>
    <col min="1" max="1" width="37.42578125" customWidth="1"/>
    <col min="2" max="2" width="15.7109375" customWidth="1"/>
    <col min="3" max="3" width="14.140625" customWidth="1"/>
    <col min="11" max="11" width="13.5703125" customWidth="1"/>
    <col min="12" max="12" width="15.28515625" customWidth="1"/>
    <col min="13" max="13" width="12" bestFit="1" customWidth="1"/>
    <col min="14" max="14" width="12" customWidth="1"/>
    <col min="15" max="16" width="13.85546875" customWidth="1"/>
    <col min="17" max="17" width="12" bestFit="1" customWidth="1"/>
    <col min="18" max="18" width="12" customWidth="1"/>
    <col min="20" max="20" width="14.7109375" customWidth="1"/>
    <col min="30" max="30" width="10.7109375" customWidth="1"/>
    <col min="49" max="49" width="18.28515625" customWidth="1"/>
  </cols>
  <sheetData>
    <row r="1" spans="1:72" x14ac:dyDescent="0.25">
      <c r="A1" s="1" t="s">
        <v>220</v>
      </c>
      <c r="B1" s="1" t="s">
        <v>0</v>
      </c>
      <c r="D1" s="2" t="s">
        <v>1</v>
      </c>
      <c r="E1" s="2" t="s">
        <v>665</v>
      </c>
      <c r="F1" s="2" t="s">
        <v>29</v>
      </c>
      <c r="G1" s="2" t="s">
        <v>665</v>
      </c>
      <c r="H1" s="2" t="s">
        <v>2</v>
      </c>
      <c r="I1" s="2" t="s">
        <v>665</v>
      </c>
      <c r="K1" s="2" t="s">
        <v>251</v>
      </c>
      <c r="M1" s="2" t="s">
        <v>1</v>
      </c>
      <c r="N1" s="2" t="s">
        <v>665</v>
      </c>
      <c r="O1" s="2" t="s">
        <v>29</v>
      </c>
      <c r="P1" s="2" t="s">
        <v>665</v>
      </c>
      <c r="Q1" s="2" t="s">
        <v>2</v>
      </c>
      <c r="R1" s="2" t="s">
        <v>665</v>
      </c>
      <c r="T1" s="2" t="s">
        <v>252</v>
      </c>
      <c r="V1" s="2" t="s">
        <v>1</v>
      </c>
      <c r="W1" s="2" t="s">
        <v>664</v>
      </c>
      <c r="X1" s="2" t="s">
        <v>29</v>
      </c>
      <c r="Y1" s="2" t="s">
        <v>664</v>
      </c>
      <c r="Z1" s="2" t="s">
        <v>2</v>
      </c>
      <c r="AA1" s="2" t="s">
        <v>664</v>
      </c>
      <c r="AC1" s="1" t="s">
        <v>221</v>
      </c>
      <c r="AD1" s="1" t="s">
        <v>247</v>
      </c>
      <c r="AE1" s="1" t="s">
        <v>195</v>
      </c>
      <c r="AF1" s="2" t="s">
        <v>665</v>
      </c>
      <c r="AG1" s="2" t="s">
        <v>251</v>
      </c>
      <c r="AH1" s="2" t="s">
        <v>665</v>
      </c>
      <c r="AI1" s="2" t="s">
        <v>252</v>
      </c>
      <c r="AJ1" s="2" t="s">
        <v>665</v>
      </c>
      <c r="AK1" s="1" t="s">
        <v>253</v>
      </c>
      <c r="AL1" s="1" t="s">
        <v>195</v>
      </c>
      <c r="AM1" s="2" t="s">
        <v>665</v>
      </c>
      <c r="AN1" s="2" t="s">
        <v>251</v>
      </c>
      <c r="AO1" s="2" t="s">
        <v>665</v>
      </c>
      <c r="AP1" s="2" t="s">
        <v>252</v>
      </c>
      <c r="AQ1" s="2" t="s">
        <v>665</v>
      </c>
      <c r="AR1" s="1" t="s">
        <v>254</v>
      </c>
      <c r="AS1" s="1" t="s">
        <v>195</v>
      </c>
      <c r="AT1" s="2" t="s">
        <v>665</v>
      </c>
      <c r="AU1" s="2" t="s">
        <v>251</v>
      </c>
      <c r="AV1" s="2" t="s">
        <v>665</v>
      </c>
      <c r="AW1" s="2" t="s">
        <v>252</v>
      </c>
      <c r="AX1" s="2" t="s">
        <v>665</v>
      </c>
      <c r="AY1" s="1" t="s">
        <v>414</v>
      </c>
      <c r="AZ1" s="1" t="s">
        <v>255</v>
      </c>
      <c r="BA1" s="1" t="s">
        <v>195</v>
      </c>
      <c r="BB1" s="2" t="s">
        <v>665</v>
      </c>
      <c r="BC1" s="2" t="s">
        <v>251</v>
      </c>
      <c r="BD1" s="2" t="s">
        <v>665</v>
      </c>
      <c r="BE1" s="2" t="s">
        <v>252</v>
      </c>
      <c r="BF1" s="2" t="s">
        <v>665</v>
      </c>
      <c r="BG1" s="1" t="s">
        <v>256</v>
      </c>
      <c r="BH1" s="1" t="s">
        <v>195</v>
      </c>
      <c r="BI1" s="2" t="s">
        <v>665</v>
      </c>
      <c r="BJ1" s="2" t="s">
        <v>251</v>
      </c>
      <c r="BK1" s="2" t="s">
        <v>665</v>
      </c>
      <c r="BL1" s="2" t="s">
        <v>252</v>
      </c>
      <c r="BM1" s="2" t="s">
        <v>665</v>
      </c>
      <c r="BN1" s="1" t="s">
        <v>257</v>
      </c>
      <c r="BO1" s="1" t="s">
        <v>195</v>
      </c>
      <c r="BP1" s="2" t="s">
        <v>665</v>
      </c>
      <c r="BQ1" s="2" t="s">
        <v>251</v>
      </c>
      <c r="BR1" s="2" t="s">
        <v>665</v>
      </c>
      <c r="BS1" s="2" t="s">
        <v>252</v>
      </c>
      <c r="BT1" s="2" t="s">
        <v>665</v>
      </c>
    </row>
    <row r="2" spans="1:72" x14ac:dyDescent="0.25">
      <c r="B2" t="s">
        <v>8</v>
      </c>
      <c r="C2" t="s">
        <v>3</v>
      </c>
      <c r="D2" s="3">
        <v>-35.06326</v>
      </c>
      <c r="E2" s="3">
        <f>AVERAGE(D2:D6)</f>
        <v>-39.754193999999998</v>
      </c>
      <c r="F2" s="3">
        <v>-89.788749999999993</v>
      </c>
      <c r="G2" s="3">
        <f>AVERAGE(F2:F6)</f>
        <v>-88.301330000000007</v>
      </c>
      <c r="H2" s="3">
        <v>3.0979269999999999</v>
      </c>
      <c r="I2" s="3">
        <f>AVERAGE(H2:H6)</f>
        <v>1.3657448000000003</v>
      </c>
      <c r="K2" t="s">
        <v>14</v>
      </c>
      <c r="L2" t="s">
        <v>15</v>
      </c>
      <c r="M2" s="3">
        <v>-24.043299999999999</v>
      </c>
      <c r="N2" s="3">
        <f>AVERAGE(M2:M3)</f>
        <v>-25.529449999999997</v>
      </c>
      <c r="O2" s="3">
        <v>-43.186599999999999</v>
      </c>
      <c r="P2" s="3">
        <f>AVERAGE(O2:O3)</f>
        <v>-47.213750000000005</v>
      </c>
      <c r="Q2" s="3">
        <v>-30.511700000000001</v>
      </c>
      <c r="R2" s="3">
        <f>AVERAGE(Q2:Q3)</f>
        <v>-43.68985</v>
      </c>
      <c r="T2" t="s">
        <v>24</v>
      </c>
      <c r="U2" t="s">
        <v>15</v>
      </c>
      <c r="V2" s="3">
        <v>-11.045999999999999</v>
      </c>
      <c r="W2" s="3">
        <f>AVERAGE(V2:V5)</f>
        <v>-15.473500000000001</v>
      </c>
      <c r="X2" s="3">
        <v>-79.447900000000004</v>
      </c>
      <c r="Y2" s="3">
        <f>AVERAGE(X2:X5)</f>
        <v>-48.504750000000001</v>
      </c>
      <c r="Z2" s="3">
        <v>6.9307999999999996</v>
      </c>
      <c r="AA2" s="3">
        <f>AVERAGE(Z2:Z5)</f>
        <v>-6.0310000000000006</v>
      </c>
      <c r="AD2" t="s">
        <v>15</v>
      </c>
      <c r="AE2" s="40">
        <v>-39.179699999999997</v>
      </c>
      <c r="AF2" s="40">
        <f>AVERAGE(AE2:AE6)</f>
        <v>-42.116679999999995</v>
      </c>
      <c r="AG2" s="40">
        <v>-46.912700000000001</v>
      </c>
      <c r="AH2" s="40">
        <f>AVERAGE(AG2:AG4)</f>
        <v>-36.037100000000002</v>
      </c>
      <c r="AI2" s="40">
        <v>-47.121000000000002</v>
      </c>
      <c r="AJ2" s="40">
        <f>AVERAGE(AI2:AI5)</f>
        <v>-39.543824999999998</v>
      </c>
      <c r="AK2" t="s">
        <v>15</v>
      </c>
      <c r="AL2" s="76">
        <v>9.3041859999999996</v>
      </c>
      <c r="AM2" s="40">
        <f>AVERAGE(AL2:AL6)</f>
        <v>8.7842804000000001</v>
      </c>
      <c r="AN2" s="76">
        <v>6.6880807969999996</v>
      </c>
      <c r="AO2" s="40">
        <f>AVERAGE(AN2:AN4)</f>
        <v>6.9517484289999993</v>
      </c>
      <c r="AP2" s="76">
        <v>4.6493408929999998</v>
      </c>
      <c r="AQ2" s="40">
        <f>AVERAGE(AP2:AP5)</f>
        <v>4.01495220325</v>
      </c>
      <c r="AR2" t="s">
        <v>15</v>
      </c>
      <c r="AS2" s="4">
        <v>1.1333333329999999</v>
      </c>
      <c r="AT2" s="40">
        <f>AVERAGE(AS2:AS6)</f>
        <v>1.2544444444</v>
      </c>
      <c r="AU2" s="4">
        <v>2.5</v>
      </c>
      <c r="AV2" s="40">
        <f>AVERAGE(AU2:AU4)</f>
        <v>1.5462963333333335</v>
      </c>
      <c r="AW2" s="4">
        <v>0.29444399999999998</v>
      </c>
      <c r="AX2" s="40">
        <f>AVERAGE(AW2:AW5)</f>
        <v>0.33749975000000004</v>
      </c>
      <c r="AZ2" t="s">
        <v>15</v>
      </c>
      <c r="BA2" s="38">
        <v>-37.569400000000002</v>
      </c>
      <c r="BB2" s="38">
        <f>AVERAGE(BA2:BA3)</f>
        <v>-47.216250000000002</v>
      </c>
      <c r="BC2" s="38">
        <v>-31.499500000000001</v>
      </c>
      <c r="BD2" s="38">
        <f>AVERAGE(BC2:BC3)</f>
        <v>-27.453700000000001</v>
      </c>
      <c r="BE2" s="38">
        <v>-59.350900000000003</v>
      </c>
      <c r="BF2" s="38">
        <f>AVERAGE(BE2:BE7)</f>
        <v>-38.298566666666666</v>
      </c>
      <c r="BG2" t="s">
        <v>15</v>
      </c>
      <c r="BH2" s="76">
        <v>8.6240588819999999</v>
      </c>
      <c r="BI2" s="38">
        <f>AVERAGE(BH2:BH3)</f>
        <v>8.0201768760000007</v>
      </c>
      <c r="BJ2" s="76">
        <v>14.74597</v>
      </c>
      <c r="BK2" s="38">
        <f>AVERAGE(BJ2:BJ3)</f>
        <v>14.407444999999999</v>
      </c>
      <c r="BL2" s="76">
        <v>3.6841360000000001</v>
      </c>
      <c r="BM2" s="38">
        <f>AVERAGE(BL2:BL7)</f>
        <v>4.0734668333333328</v>
      </c>
      <c r="BN2" t="s">
        <v>15</v>
      </c>
      <c r="BO2" s="4">
        <v>8.4823529999999998</v>
      </c>
      <c r="BP2" s="4">
        <f>AVERAGE(BO2:BO3)</f>
        <v>7.6764704999999998</v>
      </c>
      <c r="BQ2" s="4">
        <v>7.5647060000000002</v>
      </c>
      <c r="BR2" s="4">
        <f>AVERAGE(BQ2:BQ3)</f>
        <v>7.5411765000000006</v>
      </c>
      <c r="BS2" s="4">
        <v>4.3444440000000002</v>
      </c>
      <c r="BT2">
        <f>AVERAGE(BS2:BS7)</f>
        <v>5.1768523333333336</v>
      </c>
    </row>
    <row r="3" spans="1:72" x14ac:dyDescent="0.25">
      <c r="B3" t="s">
        <v>8</v>
      </c>
      <c r="C3" t="s">
        <v>4</v>
      </c>
      <c r="D3" s="3">
        <v>-22.165420000000001</v>
      </c>
      <c r="E3" s="3"/>
      <c r="F3" s="3">
        <v>-59.969329999999999</v>
      </c>
      <c r="G3" s="3"/>
      <c r="H3" s="3">
        <v>3.0512540000000001</v>
      </c>
      <c r="I3" s="3"/>
      <c r="K3" t="s">
        <v>14</v>
      </c>
      <c r="L3" t="s">
        <v>16</v>
      </c>
      <c r="M3" s="3">
        <v>-27.015599999999999</v>
      </c>
      <c r="N3" s="3"/>
      <c r="O3" s="3">
        <v>-51.240900000000003</v>
      </c>
      <c r="P3" s="3"/>
      <c r="Q3" s="3">
        <v>-56.868000000000002</v>
      </c>
      <c r="R3" s="3"/>
      <c r="T3" t="s">
        <v>24</v>
      </c>
      <c r="U3" t="s">
        <v>16</v>
      </c>
      <c r="V3" s="3">
        <v>-18.035</v>
      </c>
      <c r="W3" s="3"/>
      <c r="X3" s="3">
        <v>-28.444800000000001</v>
      </c>
      <c r="Y3" s="3"/>
      <c r="Z3" s="3">
        <v>-6.0099</v>
      </c>
      <c r="AA3" s="3"/>
      <c r="AD3" t="s">
        <v>16</v>
      </c>
      <c r="AE3" s="40">
        <v>-51.085700000000003</v>
      </c>
      <c r="AF3" s="40"/>
      <c r="AG3" s="40">
        <v>-27.311900000000001</v>
      </c>
      <c r="AH3" s="40"/>
      <c r="AI3" s="40">
        <v>-33.558700000000002</v>
      </c>
      <c r="AJ3" s="40"/>
      <c r="AK3" t="s">
        <v>16</v>
      </c>
      <c r="AL3" s="76">
        <v>8.4665409999999994</v>
      </c>
      <c r="AM3" s="40"/>
      <c r="AN3" s="76">
        <v>6.0316475020000002</v>
      </c>
      <c r="AO3" s="40"/>
      <c r="AP3" s="76">
        <v>3.6010531160000001</v>
      </c>
      <c r="AQ3" s="40"/>
      <c r="AR3" t="s">
        <v>16</v>
      </c>
      <c r="AS3" s="4">
        <v>0.89444444400000001</v>
      </c>
      <c r="AT3" s="40"/>
      <c r="AU3" s="4">
        <v>0.93333299999999997</v>
      </c>
      <c r="AV3" s="40"/>
      <c r="AW3" s="4">
        <v>0.377778</v>
      </c>
      <c r="AX3" s="40"/>
      <c r="AZ3" t="s">
        <v>16</v>
      </c>
      <c r="BA3" s="40">
        <v>-56.863100000000003</v>
      </c>
      <c r="BB3" s="40"/>
      <c r="BC3" s="38">
        <v>-23.407900000000001</v>
      </c>
      <c r="BD3" s="40"/>
      <c r="BE3" s="38">
        <v>-48.688299999999998</v>
      </c>
      <c r="BF3" s="38"/>
      <c r="BG3" t="s">
        <v>16</v>
      </c>
      <c r="BH3" s="76">
        <v>7.4162948699999998</v>
      </c>
      <c r="BI3" s="40"/>
      <c r="BJ3" s="76">
        <v>14.06892</v>
      </c>
      <c r="BK3" s="40"/>
      <c r="BL3" s="76">
        <v>4.8300039999999997</v>
      </c>
      <c r="BM3" s="38"/>
      <c r="BN3" t="s">
        <v>16</v>
      </c>
      <c r="BO3" s="4">
        <v>6.8705879999999997</v>
      </c>
      <c r="BP3" s="4"/>
      <c r="BQ3" s="4">
        <v>7.5176470000000002</v>
      </c>
      <c r="BR3" s="4"/>
      <c r="BS3" s="4">
        <v>11.51667</v>
      </c>
    </row>
    <row r="4" spans="1:72" x14ac:dyDescent="0.25">
      <c r="B4" t="s">
        <v>8</v>
      </c>
      <c r="C4" t="s">
        <v>5</v>
      </c>
      <c r="D4" s="3">
        <v>-58.444450000000003</v>
      </c>
      <c r="E4" s="3"/>
      <c r="F4" s="3">
        <v>-145.1037</v>
      </c>
      <c r="G4" s="3"/>
      <c r="H4" s="3">
        <v>0.61044299999999996</v>
      </c>
      <c r="I4" s="3"/>
      <c r="K4" t="s">
        <v>17</v>
      </c>
      <c r="L4" t="s">
        <v>15</v>
      </c>
      <c r="M4" s="3">
        <v>-18.1084</v>
      </c>
      <c r="N4" s="3">
        <f>AVERAGE(M4:M7)</f>
        <v>-21.655550000000002</v>
      </c>
      <c r="O4" s="3">
        <v>-44.856200000000001</v>
      </c>
      <c r="P4" s="3">
        <f>AVERAGE(O4:O7)</f>
        <v>-56.417175</v>
      </c>
      <c r="Q4" s="3">
        <v>-36.51</v>
      </c>
      <c r="R4" s="3">
        <f>AVERAGE(Q4:Q7)</f>
        <v>-50.807449999999996</v>
      </c>
      <c r="T4" t="s">
        <v>24</v>
      </c>
      <c r="U4" t="s">
        <v>18</v>
      </c>
      <c r="V4" s="3">
        <v>-10.679500000000001</v>
      </c>
      <c r="W4" s="3"/>
      <c r="X4" s="3">
        <v>-22.6282</v>
      </c>
      <c r="Y4" s="3"/>
      <c r="Z4" s="3">
        <v>-10.0158</v>
      </c>
      <c r="AA4" s="3"/>
      <c r="AD4" t="s">
        <v>18</v>
      </c>
      <c r="AE4" s="40">
        <v>-37.196100000000001</v>
      </c>
      <c r="AF4" s="40"/>
      <c r="AG4" s="40">
        <v>-33.886699999999998</v>
      </c>
      <c r="AI4" s="40">
        <v>-48.064</v>
      </c>
      <c r="AJ4" s="40"/>
      <c r="AK4" t="s">
        <v>18</v>
      </c>
      <c r="AL4" s="76">
        <v>8.9567789999999992</v>
      </c>
      <c r="AM4" s="40"/>
      <c r="AN4" s="76">
        <v>8.1355169879999991</v>
      </c>
      <c r="AP4" s="76">
        <v>4.348408182</v>
      </c>
      <c r="AQ4" s="40"/>
      <c r="AR4" t="s">
        <v>18</v>
      </c>
      <c r="AS4" s="4">
        <v>1.1499999999999999</v>
      </c>
      <c r="AT4" s="40"/>
      <c r="AU4" s="4">
        <v>1.2055560000000001</v>
      </c>
      <c r="AW4" s="4">
        <v>0.39444400000000002</v>
      </c>
      <c r="AX4" s="40"/>
      <c r="AZ4" t="s">
        <v>18</v>
      </c>
      <c r="BA4" s="38">
        <v>-51.783999999999999</v>
      </c>
      <c r="BB4" s="38">
        <f>AVERAGE(BA4:BA6)</f>
        <v>-38.318233333333332</v>
      </c>
      <c r="BC4" s="40">
        <v>-53.4176</v>
      </c>
      <c r="BD4" s="38">
        <f>AVERAGE(BC4:BC6)</f>
        <v>-37.97956666666667</v>
      </c>
      <c r="BE4" s="40">
        <v>-28.29</v>
      </c>
      <c r="BF4" s="40"/>
      <c r="BG4" t="s">
        <v>18</v>
      </c>
      <c r="BH4" s="76">
        <v>15.09362237</v>
      </c>
      <c r="BI4" s="38">
        <f>AVERAGE(BH4:BH6)</f>
        <v>12.620184111666667</v>
      </c>
      <c r="BJ4" s="76">
        <v>10.31216</v>
      </c>
      <c r="BK4" s="38">
        <f>AVERAGE(BJ4:BJ6)</f>
        <v>11.155366333333333</v>
      </c>
      <c r="BL4" s="76">
        <v>3.4907490000000001</v>
      </c>
      <c r="BM4" s="40"/>
      <c r="BN4" t="s">
        <v>18</v>
      </c>
      <c r="BO4" s="4">
        <v>4.0823530000000003</v>
      </c>
      <c r="BP4" s="4">
        <f>AVERAGE(BO4:BO6)</f>
        <v>4.5725489999999995</v>
      </c>
      <c r="BQ4" s="4">
        <v>5.9647059999999996</v>
      </c>
      <c r="BR4" s="4">
        <f>AVERAGE(BQ4:BQ6)</f>
        <v>6.7607843333333335</v>
      </c>
      <c r="BS4" s="4">
        <v>5.6666670000000003</v>
      </c>
    </row>
    <row r="5" spans="1:72" x14ac:dyDescent="0.25">
      <c r="B5" t="s">
        <v>8</v>
      </c>
      <c r="C5" t="s">
        <v>6</v>
      </c>
      <c r="D5" s="3">
        <v>-56.13588</v>
      </c>
      <c r="E5" s="3"/>
      <c r="F5" s="3">
        <v>-101.09520000000001</v>
      </c>
      <c r="G5" s="3"/>
      <c r="H5" s="3">
        <v>-2.6876899999999999</v>
      </c>
      <c r="I5" s="3"/>
      <c r="K5" t="s">
        <v>17</v>
      </c>
      <c r="L5" t="s">
        <v>16</v>
      </c>
      <c r="M5" s="3">
        <v>-32.430399999999999</v>
      </c>
      <c r="N5" s="3"/>
      <c r="O5" s="3">
        <v>-83.132199999999997</v>
      </c>
      <c r="P5" s="3"/>
      <c r="Q5" s="3">
        <v>-80.410899999999998</v>
      </c>
      <c r="R5" s="3"/>
      <c r="T5" t="s">
        <v>24</v>
      </c>
      <c r="U5" t="s">
        <v>19</v>
      </c>
      <c r="V5" s="3">
        <v>-22.133500000000002</v>
      </c>
      <c r="W5" s="3"/>
      <c r="X5" s="3">
        <v>-63.498100000000001</v>
      </c>
      <c r="Y5" s="3"/>
      <c r="Z5" s="3">
        <v>-15.0291</v>
      </c>
      <c r="AA5" s="3"/>
      <c r="AD5" t="s">
        <v>19</v>
      </c>
      <c r="AE5" s="40">
        <v>-32.890900000000002</v>
      </c>
      <c r="AF5" s="40"/>
      <c r="AG5" s="40">
        <v>-44.0822</v>
      </c>
      <c r="AH5">
        <f>AVERAGE(AG5:AG6)</f>
        <v>-32.416249999999998</v>
      </c>
      <c r="AI5" s="40">
        <v>-29.4316</v>
      </c>
      <c r="AJ5" s="40"/>
      <c r="AK5" t="s">
        <v>19</v>
      </c>
      <c r="AL5" s="76">
        <v>8.4345730000000003</v>
      </c>
      <c r="AM5" s="40"/>
      <c r="AN5" s="76">
        <v>5.8244078940000001</v>
      </c>
      <c r="AO5">
        <f>AVERAGE(AN5:AN6)</f>
        <v>5.3894389470000004</v>
      </c>
      <c r="AP5" s="76">
        <v>3.4610066220000002</v>
      </c>
      <c r="AQ5" s="40"/>
      <c r="AR5" t="s">
        <v>19</v>
      </c>
      <c r="AS5" s="4">
        <v>0.95555555599999997</v>
      </c>
      <c r="AT5" s="40"/>
      <c r="AU5" s="4">
        <v>2.0222220000000002</v>
      </c>
      <c r="AV5">
        <f>AVERAGE(AU5:AU6)</f>
        <v>1.1138890000000001</v>
      </c>
      <c r="AW5" s="4">
        <v>0.283333</v>
      </c>
      <c r="AX5" s="40"/>
      <c r="AZ5" t="s">
        <v>19</v>
      </c>
      <c r="BA5" s="38">
        <v>-41.711100000000002</v>
      </c>
      <c r="BB5" s="38"/>
      <c r="BC5" s="38">
        <v>-27.607800000000001</v>
      </c>
      <c r="BD5" s="38"/>
      <c r="BE5" s="38">
        <v>-29.235800000000001</v>
      </c>
      <c r="BF5" s="38"/>
      <c r="BG5" t="s">
        <v>19</v>
      </c>
      <c r="BH5" s="76">
        <v>8.9245299649999996</v>
      </c>
      <c r="BI5" s="38"/>
      <c r="BJ5" s="76">
        <v>8.6606389999999998</v>
      </c>
      <c r="BK5" s="38"/>
      <c r="BL5" s="76">
        <v>4.2214450000000001</v>
      </c>
      <c r="BM5" s="38"/>
      <c r="BN5" t="s">
        <v>19</v>
      </c>
      <c r="BO5" s="4">
        <v>5.317647</v>
      </c>
      <c r="BP5" s="4"/>
      <c r="BQ5" s="4">
        <v>6.9882350000000004</v>
      </c>
      <c r="BR5" s="4"/>
      <c r="BS5" s="4">
        <v>5.0333329999999998</v>
      </c>
    </row>
    <row r="6" spans="1:72" x14ac:dyDescent="0.25">
      <c r="B6" t="s">
        <v>8</v>
      </c>
      <c r="C6" t="s">
        <v>7</v>
      </c>
      <c r="D6" s="3">
        <v>-26.961960000000001</v>
      </c>
      <c r="E6" s="3"/>
      <c r="F6" s="3">
        <v>-45.549669999999999</v>
      </c>
      <c r="G6" s="3"/>
      <c r="H6" s="3">
        <v>2.7567900000000001</v>
      </c>
      <c r="I6" s="3"/>
      <c r="K6" t="s">
        <v>17</v>
      </c>
      <c r="L6" t="s">
        <v>18</v>
      </c>
      <c r="M6" s="3">
        <v>-21.969000000000001</v>
      </c>
      <c r="N6" s="3"/>
      <c r="O6" s="3">
        <v>-61.230699999999999</v>
      </c>
      <c r="P6" s="3"/>
      <c r="Q6" s="3">
        <v>-51.712800000000001</v>
      </c>
      <c r="R6" s="3"/>
      <c r="T6" t="s">
        <v>25</v>
      </c>
      <c r="U6" t="s">
        <v>15</v>
      </c>
      <c r="V6" s="3">
        <v>-9.4492999999999991</v>
      </c>
      <c r="W6" s="3">
        <f>AVERAGE(V6:V8)</f>
        <v>-20.5685</v>
      </c>
      <c r="X6" s="3">
        <v>-30.863700000000001</v>
      </c>
      <c r="Y6" s="3">
        <f>AVERAGE(X6:X8)</f>
        <v>-51.685466666666663</v>
      </c>
      <c r="Z6" s="3">
        <v>-1.9946999999999999</v>
      </c>
      <c r="AA6" s="3">
        <f>AVERAGE(Z6:Z8)</f>
        <v>-11.951699999999997</v>
      </c>
      <c r="AD6" t="s">
        <v>21</v>
      </c>
      <c r="AE6" s="40">
        <v>-50.231000000000002</v>
      </c>
      <c r="AF6" s="40"/>
      <c r="AG6" s="40">
        <v>-20.750299999999999</v>
      </c>
      <c r="AH6" s="40"/>
      <c r="AI6" s="40">
        <v>-98.795400000000001</v>
      </c>
      <c r="AJ6" s="40">
        <f>AVERAGE(AI6:AI9)</f>
        <v>-51.630450000000003</v>
      </c>
      <c r="AK6" t="s">
        <v>21</v>
      </c>
      <c r="AL6" s="76">
        <v>8.7593230000000002</v>
      </c>
      <c r="AM6" s="40"/>
      <c r="AN6" s="76">
        <v>4.9544699999999997</v>
      </c>
      <c r="AO6" s="40"/>
      <c r="AP6" s="76">
        <v>3.3927244120000002</v>
      </c>
      <c r="AQ6" s="40">
        <f>AVERAGE(AP6:AP9)</f>
        <v>3.3212910545000001</v>
      </c>
      <c r="AR6" t="s">
        <v>21</v>
      </c>
      <c r="AS6" s="4">
        <v>2.138888889</v>
      </c>
      <c r="AT6" s="40"/>
      <c r="AU6" s="4">
        <v>0.20555599999999999</v>
      </c>
      <c r="AV6" s="40"/>
      <c r="AW6" s="4">
        <v>0.51666699999999999</v>
      </c>
      <c r="AX6" s="40">
        <f>AVERAGE(AW6:AW9)</f>
        <v>0.53888899999999995</v>
      </c>
      <c r="AZ6" t="s">
        <v>21</v>
      </c>
      <c r="BA6" s="38">
        <v>-21.459599999999998</v>
      </c>
      <c r="BB6" s="38"/>
      <c r="BC6" s="40">
        <v>-32.9133</v>
      </c>
      <c r="BD6" s="38"/>
      <c r="BE6" s="38">
        <v>-30.838100000000001</v>
      </c>
      <c r="BF6" s="38"/>
      <c r="BG6" t="s">
        <v>21</v>
      </c>
      <c r="BH6" s="76">
        <v>13.8424</v>
      </c>
      <c r="BI6" s="38"/>
      <c r="BJ6" s="76">
        <v>14.4933</v>
      </c>
      <c r="BK6" s="38"/>
      <c r="BL6" s="76">
        <v>4.2065739999999998</v>
      </c>
      <c r="BM6" s="38"/>
      <c r="BN6" t="s">
        <v>21</v>
      </c>
      <c r="BO6" s="4">
        <v>4.317647</v>
      </c>
      <c r="BP6" s="4"/>
      <c r="BQ6" s="4">
        <v>7.3294119999999996</v>
      </c>
      <c r="BR6" s="4"/>
      <c r="BS6" s="4">
        <v>2.2833329999999998</v>
      </c>
    </row>
    <row r="7" spans="1:72" x14ac:dyDescent="0.25">
      <c r="B7" t="s">
        <v>9</v>
      </c>
      <c r="C7" t="s">
        <v>3</v>
      </c>
      <c r="D7" s="3">
        <v>-30.045100000000001</v>
      </c>
      <c r="E7" s="3">
        <f>AVERAGE(D7:D11)</f>
        <v>-30.823340000000002</v>
      </c>
      <c r="F7" s="3">
        <v>-54.806699999999999</v>
      </c>
      <c r="G7" s="3">
        <f>AVERAGE(F7:F11)</f>
        <v>-71.092180000000013</v>
      </c>
      <c r="H7" s="3">
        <v>-5.4828999999999999</v>
      </c>
      <c r="I7" s="3">
        <f>AVERAGE(H7:H11)</f>
        <v>-0.81691999999999987</v>
      </c>
      <c r="K7" t="s">
        <v>17</v>
      </c>
      <c r="L7" t="s">
        <v>19</v>
      </c>
      <c r="M7" s="3">
        <v>-14.1144</v>
      </c>
      <c r="N7" s="3"/>
      <c r="O7" s="3">
        <v>-36.449599999999997</v>
      </c>
      <c r="P7" s="3"/>
      <c r="Q7" s="3">
        <v>-34.5961</v>
      </c>
      <c r="R7" s="3"/>
      <c r="T7" t="s">
        <v>25</v>
      </c>
      <c r="U7" t="s">
        <v>16</v>
      </c>
      <c r="V7" s="3">
        <v>-30.474299999999999</v>
      </c>
      <c r="W7" s="3"/>
      <c r="X7" s="3">
        <v>-68.287999999999997</v>
      </c>
      <c r="Y7" s="3"/>
      <c r="Z7" s="3">
        <v>-28.081399999999999</v>
      </c>
      <c r="AA7" s="3"/>
      <c r="AD7" t="s">
        <v>43</v>
      </c>
      <c r="AE7" s="40">
        <v>-24.543600000000001</v>
      </c>
      <c r="AF7" s="40">
        <f>AVERAGE(AE7:AE11)</f>
        <v>-28.015920000000001</v>
      </c>
      <c r="AG7" s="40">
        <v>-76.442300000000003</v>
      </c>
      <c r="AH7" s="40">
        <f>AVERAGE(AG7:AG10)</f>
        <v>-37.565224999999998</v>
      </c>
      <c r="AI7" s="40">
        <v>-56.262599999999999</v>
      </c>
      <c r="AJ7" s="40"/>
      <c r="AK7" t="s">
        <v>43</v>
      </c>
      <c r="AL7" s="77">
        <v>6.4889999999999999</v>
      </c>
      <c r="AM7" s="40">
        <f>AVERAGE(AL7:AL11)</f>
        <v>7.609</v>
      </c>
      <c r="AN7" s="76">
        <v>10.066931719999999</v>
      </c>
      <c r="AO7" s="40">
        <f>AVERAGE(AN7:AN10)</f>
        <v>10.049890966</v>
      </c>
      <c r="AP7" s="76">
        <v>3.0378008159999998</v>
      </c>
      <c r="AQ7" s="40"/>
      <c r="AR7" t="s">
        <v>43</v>
      </c>
      <c r="AS7" s="4">
        <v>1.71</v>
      </c>
      <c r="AT7" s="40">
        <f>AVERAGE(AS7:AS11)</f>
        <v>1.3279999999999998</v>
      </c>
      <c r="AU7" s="4">
        <v>2.266667</v>
      </c>
      <c r="AV7" s="40">
        <f>AVERAGE(AU7:AU10)</f>
        <v>1.4888887499999999</v>
      </c>
      <c r="AW7" s="4">
        <v>0.411111</v>
      </c>
      <c r="AX7" s="40"/>
      <c r="AZ7" t="s">
        <v>43</v>
      </c>
      <c r="BA7" s="38">
        <v>-31.201499999999999</v>
      </c>
      <c r="BB7" s="38">
        <f>AVERAGE(BA7:BA9)</f>
        <v>-32.437100000000001</v>
      </c>
      <c r="BC7" s="38">
        <v>-78.676400000000001</v>
      </c>
      <c r="BD7" s="38">
        <f>AVERAGE(BC7:BC9)</f>
        <v>-80.898299999999992</v>
      </c>
      <c r="BE7" s="38">
        <v>-33.388300000000001</v>
      </c>
      <c r="BF7" s="38"/>
      <c r="BG7" t="s">
        <v>43</v>
      </c>
      <c r="BH7" s="76">
        <v>12.30622645</v>
      </c>
      <c r="BI7" s="38">
        <f>AVERAGE(BH7:BH9)</f>
        <v>11.263459001000001</v>
      </c>
      <c r="BJ7" s="76">
        <v>9.1884370000000004</v>
      </c>
      <c r="BK7" s="38">
        <f>AVERAGE(BJ7:BJ9)</f>
        <v>8.0590029999999988</v>
      </c>
      <c r="BL7" s="76">
        <v>4.0078930000000001</v>
      </c>
      <c r="BM7" s="38"/>
      <c r="BN7" t="s">
        <v>43</v>
      </c>
      <c r="BO7" s="4">
        <v>6.6941179999999996</v>
      </c>
      <c r="BP7" s="4">
        <f>AVERAGE(BO7:BO9)</f>
        <v>5.6333333333333329</v>
      </c>
      <c r="BQ7" s="4">
        <v>13.82353</v>
      </c>
      <c r="BR7" s="4">
        <f>AVERAGE(BQ7:BQ9)</f>
        <v>9.450980666666668</v>
      </c>
      <c r="BS7" s="4">
        <v>2.2166670000000002</v>
      </c>
    </row>
    <row r="8" spans="1:72" x14ac:dyDescent="0.25">
      <c r="B8" t="s">
        <v>9</v>
      </c>
      <c r="C8" t="s">
        <v>4</v>
      </c>
      <c r="D8" s="3">
        <v>-35.451599999999999</v>
      </c>
      <c r="E8" s="3"/>
      <c r="F8" s="3">
        <v>-86.818299999999994</v>
      </c>
      <c r="G8" s="3"/>
      <c r="H8" s="3">
        <v>-4.3650000000000002</v>
      </c>
      <c r="I8" s="3"/>
      <c r="K8" t="s">
        <v>20</v>
      </c>
      <c r="L8" t="s">
        <v>15</v>
      </c>
      <c r="M8" s="3">
        <v>-10.6797</v>
      </c>
      <c r="N8" s="3">
        <f>AVERAGE(M8:M12)</f>
        <v>-23.910800000000002</v>
      </c>
      <c r="O8" s="3">
        <v>-14.0832</v>
      </c>
      <c r="P8" s="3">
        <f>AVERAGE(O8:O12)</f>
        <v>-41.442300000000003</v>
      </c>
      <c r="Q8" s="3">
        <v>-3.97281</v>
      </c>
      <c r="R8" s="3">
        <f>AVERAGE(Q8:Q12)</f>
        <v>-36.407941999999998</v>
      </c>
      <c r="T8" t="s">
        <v>25</v>
      </c>
      <c r="U8" t="s">
        <v>18</v>
      </c>
      <c r="V8" s="3">
        <v>-21.7819</v>
      </c>
      <c r="W8" s="3"/>
      <c r="X8" s="3">
        <v>-55.904699999999998</v>
      </c>
      <c r="Y8" s="3"/>
      <c r="Z8" s="3">
        <v>-5.7789999999999999</v>
      </c>
      <c r="AA8" s="3"/>
      <c r="AD8" t="s">
        <v>44</v>
      </c>
      <c r="AE8" s="40">
        <v>-37.042299999999997</v>
      </c>
      <c r="AF8" s="40"/>
      <c r="AG8" s="40">
        <v>-26.407800000000002</v>
      </c>
      <c r="AH8" s="40"/>
      <c r="AI8" s="40">
        <v>-23.343599999999999</v>
      </c>
      <c r="AJ8" s="40"/>
      <c r="AK8" t="s">
        <v>44</v>
      </c>
      <c r="AL8" s="76">
        <v>7.0540000000000003</v>
      </c>
      <c r="AM8" s="40"/>
      <c r="AN8" s="76">
        <v>8.8226907590000003</v>
      </c>
      <c r="AO8" s="40"/>
      <c r="AP8" s="76">
        <v>3.8914405150000002</v>
      </c>
      <c r="AQ8" s="40"/>
      <c r="AR8" t="s">
        <v>44</v>
      </c>
      <c r="AS8" s="4">
        <v>1.06</v>
      </c>
      <c r="AT8" s="40"/>
      <c r="AU8" s="4">
        <v>0.96111100000000005</v>
      </c>
      <c r="AV8" s="40"/>
      <c r="AW8" s="4">
        <v>0.68888899999999997</v>
      </c>
      <c r="AX8" s="40"/>
      <c r="AZ8" t="s">
        <v>44</v>
      </c>
      <c r="BA8" s="38">
        <v>-37.401299999999999</v>
      </c>
      <c r="BB8" s="38"/>
      <c r="BC8" s="38">
        <v>-67.613699999999994</v>
      </c>
      <c r="BD8" s="38"/>
      <c r="BE8" s="38">
        <v>-33.987099999999998</v>
      </c>
      <c r="BF8" s="38">
        <f>AVERAGE(BE8:BE11)</f>
        <v>-38.893925000000003</v>
      </c>
      <c r="BG8" t="s">
        <v>44</v>
      </c>
      <c r="BH8" s="76">
        <v>8.3481972730000003</v>
      </c>
      <c r="BI8" s="38"/>
      <c r="BJ8" s="76">
        <v>7.7629489999999999</v>
      </c>
      <c r="BK8" s="76"/>
      <c r="BL8" s="77">
        <v>8.0269999999999992</v>
      </c>
      <c r="BM8" s="38">
        <f>AVERAGE(BL8:BL11)</f>
        <v>5.7417500000000006</v>
      </c>
      <c r="BN8" t="s">
        <v>44</v>
      </c>
      <c r="BO8" s="4">
        <v>4.4411759999999996</v>
      </c>
      <c r="BP8" s="4"/>
      <c r="BQ8" s="4">
        <v>6.7647060000000003</v>
      </c>
      <c r="BR8" s="4"/>
      <c r="BS8" s="8">
        <v>2.1</v>
      </c>
      <c r="BT8">
        <f>AVERAGE(BS8:BS11)</f>
        <v>4.5050000000000008</v>
      </c>
    </row>
    <row r="9" spans="1:72" x14ac:dyDescent="0.25">
      <c r="B9" t="s">
        <v>9</v>
      </c>
      <c r="C9" t="s">
        <v>5</v>
      </c>
      <c r="D9" s="3">
        <v>-33.298499999999997</v>
      </c>
      <c r="E9" s="3"/>
      <c r="F9" s="3">
        <v>-93.303399999999996</v>
      </c>
      <c r="G9" s="3"/>
      <c r="H9" s="3">
        <v>0.7742</v>
      </c>
      <c r="I9" s="3"/>
      <c r="K9" t="s">
        <v>20</v>
      </c>
      <c r="L9" t="s">
        <v>16</v>
      </c>
      <c r="M9" s="3">
        <v>-24.532299999999999</v>
      </c>
      <c r="N9" s="3"/>
      <c r="O9" s="3">
        <v>-53.808399999999999</v>
      </c>
      <c r="P9" s="3"/>
      <c r="Q9" s="3">
        <v>-46.528599999999997</v>
      </c>
      <c r="R9" s="3"/>
      <c r="T9" t="s">
        <v>26</v>
      </c>
      <c r="U9" t="s">
        <v>15</v>
      </c>
      <c r="V9" s="3">
        <v>-5.6549759999999996</v>
      </c>
      <c r="W9" s="3">
        <f>AVERAGE(V9:V12)</f>
        <v>-16.558491500000002</v>
      </c>
      <c r="X9" s="3">
        <v>-30.60003</v>
      </c>
      <c r="Y9" s="3">
        <f>AVERAGE(X9:X12)</f>
        <v>-41.536379999999994</v>
      </c>
      <c r="Z9" s="3">
        <v>-0.77702000000000004</v>
      </c>
      <c r="AA9" s="3">
        <f>AVERAGE(Z9:Z12)</f>
        <v>-6.6652074999999993</v>
      </c>
      <c r="AD9" t="s">
        <v>45</v>
      </c>
      <c r="AE9" s="40">
        <v>-26.3002</v>
      </c>
      <c r="AF9" s="40"/>
      <c r="AG9" s="40">
        <v>-29.7227</v>
      </c>
      <c r="AH9" s="40"/>
      <c r="AI9" s="40">
        <v>-28.120200000000001</v>
      </c>
      <c r="AJ9" s="40"/>
      <c r="AK9" t="s">
        <v>45</v>
      </c>
      <c r="AL9" s="76">
        <v>9.4019999999999992</v>
      </c>
      <c r="AM9" s="40"/>
      <c r="AN9" s="76">
        <v>12.800832310000001</v>
      </c>
      <c r="AO9" s="40"/>
      <c r="AP9" s="76">
        <v>2.963198475</v>
      </c>
      <c r="AQ9" s="40"/>
      <c r="AR9" t="s">
        <v>45</v>
      </c>
      <c r="AS9" s="4">
        <v>1.1200000000000001</v>
      </c>
      <c r="AT9" s="40"/>
      <c r="AU9" s="4">
        <v>1.0333330000000001</v>
      </c>
      <c r="AV9" s="40"/>
      <c r="AW9" s="4">
        <v>0.53888899999999995</v>
      </c>
      <c r="AX9" s="40"/>
      <c r="AZ9" t="s">
        <v>45</v>
      </c>
      <c r="BA9" s="40">
        <v>-28.708500000000001</v>
      </c>
      <c r="BB9" s="40"/>
      <c r="BC9" s="38">
        <v>-96.404799999999994</v>
      </c>
      <c r="BD9" s="38"/>
      <c r="BE9" s="38">
        <v>-50.372900000000001</v>
      </c>
      <c r="BF9" s="38"/>
      <c r="BG9" t="s">
        <v>45</v>
      </c>
      <c r="BH9" s="76">
        <v>13.135953280000001</v>
      </c>
      <c r="BI9" s="40"/>
      <c r="BJ9" s="76">
        <v>7.2256229999999997</v>
      </c>
      <c r="BK9" s="76"/>
      <c r="BL9" s="76">
        <v>3.82</v>
      </c>
      <c r="BM9" s="38"/>
      <c r="BN9" t="s">
        <v>45</v>
      </c>
      <c r="BO9" s="4">
        <v>5.7647060000000003</v>
      </c>
      <c r="BP9" s="4"/>
      <c r="BQ9" s="4">
        <v>7.7647060000000003</v>
      </c>
      <c r="BR9" s="4"/>
      <c r="BS9" s="4">
        <v>9.8800000000000008</v>
      </c>
    </row>
    <row r="10" spans="1:72" x14ac:dyDescent="0.25">
      <c r="B10" t="s">
        <v>9</v>
      </c>
      <c r="C10" t="s">
        <v>6</v>
      </c>
      <c r="D10" s="3">
        <v>-29.325600000000001</v>
      </c>
      <c r="E10" s="3"/>
      <c r="F10" s="3">
        <v>-56.202599999999997</v>
      </c>
      <c r="G10" s="3"/>
      <c r="H10" s="3">
        <v>0.14480000000000001</v>
      </c>
      <c r="I10" s="3"/>
      <c r="K10" t="s">
        <v>20</v>
      </c>
      <c r="L10" t="s">
        <v>18</v>
      </c>
      <c r="M10" s="3">
        <v>-52.115099999999998</v>
      </c>
      <c r="N10" s="3"/>
      <c r="O10" s="3">
        <v>-70.644000000000005</v>
      </c>
      <c r="P10" s="3"/>
      <c r="Q10" s="3">
        <v>-64.636099999999999</v>
      </c>
      <c r="R10" s="3"/>
      <c r="T10" t="s">
        <v>26</v>
      </c>
      <c r="U10" t="s">
        <v>16</v>
      </c>
      <c r="V10" s="3">
        <v>-14.01619</v>
      </c>
      <c r="W10" s="3"/>
      <c r="X10" s="3">
        <v>-43.595149999999997</v>
      </c>
      <c r="Y10" s="3"/>
      <c r="Z10" s="3">
        <v>0.12998999999999999</v>
      </c>
      <c r="AA10" s="3"/>
      <c r="AD10" t="s">
        <v>99</v>
      </c>
      <c r="AE10" s="40">
        <v>-22.416899999999998</v>
      </c>
      <c r="AF10" s="40"/>
      <c r="AG10" s="40">
        <v>-17.688099999999999</v>
      </c>
      <c r="AH10" s="40"/>
      <c r="AI10" s="40">
        <v>-67.846699999999998</v>
      </c>
      <c r="AJ10" s="40">
        <f>AVERAGE(AI10:AI13)</f>
        <v>-46.014425000000003</v>
      </c>
      <c r="AK10" t="s">
        <v>99</v>
      </c>
      <c r="AL10" s="76">
        <v>7.4160000000000004</v>
      </c>
      <c r="AM10" s="40"/>
      <c r="AN10" s="76">
        <v>8.5091090749999996</v>
      </c>
      <c r="AO10" s="40"/>
      <c r="AP10" s="76">
        <v>3.644948367</v>
      </c>
      <c r="AQ10" s="40">
        <f>AVERAGE(AP10:AP13)</f>
        <v>3.8892962772499997</v>
      </c>
      <c r="AR10" t="s">
        <v>99</v>
      </c>
      <c r="AS10" s="4">
        <v>1.07</v>
      </c>
      <c r="AT10" s="40"/>
      <c r="AU10" s="4">
        <v>1.6944440000000001</v>
      </c>
      <c r="AV10" s="40"/>
      <c r="AW10" s="4">
        <v>0.43888899999999997</v>
      </c>
      <c r="AX10" s="40">
        <f>AVERAGE(AW10:AW13)</f>
        <v>0.33194449999999998</v>
      </c>
      <c r="AZ10" t="s">
        <v>99</v>
      </c>
      <c r="BA10" s="38">
        <v>-60.21</v>
      </c>
      <c r="BB10">
        <f>AVERAGE(BA10:BA13)</f>
        <v>-43.963550000000005</v>
      </c>
      <c r="BC10" s="38">
        <v>-23.5</v>
      </c>
      <c r="BD10">
        <f>AVERAGE(BC10:BC12)</f>
        <v>-34.508333333333333</v>
      </c>
      <c r="BE10" s="38">
        <v>-24.039200000000001</v>
      </c>
      <c r="BF10" s="38"/>
      <c r="BG10" t="s">
        <v>99</v>
      </c>
      <c r="BH10" s="76">
        <v>11.603</v>
      </c>
      <c r="BI10">
        <f>AVERAGE(BH10:BH13)</f>
        <v>9.58169</v>
      </c>
      <c r="BJ10" s="76">
        <v>10.706300000000001</v>
      </c>
      <c r="BK10">
        <f>AVERAGE(BJ10:BJ12)</f>
        <v>11.189373333333334</v>
      </c>
      <c r="BL10" s="76">
        <v>4.75</v>
      </c>
      <c r="BM10" s="38"/>
      <c r="BN10" t="s">
        <v>50</v>
      </c>
      <c r="BO10" s="4">
        <v>5</v>
      </c>
      <c r="BP10" s="4">
        <f>AVERAGE(BO10:BO13)</f>
        <v>4.9558822500000002</v>
      </c>
      <c r="BQ10" s="4">
        <v>4.1176469999999998</v>
      </c>
      <c r="BR10" s="4">
        <f>AVERAGE(BQ10:BQ11)</f>
        <v>3.6955879999999999</v>
      </c>
      <c r="BS10" s="4">
        <v>3.12</v>
      </c>
    </row>
    <row r="11" spans="1:72" x14ac:dyDescent="0.25">
      <c r="B11" t="s">
        <v>9</v>
      </c>
      <c r="C11" t="s">
        <v>7</v>
      </c>
      <c r="D11" s="3">
        <v>-25.995899999999999</v>
      </c>
      <c r="E11" s="3"/>
      <c r="F11" s="3">
        <v>-64.329899999999995</v>
      </c>
      <c r="G11" s="3"/>
      <c r="H11" s="3">
        <v>4.8442999999999996</v>
      </c>
      <c r="I11" s="3"/>
      <c r="K11" t="s">
        <v>20</v>
      </c>
      <c r="L11" t="s">
        <v>19</v>
      </c>
      <c r="M11" s="3">
        <v>-17.152699999999999</v>
      </c>
      <c r="N11" s="3"/>
      <c r="O11" s="3">
        <v>-42.675600000000003</v>
      </c>
      <c r="P11" s="3"/>
      <c r="Q11" s="3">
        <v>-40.830100000000002</v>
      </c>
      <c r="R11" s="3"/>
      <c r="T11" t="s">
        <v>26</v>
      </c>
      <c r="U11" t="s">
        <v>18</v>
      </c>
      <c r="V11" s="3">
        <v>-23.499379999999999</v>
      </c>
      <c r="W11" s="3"/>
      <c r="X11" s="3">
        <v>-61.248649999999998</v>
      </c>
      <c r="Y11" s="3"/>
      <c r="Z11" s="3">
        <v>-14.047800000000001</v>
      </c>
      <c r="AA11" s="3"/>
      <c r="AD11" t="s">
        <v>100</v>
      </c>
      <c r="AE11" s="40">
        <v>-29.776599999999998</v>
      </c>
      <c r="AF11" s="40"/>
      <c r="AG11" s="40">
        <v>-37.4741</v>
      </c>
      <c r="AH11" s="40">
        <f>AVERAGE(AG11:AG12)</f>
        <v>-37.985749999999996</v>
      </c>
      <c r="AI11" s="40">
        <v>-35.687600000000003</v>
      </c>
      <c r="AJ11" s="40"/>
      <c r="AK11" t="s">
        <v>100</v>
      </c>
      <c r="AL11" s="76">
        <v>7.6840000000000002</v>
      </c>
      <c r="AM11" s="40"/>
      <c r="AN11" s="76">
        <v>7.5609187430000002</v>
      </c>
      <c r="AO11" s="40">
        <f>AVERAGE(AN11:AN12)</f>
        <v>10.684925511500001</v>
      </c>
      <c r="AP11" s="76">
        <v>4.21244073</v>
      </c>
      <c r="AQ11" s="40"/>
      <c r="AR11" t="s">
        <v>100</v>
      </c>
      <c r="AS11" s="4">
        <v>1.68</v>
      </c>
      <c r="AT11" s="40"/>
      <c r="AU11" s="4">
        <v>0.47222199999999998</v>
      </c>
      <c r="AV11" s="40">
        <f>AVERAGE(AU11:AU12)</f>
        <v>0.65277750000000001</v>
      </c>
      <c r="AW11" s="4">
        <v>0.43888899999999997</v>
      </c>
      <c r="AX11" s="40"/>
      <c r="AZ11" t="s">
        <v>100</v>
      </c>
      <c r="BA11" s="38">
        <v>-31.918900000000001</v>
      </c>
      <c r="BC11" s="38">
        <v>-48.585999999999999</v>
      </c>
      <c r="BE11" s="38">
        <v>-47.176499999999997</v>
      </c>
      <c r="BG11" t="s">
        <v>100</v>
      </c>
      <c r="BH11" s="76">
        <v>10.75376</v>
      </c>
      <c r="BJ11" s="76">
        <v>12.250999999999999</v>
      </c>
      <c r="BL11" s="76">
        <v>6.37</v>
      </c>
      <c r="BN11" t="s">
        <v>51</v>
      </c>
      <c r="BO11" s="4">
        <v>4.4411759999999996</v>
      </c>
      <c r="BP11" s="4"/>
      <c r="BQ11" s="4">
        <v>3.2735289999999999</v>
      </c>
      <c r="BR11" s="4"/>
      <c r="BS11" s="4">
        <v>2.92</v>
      </c>
    </row>
    <row r="12" spans="1:72" x14ac:dyDescent="0.25">
      <c r="B12" t="s">
        <v>10</v>
      </c>
      <c r="C12" t="s">
        <v>3</v>
      </c>
      <c r="D12" s="3">
        <v>-18.342500000000001</v>
      </c>
      <c r="E12" s="3">
        <f>AVERAGE(D12:D15)</f>
        <v>-23.6312</v>
      </c>
      <c r="F12" s="3">
        <v>-58.328899999999997</v>
      </c>
      <c r="G12" s="3">
        <f>AVERAGE(F12:F15)</f>
        <v>-50.045524999999998</v>
      </c>
      <c r="H12" s="3">
        <v>-6.5769000000000002</v>
      </c>
      <c r="I12" s="3">
        <f>AVERAGE(H12:H15)</f>
        <v>-1.51925</v>
      </c>
      <c r="K12" t="s">
        <v>20</v>
      </c>
      <c r="L12" t="s">
        <v>21</v>
      </c>
      <c r="M12" s="3">
        <v>-15.074199999999999</v>
      </c>
      <c r="N12" s="3"/>
      <c r="O12" s="3">
        <v>-26.000299999999999</v>
      </c>
      <c r="P12" s="3"/>
      <c r="Q12" s="3">
        <v>-26.072099999999999</v>
      </c>
      <c r="R12" s="3"/>
      <c r="T12" t="s">
        <v>26</v>
      </c>
      <c r="U12" t="s">
        <v>19</v>
      </c>
      <c r="V12" s="3">
        <v>-23.063420000000001</v>
      </c>
      <c r="W12" s="3"/>
      <c r="X12" s="3">
        <v>-30.701689999999999</v>
      </c>
      <c r="Y12" s="3"/>
      <c r="Z12" s="3">
        <v>-11.965999999999999</v>
      </c>
      <c r="AA12" s="3"/>
      <c r="AD12" t="s">
        <v>169</v>
      </c>
      <c r="AE12" s="40">
        <v>-38.414900000000003</v>
      </c>
      <c r="AF12" s="40">
        <f>AVERAGE(AE12:AE15)</f>
        <v>-35.673924999999997</v>
      </c>
      <c r="AG12" s="40">
        <v>-38.497399999999999</v>
      </c>
      <c r="AH12" s="40"/>
      <c r="AI12" s="40">
        <v>-50.489699999999999</v>
      </c>
      <c r="AJ12" s="40"/>
      <c r="AK12" t="s">
        <v>169</v>
      </c>
      <c r="AL12" s="76">
        <v>6.5970000000000004</v>
      </c>
      <c r="AM12" s="40">
        <f>AVERAGE(AL12:AL15)</f>
        <v>8.1237499999999994</v>
      </c>
      <c r="AN12" s="76">
        <v>13.808932280000001</v>
      </c>
      <c r="AO12" s="76"/>
      <c r="AP12" s="76">
        <v>2.9961389559999998</v>
      </c>
      <c r="AQ12" s="40"/>
      <c r="AR12" t="s">
        <v>169</v>
      </c>
      <c r="AS12" s="4">
        <v>2.528</v>
      </c>
      <c r="AT12" s="40">
        <f>AVERAGE(AS12:AS15)</f>
        <v>2.12575</v>
      </c>
      <c r="AU12" s="4">
        <v>0.83333299999999999</v>
      </c>
      <c r="AV12" s="4"/>
      <c r="AW12" s="4">
        <v>0.283333</v>
      </c>
      <c r="AX12" s="40"/>
      <c r="AZ12" t="s">
        <v>169</v>
      </c>
      <c r="BA12" s="38">
        <v>-49.392800000000001</v>
      </c>
      <c r="BC12" s="38">
        <v>-31.439</v>
      </c>
      <c r="BE12" s="38">
        <v>-71.252099999999999</v>
      </c>
      <c r="BF12" s="38">
        <f>AVERAGE(BE12:BE15)</f>
        <v>-47.289050000000003</v>
      </c>
      <c r="BG12" t="s">
        <v>169</v>
      </c>
      <c r="BH12" s="76">
        <v>7.93</v>
      </c>
      <c r="BJ12" s="76">
        <v>10.61082</v>
      </c>
      <c r="BL12" s="76">
        <v>4.71</v>
      </c>
      <c r="BM12" s="38">
        <f>AVERAGE(BL12:BL15)</f>
        <v>5.7845000000000004</v>
      </c>
      <c r="BN12" t="s">
        <v>52</v>
      </c>
      <c r="BO12" s="4">
        <v>4.5882350000000001</v>
      </c>
      <c r="BP12" s="4"/>
      <c r="BQ12" s="4">
        <v>2.7941180000000001</v>
      </c>
      <c r="BR12" s="4">
        <f>AVERAGE(BQ12:BQ14)</f>
        <v>3.9607843333333341</v>
      </c>
      <c r="BS12" s="4">
        <v>2.5299999999999998</v>
      </c>
      <c r="BT12">
        <f>AVERAGE(BS12:BS15)</f>
        <v>5.4147499999999997</v>
      </c>
    </row>
    <row r="13" spans="1:72" x14ac:dyDescent="0.25">
      <c r="B13" t="s">
        <v>10</v>
      </c>
      <c r="C13" t="s">
        <v>4</v>
      </c>
      <c r="D13" s="3">
        <v>-24.0929</v>
      </c>
      <c r="E13" s="3"/>
      <c r="F13" s="3">
        <v>-46.409199999999998</v>
      </c>
      <c r="G13" s="3"/>
      <c r="H13" s="3">
        <v>-4.1738999999999997</v>
      </c>
      <c r="I13" s="3"/>
      <c r="K13" t="s">
        <v>22</v>
      </c>
      <c r="L13" t="s">
        <v>15</v>
      </c>
      <c r="M13" s="3">
        <v>-11.521000000000001</v>
      </c>
      <c r="N13" s="3">
        <f>AVERAGE(M13:M16)</f>
        <v>-8.7914250000000003</v>
      </c>
      <c r="O13" s="3">
        <v>-40.668599999999998</v>
      </c>
      <c r="P13" s="3">
        <f>AVERAGE(O13:O16)</f>
        <v>-25.124950000000002</v>
      </c>
      <c r="Q13" s="3">
        <v>-32.993099999999998</v>
      </c>
      <c r="R13" s="3">
        <f>AVERAGE(Q13:Q16)</f>
        <v>-24.082425000000001</v>
      </c>
      <c r="T13" t="s">
        <v>27</v>
      </c>
      <c r="U13" t="s">
        <v>15</v>
      </c>
      <c r="V13" s="3">
        <v>-20.717009999999998</v>
      </c>
      <c r="W13" s="3">
        <f>AVERAGE(V13:V16)</f>
        <v>-19.451427500000001</v>
      </c>
      <c r="X13" s="3">
        <v>-54.146239999999999</v>
      </c>
      <c r="Y13" s="3">
        <f>AVERAGE(X13:X16)</f>
        <v>-44.494637500000003</v>
      </c>
      <c r="Z13" s="3">
        <v>-2.12466</v>
      </c>
      <c r="AA13" s="3">
        <f>AVERAGE(Z13:Z16)</f>
        <v>-3.069045</v>
      </c>
      <c r="AD13" t="s">
        <v>171</v>
      </c>
      <c r="AE13" s="40">
        <v>-44.0379</v>
      </c>
      <c r="AF13" s="40"/>
      <c r="AI13" s="40">
        <v>-30.0337</v>
      </c>
      <c r="AJ13" s="40"/>
      <c r="AK13" t="s">
        <v>171</v>
      </c>
      <c r="AL13" s="76">
        <v>6.6319999999999997</v>
      </c>
      <c r="AM13" s="76"/>
      <c r="AP13" s="76">
        <v>4.7036570559999999</v>
      </c>
      <c r="AQ13" s="40"/>
      <c r="AR13" t="s">
        <v>171</v>
      </c>
      <c r="AS13" s="4">
        <v>2.3170000000000002</v>
      </c>
      <c r="AT13" s="4"/>
      <c r="AW13" s="4">
        <v>0.16666700000000001</v>
      </c>
      <c r="AX13" s="40"/>
      <c r="AZ13" t="s">
        <v>171</v>
      </c>
      <c r="BA13" s="38">
        <v>-34.332500000000003</v>
      </c>
      <c r="BC13" s="38">
        <v>-40.991999999999997</v>
      </c>
      <c r="BD13">
        <f>AVERAGE(BC13:BC14)</f>
        <v>-40.585999999999999</v>
      </c>
      <c r="BE13" s="38">
        <v>-27.144300000000001</v>
      </c>
      <c r="BF13" s="38"/>
      <c r="BG13" t="s">
        <v>171</v>
      </c>
      <c r="BH13" s="76">
        <v>8.0399999999999991</v>
      </c>
      <c r="BJ13" s="76">
        <v>8.6880000000000006</v>
      </c>
      <c r="BK13">
        <f>AVERAGE(BJ13:BJ14)</f>
        <v>8.61</v>
      </c>
      <c r="BL13" s="76">
        <v>7.7359999999999998</v>
      </c>
      <c r="BM13" s="38"/>
      <c r="BN13" t="s">
        <v>53</v>
      </c>
      <c r="BO13" s="4">
        <v>5.7941180000000001</v>
      </c>
      <c r="BP13" s="4"/>
      <c r="BQ13" s="4">
        <v>3.7352940000000001</v>
      </c>
      <c r="BR13" s="4"/>
      <c r="BS13" s="4">
        <v>12.516999999999999</v>
      </c>
    </row>
    <row r="14" spans="1:72" x14ac:dyDescent="0.25">
      <c r="B14" t="s">
        <v>10</v>
      </c>
      <c r="C14" t="s">
        <v>5</v>
      </c>
      <c r="D14" s="3">
        <v>-12.934799999999999</v>
      </c>
      <c r="E14" s="3"/>
      <c r="F14" s="3">
        <v>-38.479199999999999</v>
      </c>
      <c r="G14" s="3"/>
      <c r="H14" s="3">
        <v>4.4036</v>
      </c>
      <c r="I14" s="3"/>
      <c r="K14" t="s">
        <v>22</v>
      </c>
      <c r="L14" t="s">
        <v>16</v>
      </c>
      <c r="M14" s="3">
        <v>-7.1218000000000004</v>
      </c>
      <c r="N14" s="3"/>
      <c r="O14" s="3">
        <v>-16.0518</v>
      </c>
      <c r="P14" s="3"/>
      <c r="Q14" s="3">
        <v>-15.0067</v>
      </c>
      <c r="R14" s="3"/>
      <c r="T14" t="s">
        <v>27</v>
      </c>
      <c r="U14" t="s">
        <v>16</v>
      </c>
      <c r="V14" s="3">
        <v>-14.413679999999999</v>
      </c>
      <c r="W14" s="3"/>
      <c r="X14" s="3">
        <v>-36.786909999999999</v>
      </c>
      <c r="Y14" s="3"/>
      <c r="Z14" s="3">
        <v>-5.30063</v>
      </c>
      <c r="AA14" s="3"/>
      <c r="AD14" t="s">
        <v>248</v>
      </c>
      <c r="AE14" s="40">
        <v>-33.169899999999998</v>
      </c>
      <c r="AF14" s="40"/>
      <c r="AI14" s="40">
        <v>-53.829599999999999</v>
      </c>
      <c r="AJ14" s="40">
        <f>AVERAGE(AI14:AI16)</f>
        <v>-43.273266666666665</v>
      </c>
      <c r="AK14" t="s">
        <v>248</v>
      </c>
      <c r="AL14" s="76">
        <v>10.116</v>
      </c>
      <c r="AM14" s="76"/>
      <c r="AP14" s="76">
        <v>5.3053783970000001</v>
      </c>
      <c r="AQ14" s="40">
        <f>AVERAGE(AP14:AP16)</f>
        <v>4.8226416043333336</v>
      </c>
      <c r="AR14" t="s">
        <v>248</v>
      </c>
      <c r="AS14" s="4">
        <v>2.13</v>
      </c>
      <c r="AT14" s="4"/>
      <c r="AW14" s="4">
        <v>0.838889</v>
      </c>
      <c r="AX14" s="40">
        <f>AVERAGE(AW14:AW16)</f>
        <v>0.69814833333333348</v>
      </c>
      <c r="AZ14" t="s">
        <v>248</v>
      </c>
      <c r="BC14" s="38">
        <v>-40.18</v>
      </c>
      <c r="BE14" s="38">
        <v>-40.914000000000001</v>
      </c>
      <c r="BF14" s="38"/>
      <c r="BG14" t="s">
        <v>248</v>
      </c>
      <c r="BJ14" s="76">
        <v>8.532</v>
      </c>
      <c r="BL14" s="76">
        <v>4.7119999999999997</v>
      </c>
      <c r="BM14" s="38"/>
      <c r="BN14" t="s">
        <v>54</v>
      </c>
      <c r="BQ14" s="4">
        <v>5.3529410000000004</v>
      </c>
      <c r="BR14" s="4"/>
      <c r="BS14" s="4">
        <v>3.633</v>
      </c>
    </row>
    <row r="15" spans="1:72" x14ac:dyDescent="0.25">
      <c r="B15" t="s">
        <v>10</v>
      </c>
      <c r="C15" t="s">
        <v>6</v>
      </c>
      <c r="D15" s="3">
        <v>-39.154600000000002</v>
      </c>
      <c r="E15" s="3"/>
      <c r="F15" s="3">
        <v>-56.964799999999997</v>
      </c>
      <c r="G15" s="3"/>
      <c r="H15" s="3">
        <v>0.2702</v>
      </c>
      <c r="I15" s="3"/>
      <c r="K15" t="s">
        <v>22</v>
      </c>
      <c r="L15" t="s">
        <v>18</v>
      </c>
      <c r="M15" s="3">
        <v>-5.0446</v>
      </c>
      <c r="N15" s="3"/>
      <c r="O15" s="3">
        <v>-25.235600000000002</v>
      </c>
      <c r="P15" s="3"/>
      <c r="Q15" s="3">
        <v>-30.4343</v>
      </c>
      <c r="R15" s="3"/>
      <c r="T15" t="s">
        <v>27</v>
      </c>
      <c r="U15" t="s">
        <v>18</v>
      </c>
      <c r="V15" s="3">
        <v>-19.96949</v>
      </c>
      <c r="W15" s="3"/>
      <c r="X15" s="3">
        <v>-51.990670000000001</v>
      </c>
      <c r="Y15" s="3"/>
      <c r="Z15" s="3">
        <v>-2.5366599999999999</v>
      </c>
      <c r="AA15" s="3"/>
      <c r="AD15" t="s">
        <v>249</v>
      </c>
      <c r="AE15" s="40">
        <v>-27.073</v>
      </c>
      <c r="AF15" s="40"/>
      <c r="AI15" s="40">
        <v>-39.933</v>
      </c>
      <c r="AJ15" s="40"/>
      <c r="AK15" t="s">
        <v>249</v>
      </c>
      <c r="AL15" s="76">
        <v>9.15</v>
      </c>
      <c r="AM15" s="76"/>
      <c r="AP15" s="76">
        <v>4.398228005</v>
      </c>
      <c r="AQ15" s="76"/>
      <c r="AR15" t="s">
        <v>249</v>
      </c>
      <c r="AS15" s="4">
        <v>1.528</v>
      </c>
      <c r="AT15" s="4"/>
      <c r="AW15" s="4">
        <v>0.6</v>
      </c>
      <c r="AZ15" t="s">
        <v>249</v>
      </c>
      <c r="BE15" s="38">
        <v>-49.845799999999997</v>
      </c>
      <c r="BF15" s="38"/>
      <c r="BG15" t="s">
        <v>249</v>
      </c>
      <c r="BL15" s="76">
        <v>5.98</v>
      </c>
      <c r="BM15" s="76"/>
      <c r="BN15" t="s">
        <v>133</v>
      </c>
      <c r="BS15" s="4">
        <v>2.9790000000000001</v>
      </c>
    </row>
    <row r="16" spans="1:72" x14ac:dyDescent="0.25">
      <c r="B16" t="s">
        <v>11</v>
      </c>
      <c r="C16" t="s">
        <v>3</v>
      </c>
      <c r="D16" s="3">
        <v>-2.5076999999999998</v>
      </c>
      <c r="E16" s="3">
        <f>AVERAGE(D16:D19)</f>
        <v>-15.874199999999998</v>
      </c>
      <c r="F16" s="3">
        <v>-12.731199999999999</v>
      </c>
      <c r="G16" s="3">
        <f>AVERAGE(F16:F19)</f>
        <v>-41.952425000000005</v>
      </c>
      <c r="H16" s="3">
        <v>-5.6159999999999997</v>
      </c>
      <c r="I16" s="3">
        <f>AVERAGE(H16:H19)</f>
        <v>-3.7622749999999998</v>
      </c>
      <c r="K16" t="s">
        <v>22</v>
      </c>
      <c r="L16" t="s">
        <v>19</v>
      </c>
      <c r="M16" s="3">
        <v>-11.478300000000001</v>
      </c>
      <c r="N16" s="3"/>
      <c r="O16" s="3">
        <v>-18.543800000000001</v>
      </c>
      <c r="P16" s="3"/>
      <c r="Q16" s="3">
        <v>-17.895600000000002</v>
      </c>
      <c r="R16" s="3"/>
      <c r="T16" t="s">
        <v>27</v>
      </c>
      <c r="U16" t="s">
        <v>19</v>
      </c>
      <c r="V16" s="3">
        <v>-22.70553</v>
      </c>
      <c r="W16" s="3"/>
      <c r="X16" s="3">
        <v>-35.054729999999999</v>
      </c>
      <c r="Y16" s="3"/>
      <c r="Z16" s="3">
        <v>-2.3142299999999998</v>
      </c>
      <c r="AA16" s="3"/>
      <c r="AD16" t="s">
        <v>250</v>
      </c>
      <c r="AI16" s="40">
        <v>-36.057200000000002</v>
      </c>
      <c r="AJ16" s="40"/>
      <c r="AK16" t="s">
        <v>250</v>
      </c>
      <c r="AP16" s="76">
        <v>4.7643184109999996</v>
      </c>
      <c r="AQ16" s="76"/>
      <c r="AR16" t="s">
        <v>250</v>
      </c>
      <c r="AW16" s="4">
        <v>0.65555600000000003</v>
      </c>
    </row>
    <row r="17" spans="2:80" x14ac:dyDescent="0.25">
      <c r="B17" t="s">
        <v>11</v>
      </c>
      <c r="C17" t="s">
        <v>4</v>
      </c>
      <c r="D17" s="3">
        <v>-11.9244</v>
      </c>
      <c r="E17" s="3"/>
      <c r="F17" s="3">
        <v>-21.512</v>
      </c>
      <c r="G17" s="3"/>
      <c r="H17" s="3">
        <v>1.2759</v>
      </c>
      <c r="I17" s="3"/>
      <c r="K17" t="s">
        <v>23</v>
      </c>
      <c r="L17" t="s">
        <v>15</v>
      </c>
      <c r="M17" s="3">
        <v>-5.3769799999999996</v>
      </c>
      <c r="N17" s="3">
        <f>AVERAGE(M17:M20)</f>
        <v>-23.302495</v>
      </c>
      <c r="O17" s="3">
        <v>-39.304900000000004</v>
      </c>
      <c r="P17" s="3">
        <f>AVERAGE(O17:O20)</f>
        <v>-49.843449999999997</v>
      </c>
      <c r="Q17" s="3">
        <v>-26.5793</v>
      </c>
      <c r="R17" s="3">
        <f>AVERAGE(Q17:Q20)</f>
        <v>-45.8767</v>
      </c>
      <c r="T17" t="s">
        <v>28</v>
      </c>
      <c r="U17" t="s">
        <v>15</v>
      </c>
      <c r="V17" s="3">
        <v>-23.814789999999999</v>
      </c>
      <c r="W17" s="3">
        <f>AVERAGE(V17:V20)</f>
        <v>-26.186497500000002</v>
      </c>
      <c r="X17" s="3">
        <v>-51.8795</v>
      </c>
      <c r="Y17" s="3">
        <f>AVERAGE(X17:X20)</f>
        <v>-52.476955000000004</v>
      </c>
      <c r="Z17" s="3">
        <v>-8.4940800000000003</v>
      </c>
      <c r="AA17" s="3">
        <f>AVERAGE(Z17:Z20)</f>
        <v>-3.1363885000000002</v>
      </c>
      <c r="AP17" s="77"/>
      <c r="AQ17" s="77"/>
    </row>
    <row r="18" spans="2:80" x14ac:dyDescent="0.25">
      <c r="B18" t="s">
        <v>11</v>
      </c>
      <c r="C18" t="s">
        <v>5</v>
      </c>
      <c r="D18" s="3">
        <v>-37.457999999999998</v>
      </c>
      <c r="E18" s="3"/>
      <c r="F18" s="3">
        <v>-97.091200000000001</v>
      </c>
      <c r="G18" s="3"/>
      <c r="H18" s="3">
        <v>-16.654399999999999</v>
      </c>
      <c r="I18" s="3"/>
      <c r="K18" t="s">
        <v>23</v>
      </c>
      <c r="L18" t="s">
        <v>16</v>
      </c>
      <c r="M18" s="3">
        <v>-51.693100000000001</v>
      </c>
      <c r="N18" s="3"/>
      <c r="O18" s="3">
        <v>-106.887</v>
      </c>
      <c r="P18" s="3"/>
      <c r="Q18" s="3">
        <v>-102.36199999999999</v>
      </c>
      <c r="R18" s="3"/>
      <c r="T18" t="s">
        <v>28</v>
      </c>
      <c r="U18" t="s">
        <v>16</v>
      </c>
      <c r="V18" s="3">
        <v>-17.637350000000001</v>
      </c>
      <c r="W18" s="3"/>
      <c r="X18" s="3">
        <v>-36.149700000000003</v>
      </c>
      <c r="Y18" s="3"/>
      <c r="Z18" s="3">
        <v>-3.33575</v>
      </c>
      <c r="AA18" s="3"/>
    </row>
    <row r="19" spans="2:80" x14ac:dyDescent="0.25">
      <c r="B19" t="s">
        <v>11</v>
      </c>
      <c r="C19" t="s">
        <v>6</v>
      </c>
      <c r="D19" s="3">
        <v>-11.6067</v>
      </c>
      <c r="E19" s="3"/>
      <c r="F19" s="3">
        <v>-36.475299999999997</v>
      </c>
      <c r="G19" s="3"/>
      <c r="H19" s="3">
        <v>5.9454000000000002</v>
      </c>
      <c r="I19" s="3"/>
      <c r="K19" t="s">
        <v>23</v>
      </c>
      <c r="L19" t="s">
        <v>18</v>
      </c>
      <c r="M19" s="3">
        <v>-16.5501</v>
      </c>
      <c r="N19" s="3"/>
      <c r="O19" s="3">
        <v>-25.4587</v>
      </c>
      <c r="P19" s="3"/>
      <c r="Q19" s="3">
        <v>-20.710799999999999</v>
      </c>
      <c r="R19" s="3"/>
      <c r="T19" t="s">
        <v>28</v>
      </c>
      <c r="U19" t="s">
        <v>18</v>
      </c>
      <c r="V19" s="3">
        <v>-10.648770000000001</v>
      </c>
      <c r="W19" s="3"/>
      <c r="X19" s="3">
        <v>-21.47392</v>
      </c>
      <c r="Y19" s="3"/>
      <c r="Z19" s="3">
        <v>4.1034660000000001</v>
      </c>
      <c r="AA19" s="3"/>
    </row>
    <row r="20" spans="2:80" x14ac:dyDescent="0.25">
      <c r="B20" t="s">
        <v>12</v>
      </c>
      <c r="C20" t="s">
        <v>3</v>
      </c>
      <c r="D20" s="3">
        <v>-36.130009999999999</v>
      </c>
      <c r="E20" s="3">
        <f>AVERAGE(D20:D23)</f>
        <v>-45.957977499999998</v>
      </c>
      <c r="F20" s="3">
        <v>-106.7919</v>
      </c>
      <c r="G20" s="3">
        <f>AVERAGE(F20:F23)</f>
        <v>-101.57537249999999</v>
      </c>
      <c r="H20" s="3">
        <v>-6.1820599999999999</v>
      </c>
      <c r="I20" s="3">
        <f>AVERAGE(H20:H23)</f>
        <v>-8.370025</v>
      </c>
      <c r="K20" t="s">
        <v>23</v>
      </c>
      <c r="L20" t="s">
        <v>19</v>
      </c>
      <c r="M20" s="3">
        <v>-19.5898</v>
      </c>
      <c r="N20" s="3"/>
      <c r="O20" s="3">
        <v>-27.723199999999999</v>
      </c>
      <c r="P20" s="3"/>
      <c r="Q20" s="3">
        <v>-33.854700000000001</v>
      </c>
      <c r="R20" s="3"/>
      <c r="T20" t="s">
        <v>28</v>
      </c>
      <c r="U20" t="s">
        <v>19</v>
      </c>
      <c r="V20" s="3">
        <v>-52.64508</v>
      </c>
      <c r="W20" s="3"/>
      <c r="X20" s="3">
        <v>-100.40470000000001</v>
      </c>
      <c r="Y20" s="3"/>
      <c r="Z20" s="3">
        <v>-4.8191899999999999</v>
      </c>
      <c r="AA20" s="3"/>
    </row>
    <row r="21" spans="2:80" x14ac:dyDescent="0.25">
      <c r="B21" t="s">
        <v>12</v>
      </c>
      <c r="C21" t="s">
        <v>4</v>
      </c>
      <c r="D21" s="3">
        <v>-28.337330000000001</v>
      </c>
      <c r="E21" s="3"/>
      <c r="F21" s="3">
        <v>-56.152990000000003</v>
      </c>
      <c r="G21" s="3"/>
      <c r="H21" s="3">
        <v>-5.5049999999999999</v>
      </c>
    </row>
    <row r="22" spans="2:80" x14ac:dyDescent="0.25">
      <c r="B22" t="s">
        <v>12</v>
      </c>
      <c r="C22" t="s">
        <v>5</v>
      </c>
      <c r="D22" s="3">
        <v>-84.396159999999995</v>
      </c>
      <c r="E22" s="3"/>
      <c r="F22" s="3">
        <v>-176.40549999999999</v>
      </c>
      <c r="G22" s="3"/>
      <c r="H22" s="3">
        <v>-16.114699999999999</v>
      </c>
    </row>
    <row r="23" spans="2:80" x14ac:dyDescent="0.25">
      <c r="B23" t="s">
        <v>12</v>
      </c>
      <c r="C23" t="s">
        <v>6</v>
      </c>
      <c r="D23" s="3">
        <v>-34.968409999999999</v>
      </c>
      <c r="E23" s="3"/>
      <c r="F23" s="3">
        <v>-66.951099999999997</v>
      </c>
      <c r="G23" s="3"/>
      <c r="H23" s="3">
        <v>-5.6783400000000004</v>
      </c>
    </row>
    <row r="25" spans="2:80" ht="15.75" thickBot="1" x14ac:dyDescent="0.3">
      <c r="AC25" s="1" t="s">
        <v>247</v>
      </c>
      <c r="AD25" s="79"/>
      <c r="AE25" s="80"/>
      <c r="AF25" s="80"/>
      <c r="AG25" s="80"/>
      <c r="AH25" s="80"/>
      <c r="AI25" s="80"/>
      <c r="AJ25" s="80"/>
      <c r="AK25" s="80"/>
      <c r="AL25" s="80"/>
      <c r="AM25" s="80"/>
      <c r="AN25" s="50"/>
      <c r="AO25" s="50"/>
      <c r="AP25" s="50"/>
      <c r="AQ25" s="50"/>
      <c r="AR25" s="50"/>
      <c r="AS25" s="50"/>
      <c r="AT25" s="50"/>
      <c r="AU25" s="50"/>
      <c r="AV25" s="50"/>
      <c r="BE25" s="1" t="s">
        <v>255</v>
      </c>
      <c r="BF25" s="1"/>
    </row>
    <row r="26" spans="2:80" x14ac:dyDescent="0.25">
      <c r="AC26" s="50"/>
      <c r="AD26" s="111" t="s">
        <v>263</v>
      </c>
      <c r="AE26" s="112"/>
      <c r="AF26" s="112"/>
      <c r="AG26" s="112"/>
      <c r="AH26" s="112"/>
      <c r="AI26" s="112"/>
      <c r="AJ26" s="138"/>
      <c r="AK26" s="125"/>
      <c r="AL26" s="125"/>
      <c r="AM26" s="125"/>
      <c r="AN26" s="120"/>
      <c r="AO26" s="50"/>
      <c r="AP26" s="50"/>
      <c r="AQ26" s="50"/>
      <c r="AR26" s="50"/>
      <c r="AS26" s="50"/>
      <c r="AT26" s="50"/>
      <c r="BG26" s="111" t="s">
        <v>263</v>
      </c>
      <c r="BH26" s="112"/>
      <c r="BI26" s="112"/>
      <c r="BJ26" s="112"/>
      <c r="BK26" s="112"/>
      <c r="BL26" s="112"/>
      <c r="BM26" s="138"/>
      <c r="BN26" s="125"/>
      <c r="BO26" s="125"/>
      <c r="BP26" s="125"/>
      <c r="BQ26" s="120"/>
      <c r="BR26" s="50"/>
    </row>
    <row r="27" spans="2:80" x14ac:dyDescent="0.25">
      <c r="B27" s="9" t="s">
        <v>258</v>
      </c>
      <c r="C27" s="78" t="s">
        <v>259</v>
      </c>
      <c r="AC27" s="50"/>
      <c r="AD27" s="114" t="s">
        <v>264</v>
      </c>
      <c r="AE27" s="115">
        <v>1.794</v>
      </c>
      <c r="AF27" s="115"/>
      <c r="AG27" s="115"/>
      <c r="AH27" s="115"/>
      <c r="AI27" s="115"/>
      <c r="AJ27" s="50"/>
      <c r="AK27" s="80"/>
      <c r="AL27" s="80"/>
      <c r="AM27" s="80"/>
      <c r="AN27" s="47"/>
      <c r="AO27" s="50"/>
      <c r="AP27" s="50"/>
      <c r="AQ27" s="50"/>
      <c r="AR27" s="50"/>
      <c r="AS27" s="50"/>
      <c r="AT27" s="50"/>
      <c r="BG27" s="114" t="s">
        <v>264</v>
      </c>
      <c r="BH27" s="115">
        <v>0.42130000000000001</v>
      </c>
      <c r="BI27" s="115"/>
      <c r="BJ27" s="115"/>
      <c r="BK27" s="115"/>
      <c r="BL27" s="115"/>
      <c r="BM27" s="50"/>
      <c r="BN27" s="80"/>
      <c r="BO27" s="80"/>
      <c r="BP27" s="80"/>
      <c r="BQ27" s="47"/>
      <c r="BR27" s="50"/>
    </row>
    <row r="28" spans="2:80" x14ac:dyDescent="0.25">
      <c r="C28" s="78" t="s">
        <v>260</v>
      </c>
      <c r="AC28" s="50"/>
      <c r="AD28" s="114" t="s">
        <v>189</v>
      </c>
      <c r="AE28" s="115">
        <v>0.18053560757746201</v>
      </c>
      <c r="AF28" s="115"/>
      <c r="AG28" s="115"/>
      <c r="AH28" s="115"/>
      <c r="AI28" s="115"/>
      <c r="AJ28" s="50"/>
      <c r="AK28" s="80"/>
      <c r="AL28" s="80"/>
      <c r="AM28" s="80"/>
      <c r="AN28" s="47"/>
      <c r="AO28" s="50"/>
      <c r="AP28" s="50"/>
      <c r="AQ28" s="50"/>
      <c r="AR28" s="50"/>
      <c r="AS28" s="50"/>
      <c r="AT28" s="50"/>
      <c r="BG28" s="114" t="s">
        <v>189</v>
      </c>
      <c r="BH28" s="115">
        <v>0.65941062739311296</v>
      </c>
      <c r="BI28" s="115"/>
      <c r="BJ28" s="115"/>
      <c r="BK28" s="115"/>
      <c r="BL28" s="115"/>
      <c r="BM28" s="50"/>
      <c r="BN28" s="80"/>
      <c r="BO28" s="80"/>
      <c r="BP28" s="80"/>
      <c r="BQ28" s="47"/>
      <c r="BR28" s="50"/>
    </row>
    <row r="29" spans="2:80" ht="24.75" customHeight="1" x14ac:dyDescent="0.25">
      <c r="C29" s="78" t="s">
        <v>261</v>
      </c>
      <c r="AC29" s="50"/>
      <c r="AD29" s="114" t="s">
        <v>212</v>
      </c>
      <c r="AE29" s="115" t="s">
        <v>183</v>
      </c>
      <c r="AF29" s="115"/>
      <c r="AG29" s="115"/>
      <c r="AH29" s="115"/>
      <c r="AI29" s="115"/>
      <c r="AJ29" s="50"/>
      <c r="AK29" s="80"/>
      <c r="AL29" s="80"/>
      <c r="AM29" s="80"/>
      <c r="AN29" s="47"/>
      <c r="AO29" s="50"/>
      <c r="AP29" s="50"/>
      <c r="AQ29" s="50"/>
      <c r="AR29" s="50"/>
      <c r="AS29" s="50"/>
      <c r="AT29" s="50"/>
      <c r="BG29" s="114" t="s">
        <v>212</v>
      </c>
      <c r="BH29" s="115" t="s">
        <v>183</v>
      </c>
      <c r="BI29" s="115"/>
      <c r="BJ29" s="115"/>
      <c r="BK29" s="115"/>
      <c r="BL29" s="115"/>
      <c r="BM29" s="50"/>
      <c r="BN29" s="80"/>
      <c r="BO29" s="80"/>
      <c r="BP29" s="80"/>
      <c r="BQ29" s="47"/>
      <c r="BR29" s="50"/>
    </row>
    <row r="30" spans="2:80" ht="15.75" thickBot="1" x14ac:dyDescent="0.3">
      <c r="AC30" s="50"/>
      <c r="AD30" s="114" t="s">
        <v>266</v>
      </c>
      <c r="AE30" s="115" t="s">
        <v>182</v>
      </c>
      <c r="AF30" s="115"/>
      <c r="AG30" s="115"/>
      <c r="AH30" s="115"/>
      <c r="AI30" s="115"/>
      <c r="AJ30" s="50"/>
      <c r="AK30" s="80"/>
      <c r="AL30" s="80"/>
      <c r="AM30" s="80"/>
      <c r="AN30" s="47"/>
      <c r="AO30" s="50"/>
      <c r="AP30" s="50"/>
      <c r="AQ30" s="1" t="s">
        <v>247</v>
      </c>
      <c r="AR30" s="50" t="s">
        <v>728</v>
      </c>
      <c r="AS30" s="50"/>
      <c r="AT30" s="50"/>
      <c r="BG30" s="114" t="s">
        <v>266</v>
      </c>
      <c r="BH30" s="115" t="s">
        <v>182</v>
      </c>
      <c r="BI30" s="115"/>
      <c r="BJ30" s="115"/>
      <c r="BK30" s="115"/>
      <c r="BL30" s="115"/>
      <c r="BM30" s="50"/>
      <c r="BN30" s="80"/>
      <c r="BO30" s="80"/>
      <c r="BP30" s="80"/>
      <c r="BQ30" s="47"/>
      <c r="BR30" s="50"/>
      <c r="BS30" s="1" t="s">
        <v>255</v>
      </c>
      <c r="BT30" s="50" t="s">
        <v>728</v>
      </c>
    </row>
    <row r="31" spans="2:80" x14ac:dyDescent="0.25">
      <c r="B31" s="62"/>
      <c r="C31" s="150" t="s">
        <v>384</v>
      </c>
      <c r="D31" s="150"/>
      <c r="E31" s="150"/>
      <c r="F31" s="150"/>
      <c r="G31" s="150"/>
      <c r="H31" s="150"/>
      <c r="I31" s="150"/>
      <c r="J31" s="150"/>
      <c r="K31" s="150"/>
      <c r="L31" s="150"/>
      <c r="M31" s="94"/>
      <c r="N31" s="94"/>
      <c r="O31" s="50"/>
      <c r="P31" s="50"/>
      <c r="Q31" s="62"/>
      <c r="R31" s="62"/>
      <c r="S31" s="45"/>
      <c r="T31" s="45"/>
      <c r="U31" s="45"/>
      <c r="V31" s="45"/>
      <c r="W31" s="45"/>
      <c r="X31" s="45"/>
      <c r="Y31" s="45"/>
      <c r="Z31" s="50"/>
      <c r="AA31" s="50"/>
      <c r="AB31" s="50"/>
      <c r="AC31" s="50"/>
      <c r="AD31" s="114" t="s">
        <v>267</v>
      </c>
      <c r="AE31" s="115">
        <v>8.838E-2</v>
      </c>
      <c r="AF31" s="115"/>
      <c r="AG31" s="115"/>
      <c r="AH31" s="115"/>
      <c r="AI31" s="115"/>
      <c r="AJ31" s="50"/>
      <c r="AK31" s="80"/>
      <c r="AL31" s="80"/>
      <c r="AM31" s="80"/>
      <c r="AN31" s="47"/>
      <c r="AO31" s="50"/>
      <c r="AP31" s="50"/>
      <c r="AQ31" s="50"/>
      <c r="AR31" s="111" t="s">
        <v>174</v>
      </c>
      <c r="AS31" s="112" t="s">
        <v>175</v>
      </c>
      <c r="AT31" s="112" t="s">
        <v>176</v>
      </c>
      <c r="AU31" s="112" t="s">
        <v>177</v>
      </c>
      <c r="AV31" s="112" t="s">
        <v>178</v>
      </c>
      <c r="AW31" s="112" t="s">
        <v>179</v>
      </c>
      <c r="AX31" s="112"/>
      <c r="AY31" s="112"/>
      <c r="AZ31" s="112"/>
      <c r="BA31" s="138"/>
      <c r="BB31" s="125"/>
      <c r="BC31" s="139"/>
      <c r="BD31" s="80"/>
      <c r="BG31" s="114" t="s">
        <v>267</v>
      </c>
      <c r="BH31" s="115">
        <v>2.2870000000000001E-2</v>
      </c>
      <c r="BI31" s="115"/>
      <c r="BJ31" s="115"/>
      <c r="BK31" s="115"/>
      <c r="BL31" s="115"/>
      <c r="BM31" s="50"/>
      <c r="BN31" s="80"/>
      <c r="BO31" s="80"/>
      <c r="BP31" s="80"/>
      <c r="BQ31" s="47"/>
      <c r="BR31" s="50"/>
      <c r="BT31" s="124" t="s">
        <v>174</v>
      </c>
      <c r="BU31" s="125" t="s">
        <v>175</v>
      </c>
      <c r="BV31" s="125" t="s">
        <v>176</v>
      </c>
      <c r="BW31" s="125" t="s">
        <v>177</v>
      </c>
      <c r="BX31" s="125" t="s">
        <v>178</v>
      </c>
      <c r="BY31" s="125" t="s">
        <v>179</v>
      </c>
      <c r="BZ31" s="125"/>
      <c r="CA31" s="125"/>
      <c r="CB31" s="139"/>
    </row>
    <row r="32" spans="2:80" x14ac:dyDescent="0.25">
      <c r="B32" s="95"/>
      <c r="C32" s="146" t="s">
        <v>385</v>
      </c>
      <c r="D32" s="146" t="s">
        <v>386</v>
      </c>
      <c r="E32" s="146"/>
      <c r="F32" s="147"/>
      <c r="G32" s="147"/>
      <c r="H32" s="147"/>
      <c r="I32" s="147"/>
      <c r="J32" s="147"/>
      <c r="K32" s="147"/>
      <c r="L32" s="147"/>
      <c r="M32" s="96"/>
      <c r="N32" s="132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8"/>
      <c r="AC32" s="50"/>
      <c r="AD32" s="114"/>
      <c r="AE32" s="115"/>
      <c r="AF32" s="115"/>
      <c r="AG32" s="115"/>
      <c r="AH32" s="115"/>
      <c r="AI32" s="115"/>
      <c r="AJ32" s="50"/>
      <c r="AK32" s="80"/>
      <c r="AL32" s="80"/>
      <c r="AM32" s="80"/>
      <c r="AN32" s="47"/>
      <c r="AO32" s="50"/>
      <c r="AP32" s="50"/>
      <c r="AQ32" s="50"/>
      <c r="AR32" s="114"/>
      <c r="AS32" s="115"/>
      <c r="AT32" s="115"/>
      <c r="AU32" s="115"/>
      <c r="AV32" s="115"/>
      <c r="AW32" s="115"/>
      <c r="AX32" s="115"/>
      <c r="AY32" s="115"/>
      <c r="AZ32" s="115"/>
      <c r="BA32" s="50"/>
      <c r="BB32" s="80"/>
      <c r="BC32" s="140"/>
      <c r="BD32" s="80"/>
      <c r="BG32" s="114"/>
      <c r="BH32" s="115"/>
      <c r="BI32" s="115"/>
      <c r="BJ32" s="115"/>
      <c r="BK32" s="115"/>
      <c r="BL32" s="115"/>
      <c r="BM32" s="50"/>
      <c r="BN32" s="80"/>
      <c r="BO32" s="80"/>
      <c r="BP32" s="80"/>
      <c r="BQ32" s="47"/>
      <c r="BR32" s="50"/>
      <c r="BT32" s="126"/>
      <c r="BU32" s="80"/>
      <c r="BV32" s="80"/>
      <c r="BW32" s="80"/>
      <c r="BX32" s="80"/>
      <c r="BY32" s="80"/>
      <c r="BZ32" s="80"/>
      <c r="CA32" s="80"/>
      <c r="CB32" s="140"/>
    </row>
    <row r="33" spans="2:80" ht="36.75" x14ac:dyDescent="0.25">
      <c r="B33" s="95"/>
      <c r="C33" s="148" t="s">
        <v>362</v>
      </c>
      <c r="D33" s="148"/>
      <c r="E33" s="131"/>
      <c r="F33" s="99" t="s">
        <v>363</v>
      </c>
      <c r="G33" s="99"/>
      <c r="H33" s="99" t="s">
        <v>364</v>
      </c>
      <c r="I33" s="99" t="s">
        <v>365</v>
      </c>
      <c r="J33" s="99"/>
      <c r="K33" s="99" t="s">
        <v>264</v>
      </c>
      <c r="L33" s="99" t="s">
        <v>366</v>
      </c>
      <c r="M33" s="96"/>
      <c r="N33" s="132"/>
      <c r="O33" s="97"/>
      <c r="P33" s="97"/>
      <c r="Q33" s="97"/>
      <c r="R33" s="97"/>
      <c r="S33" s="149" t="s">
        <v>376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50"/>
      <c r="AD33" s="114" t="s">
        <v>268</v>
      </c>
      <c r="AE33" s="115"/>
      <c r="AF33" s="115"/>
      <c r="AG33" s="115"/>
      <c r="AH33" s="115"/>
      <c r="AI33" s="115"/>
      <c r="AJ33" s="50"/>
      <c r="AK33" s="80"/>
      <c r="AL33" s="80"/>
      <c r="AM33" s="80"/>
      <c r="AN33" s="47"/>
      <c r="AO33" s="50"/>
      <c r="AP33" s="50"/>
      <c r="AQ33" s="50"/>
      <c r="AR33" s="114" t="s">
        <v>699</v>
      </c>
      <c r="AS33" s="115">
        <v>1.0489999999999999</v>
      </c>
      <c r="AT33" s="115" t="s">
        <v>696</v>
      </c>
      <c r="AU33" s="115" t="s">
        <v>182</v>
      </c>
      <c r="AV33" s="115" t="s">
        <v>183</v>
      </c>
      <c r="AW33" s="115" t="s">
        <v>489</v>
      </c>
      <c r="AX33" s="115"/>
      <c r="AY33" s="115"/>
      <c r="AZ33" s="115"/>
      <c r="BA33" s="50"/>
      <c r="BB33" s="80"/>
      <c r="BC33" s="140"/>
      <c r="BD33" s="80"/>
      <c r="BG33" s="114" t="s">
        <v>268</v>
      </c>
      <c r="BH33" s="115"/>
      <c r="BI33" s="115"/>
      <c r="BJ33" s="115"/>
      <c r="BK33" s="115"/>
      <c r="BL33" s="115"/>
      <c r="BM33" s="50"/>
      <c r="BN33" s="80"/>
      <c r="BO33" s="80"/>
      <c r="BP33" s="80"/>
      <c r="BQ33" s="47"/>
      <c r="BR33" s="50"/>
      <c r="BT33" s="126" t="s">
        <v>699</v>
      </c>
      <c r="BU33" s="80">
        <v>5.6520000000000001</v>
      </c>
      <c r="BV33" s="80" t="s">
        <v>881</v>
      </c>
      <c r="BW33" s="80" t="s">
        <v>182</v>
      </c>
      <c r="BX33" s="80" t="s">
        <v>183</v>
      </c>
      <c r="BY33" s="80">
        <v>0.81570178767756896</v>
      </c>
      <c r="BZ33" s="80"/>
      <c r="CA33" s="80"/>
      <c r="CB33" s="140"/>
    </row>
    <row r="34" spans="2:80" ht="24" x14ac:dyDescent="0.25">
      <c r="B34" s="95"/>
      <c r="C34" s="145" t="s">
        <v>367</v>
      </c>
      <c r="D34" s="100" t="s">
        <v>368</v>
      </c>
      <c r="E34" s="129"/>
      <c r="F34" s="101">
        <v>1719.4735034061416</v>
      </c>
      <c r="G34" s="101"/>
      <c r="H34" s="102">
        <v>1</v>
      </c>
      <c r="I34" s="101">
        <v>1719.4735034061416</v>
      </c>
      <c r="J34" s="101"/>
      <c r="K34" s="101">
        <v>10.424952347713903</v>
      </c>
      <c r="L34" s="103">
        <v>2.0985838967686092E-3</v>
      </c>
      <c r="M34" s="96"/>
      <c r="N34" s="132"/>
      <c r="O34" s="97"/>
      <c r="P34" s="97"/>
      <c r="Q34" s="97"/>
      <c r="R34" s="97"/>
      <c r="S34" s="146" t="s">
        <v>385</v>
      </c>
      <c r="T34" s="146" t="s">
        <v>386</v>
      </c>
      <c r="U34" s="147"/>
      <c r="V34" s="147"/>
      <c r="W34" s="147"/>
      <c r="X34" s="147"/>
      <c r="Y34" s="147"/>
      <c r="Z34" s="147"/>
      <c r="AA34" s="147"/>
      <c r="AB34" s="147"/>
      <c r="AC34" s="50"/>
      <c r="AD34" s="114" t="s">
        <v>188</v>
      </c>
      <c r="AE34" s="115" t="s">
        <v>692</v>
      </c>
      <c r="AF34" s="115"/>
      <c r="AG34" s="115"/>
      <c r="AH34" s="115"/>
      <c r="AI34" s="115"/>
      <c r="AJ34" s="50"/>
      <c r="AK34" s="80"/>
      <c r="AL34" s="80"/>
      <c r="AM34" s="80"/>
      <c r="AN34" s="47"/>
      <c r="AO34" s="50"/>
      <c r="AP34" s="50"/>
      <c r="AQ34" s="50"/>
      <c r="AR34" s="114" t="s">
        <v>700</v>
      </c>
      <c r="AS34" s="115">
        <v>9.9979999999999993</v>
      </c>
      <c r="AT34" s="115" t="s">
        <v>698</v>
      </c>
      <c r="AU34" s="115" t="s">
        <v>182</v>
      </c>
      <c r="AV34" s="115" t="s">
        <v>183</v>
      </c>
      <c r="AW34" s="115">
        <v>0.18098802848755599</v>
      </c>
      <c r="AX34" s="115"/>
      <c r="AY34" s="115"/>
      <c r="AZ34" s="115"/>
      <c r="BA34" s="50"/>
      <c r="BB34" s="80"/>
      <c r="BC34" s="140"/>
      <c r="BD34" s="80"/>
      <c r="BG34" s="114" t="s">
        <v>188</v>
      </c>
      <c r="BH34" s="115" t="s">
        <v>875</v>
      </c>
      <c r="BI34" s="115"/>
      <c r="BJ34" s="115"/>
      <c r="BK34" s="115"/>
      <c r="BL34" s="115"/>
      <c r="BM34" s="50"/>
      <c r="BN34" s="80"/>
      <c r="BO34" s="80"/>
      <c r="BP34" s="80"/>
      <c r="BQ34" s="47"/>
      <c r="BR34" s="50"/>
      <c r="BT34" s="126" t="s">
        <v>700</v>
      </c>
      <c r="BU34" s="80">
        <v>0.82469999999999999</v>
      </c>
      <c r="BV34" s="80" t="s">
        <v>882</v>
      </c>
      <c r="BW34" s="80" t="s">
        <v>182</v>
      </c>
      <c r="BX34" s="80" t="s">
        <v>183</v>
      </c>
      <c r="BY34" s="80" t="s">
        <v>489</v>
      </c>
      <c r="BZ34" s="80"/>
      <c r="CA34" s="80"/>
      <c r="CB34" s="140"/>
    </row>
    <row r="35" spans="2:80" ht="36.75" x14ac:dyDescent="0.25">
      <c r="B35" s="95"/>
      <c r="C35" s="145"/>
      <c r="D35" s="100" t="s">
        <v>369</v>
      </c>
      <c r="E35" s="129"/>
      <c r="F35" s="101">
        <v>1719.4735034061416</v>
      </c>
      <c r="G35" s="101"/>
      <c r="H35" s="101">
        <v>1</v>
      </c>
      <c r="I35" s="101">
        <v>1719.4735034061416</v>
      </c>
      <c r="J35" s="101"/>
      <c r="K35" s="101">
        <v>10.424952347713903</v>
      </c>
      <c r="L35" s="103">
        <v>2.0985838967686092E-3</v>
      </c>
      <c r="M35" s="96"/>
      <c r="N35" s="132"/>
      <c r="O35" s="97"/>
      <c r="P35" s="97"/>
      <c r="Q35" s="97"/>
      <c r="R35" s="97"/>
      <c r="S35" s="148" t="s">
        <v>362</v>
      </c>
      <c r="T35" s="148"/>
      <c r="U35" s="99" t="s">
        <v>363</v>
      </c>
      <c r="V35" s="99" t="s">
        <v>364</v>
      </c>
      <c r="W35" s="99"/>
      <c r="X35" s="99" t="s">
        <v>365</v>
      </c>
      <c r="Y35" s="99"/>
      <c r="Z35" s="99" t="s">
        <v>264</v>
      </c>
      <c r="AA35" s="99"/>
      <c r="AB35" s="99" t="s">
        <v>366</v>
      </c>
      <c r="AC35" s="50"/>
      <c r="AD35" s="114" t="s">
        <v>189</v>
      </c>
      <c r="AE35" s="115">
        <v>0.28691553132347603</v>
      </c>
      <c r="AF35" s="115"/>
      <c r="AG35" s="115"/>
      <c r="AH35" s="115"/>
      <c r="AI35" s="115"/>
      <c r="AJ35" s="50"/>
      <c r="AK35" s="80"/>
      <c r="AL35" s="80"/>
      <c r="AM35" s="80"/>
      <c r="AN35" s="47"/>
      <c r="AO35" s="50"/>
      <c r="AP35" s="50"/>
      <c r="AQ35" s="50"/>
      <c r="AR35" s="114"/>
      <c r="AS35" s="115"/>
      <c r="AT35" s="115"/>
      <c r="AU35" s="115"/>
      <c r="AV35" s="115"/>
      <c r="AW35" s="115"/>
      <c r="AX35" s="115"/>
      <c r="AY35" s="115"/>
      <c r="AZ35" s="115"/>
      <c r="BA35" s="50"/>
      <c r="BB35" s="80"/>
      <c r="BC35" s="140"/>
      <c r="BD35" s="80"/>
      <c r="BG35" s="114" t="s">
        <v>189</v>
      </c>
      <c r="BH35" s="115">
        <v>0.25978305772305699</v>
      </c>
      <c r="BI35" s="115"/>
      <c r="BJ35" s="115"/>
      <c r="BK35" s="115"/>
      <c r="BL35" s="115"/>
      <c r="BM35" s="50"/>
      <c r="BN35" s="80"/>
      <c r="BO35" s="80"/>
      <c r="BP35" s="80"/>
      <c r="BQ35" s="47"/>
      <c r="BR35" s="50"/>
      <c r="BT35" s="126"/>
      <c r="BU35" s="80"/>
      <c r="BV35" s="80"/>
      <c r="BW35" s="80"/>
      <c r="BX35" s="80"/>
      <c r="BY35" s="80"/>
      <c r="BZ35" s="80"/>
      <c r="CA35" s="80"/>
      <c r="CB35" s="140"/>
    </row>
    <row r="36" spans="2:80" ht="24" x14ac:dyDescent="0.25">
      <c r="B36" s="95"/>
      <c r="C36" s="145"/>
      <c r="D36" s="100" t="s">
        <v>370</v>
      </c>
      <c r="E36" s="129"/>
      <c r="F36" s="101">
        <v>1719.4735034061416</v>
      </c>
      <c r="G36" s="101"/>
      <c r="H36" s="101">
        <v>1</v>
      </c>
      <c r="I36" s="101">
        <v>1719.4735034061416</v>
      </c>
      <c r="J36" s="101"/>
      <c r="K36" s="101">
        <v>10.424952347713903</v>
      </c>
      <c r="L36" s="103">
        <v>2.0985838967686092E-3</v>
      </c>
      <c r="M36" s="96"/>
      <c r="N36" s="132"/>
      <c r="O36" s="97"/>
      <c r="P36" s="97"/>
      <c r="Q36" s="97"/>
      <c r="R36" s="97"/>
      <c r="S36" s="100" t="s">
        <v>367</v>
      </c>
      <c r="T36" s="100" t="s">
        <v>377</v>
      </c>
      <c r="U36" s="101">
        <v>1719.4735034061414</v>
      </c>
      <c r="V36" s="102">
        <v>1</v>
      </c>
      <c r="W36" s="102"/>
      <c r="X36" s="101">
        <v>1719.4735034061414</v>
      </c>
      <c r="Y36" s="101"/>
      <c r="Z36" s="101">
        <v>10.424952347713901</v>
      </c>
      <c r="AA36" s="101"/>
      <c r="AB36" s="103">
        <v>2.0985838967686092E-3</v>
      </c>
      <c r="AC36" s="50"/>
      <c r="AD36" s="114" t="s">
        <v>212</v>
      </c>
      <c r="AE36" s="115" t="s">
        <v>183</v>
      </c>
      <c r="AF36" s="115"/>
      <c r="AG36" s="115"/>
      <c r="AH36" s="115"/>
      <c r="AI36" s="115"/>
      <c r="AJ36" s="50"/>
      <c r="AK36" s="80"/>
      <c r="AL36" s="80"/>
      <c r="AM36" s="80"/>
      <c r="AN36" s="47"/>
      <c r="AO36" s="50"/>
      <c r="AP36" s="50"/>
      <c r="AQ36" s="50"/>
      <c r="AR36" s="114"/>
      <c r="AS36" s="115"/>
      <c r="AT36" s="115"/>
      <c r="AU36" s="115"/>
      <c r="AV36" s="115"/>
      <c r="AW36" s="115"/>
      <c r="AX36" s="115"/>
      <c r="AY36" s="115"/>
      <c r="AZ36" s="115"/>
      <c r="BA36" s="50"/>
      <c r="BB36" s="80"/>
      <c r="BC36" s="140"/>
      <c r="BD36" s="80"/>
      <c r="BG36" s="114" t="s">
        <v>212</v>
      </c>
      <c r="BH36" s="115" t="s">
        <v>183</v>
      </c>
      <c r="BI36" s="115"/>
      <c r="BJ36" s="115"/>
      <c r="BK36" s="115"/>
      <c r="BL36" s="115"/>
      <c r="BM36" s="50"/>
      <c r="BN36" s="80"/>
      <c r="BO36" s="80"/>
      <c r="BP36" s="80"/>
      <c r="BQ36" s="47"/>
      <c r="BR36" s="50"/>
      <c r="BT36" s="126"/>
      <c r="BU36" s="80"/>
      <c r="BV36" s="80"/>
      <c r="BW36" s="80"/>
      <c r="BX36" s="80"/>
      <c r="BY36" s="80"/>
      <c r="BZ36" s="80"/>
      <c r="CA36" s="80"/>
      <c r="CB36" s="140"/>
    </row>
    <row r="37" spans="2:80" ht="36" x14ac:dyDescent="0.25">
      <c r="B37" s="95"/>
      <c r="C37" s="145"/>
      <c r="D37" s="100" t="s">
        <v>371</v>
      </c>
      <c r="E37" s="129"/>
      <c r="F37" s="101">
        <v>1719.4735034061416</v>
      </c>
      <c r="G37" s="101"/>
      <c r="H37" s="101">
        <v>1</v>
      </c>
      <c r="I37" s="101">
        <v>1719.4735034061416</v>
      </c>
      <c r="J37" s="101"/>
      <c r="K37" s="101">
        <v>10.424952347713903</v>
      </c>
      <c r="L37" s="103">
        <v>2.0985838967686092E-3</v>
      </c>
      <c r="M37" s="96"/>
      <c r="N37" s="132"/>
      <c r="O37" s="97"/>
      <c r="P37" s="97"/>
      <c r="Q37" s="97"/>
      <c r="R37" s="97"/>
      <c r="S37" s="100" t="s">
        <v>372</v>
      </c>
      <c r="T37" s="100" t="s">
        <v>377</v>
      </c>
      <c r="U37" s="101">
        <v>96.274530032978276</v>
      </c>
      <c r="V37" s="102">
        <v>1</v>
      </c>
      <c r="W37" s="102"/>
      <c r="X37" s="101">
        <v>96.274530032978276</v>
      </c>
      <c r="Y37" s="101"/>
      <c r="Z37" s="103">
        <v>0.58370040940100754</v>
      </c>
      <c r="AA37" s="103"/>
      <c r="AB37" s="103">
        <v>0.44813080026819274</v>
      </c>
      <c r="AC37" s="50"/>
      <c r="AD37" s="114" t="s">
        <v>269</v>
      </c>
      <c r="AE37" s="115" t="s">
        <v>182</v>
      </c>
      <c r="AF37" s="115"/>
      <c r="AG37" s="115"/>
      <c r="AH37" s="115"/>
      <c r="AI37" s="115"/>
      <c r="AJ37" s="50"/>
      <c r="AK37" s="80"/>
      <c r="AL37" s="80"/>
      <c r="AM37" s="80"/>
      <c r="AN37" s="47"/>
      <c r="AO37" s="50"/>
      <c r="AP37" s="50"/>
      <c r="AQ37" s="50"/>
      <c r="AR37" s="114" t="s">
        <v>277</v>
      </c>
      <c r="AS37" s="115" t="s">
        <v>278</v>
      </c>
      <c r="AT37" s="115" t="s">
        <v>279</v>
      </c>
      <c r="AU37" s="115" t="s">
        <v>175</v>
      </c>
      <c r="AV37" s="115" t="s">
        <v>280</v>
      </c>
      <c r="AW37" s="115" t="s">
        <v>281</v>
      </c>
      <c r="AX37" s="115" t="s">
        <v>282</v>
      </c>
      <c r="AY37" s="115" t="s">
        <v>283</v>
      </c>
      <c r="AZ37" s="115" t="s">
        <v>186</v>
      </c>
      <c r="BA37" s="50"/>
      <c r="BB37" s="80"/>
      <c r="BC37" s="140"/>
      <c r="BD37" s="80"/>
      <c r="BG37" s="114" t="s">
        <v>269</v>
      </c>
      <c r="BH37" s="115" t="s">
        <v>182</v>
      </c>
      <c r="BI37" s="115"/>
      <c r="BJ37" s="115"/>
      <c r="BK37" s="115"/>
      <c r="BL37" s="115"/>
      <c r="BM37" s="50"/>
      <c r="BN37" s="80"/>
      <c r="BO37" s="80"/>
      <c r="BP37" s="80"/>
      <c r="BQ37" s="47"/>
      <c r="BR37" s="50"/>
      <c r="BT37" s="126" t="s">
        <v>277</v>
      </c>
      <c r="BU37" s="80" t="s">
        <v>278</v>
      </c>
      <c r="BV37" s="80" t="s">
        <v>279</v>
      </c>
      <c r="BW37" s="80" t="s">
        <v>175</v>
      </c>
      <c r="BX37" s="80" t="s">
        <v>280</v>
      </c>
      <c r="BY37" s="80" t="s">
        <v>281</v>
      </c>
      <c r="BZ37" s="80" t="s">
        <v>282</v>
      </c>
      <c r="CA37" s="80" t="s">
        <v>283</v>
      </c>
      <c r="CB37" s="140" t="s">
        <v>186</v>
      </c>
    </row>
    <row r="38" spans="2:80" ht="24" x14ac:dyDescent="0.25">
      <c r="B38" s="95"/>
      <c r="C38" s="145" t="s">
        <v>372</v>
      </c>
      <c r="D38" s="100" t="s">
        <v>368</v>
      </c>
      <c r="E38" s="129"/>
      <c r="F38" s="101">
        <v>96.274530032978276</v>
      </c>
      <c r="G38" s="101"/>
      <c r="H38" s="102">
        <v>1</v>
      </c>
      <c r="I38" s="101">
        <v>96.274530032978276</v>
      </c>
      <c r="J38" s="101"/>
      <c r="K38" s="103">
        <v>0.58370040940100754</v>
      </c>
      <c r="L38" s="103">
        <v>0.44813080026819274</v>
      </c>
      <c r="M38" s="96"/>
      <c r="N38" s="132"/>
      <c r="O38" s="97"/>
      <c r="P38" s="97"/>
      <c r="Q38" s="97"/>
      <c r="R38" s="97"/>
      <c r="S38" s="100" t="s">
        <v>373</v>
      </c>
      <c r="T38" s="100" t="s">
        <v>377</v>
      </c>
      <c r="U38" s="101">
        <v>360.00673736718329</v>
      </c>
      <c r="V38" s="102">
        <v>1</v>
      </c>
      <c r="W38" s="102"/>
      <c r="X38" s="101">
        <v>360.00673736718329</v>
      </c>
      <c r="Y38" s="101"/>
      <c r="Z38" s="101">
        <v>2.1826757286310823</v>
      </c>
      <c r="AA38" s="101"/>
      <c r="AB38" s="103">
        <v>0.14527531967585516</v>
      </c>
      <c r="AC38" s="50"/>
      <c r="AD38" s="114"/>
      <c r="AE38" s="115"/>
      <c r="AF38" s="115"/>
      <c r="AG38" s="115"/>
      <c r="AH38" s="115"/>
      <c r="AI38" s="115"/>
      <c r="AJ38" s="50"/>
      <c r="AK38" s="80"/>
      <c r="AL38" s="80"/>
      <c r="AM38" s="80"/>
      <c r="AN38" s="47"/>
      <c r="AO38" s="50"/>
      <c r="AP38" s="50"/>
      <c r="AQ38" s="50"/>
      <c r="AR38" s="114"/>
      <c r="AS38" s="115"/>
      <c r="AT38" s="115"/>
      <c r="AU38" s="115"/>
      <c r="AV38" s="115"/>
      <c r="AW38" s="115"/>
      <c r="AX38" s="115"/>
      <c r="AY38" s="115"/>
      <c r="AZ38" s="115"/>
      <c r="BA38" s="50"/>
      <c r="BB38" s="80"/>
      <c r="BC38" s="140"/>
      <c r="BD38" s="80"/>
      <c r="BG38" s="114"/>
      <c r="BH38" s="115"/>
      <c r="BI38" s="115"/>
      <c r="BJ38" s="115"/>
      <c r="BK38" s="115"/>
      <c r="BL38" s="115"/>
      <c r="BM38" s="50"/>
      <c r="BN38" s="80"/>
      <c r="BO38" s="80"/>
      <c r="BP38" s="80"/>
      <c r="BQ38" s="47"/>
      <c r="BR38" s="50"/>
      <c r="BT38" s="126"/>
      <c r="BU38" s="80"/>
      <c r="BV38" s="80"/>
      <c r="BW38" s="80"/>
      <c r="BX38" s="80"/>
      <c r="BY38" s="80"/>
      <c r="BZ38" s="80"/>
      <c r="CA38" s="80"/>
      <c r="CB38" s="140"/>
    </row>
    <row r="39" spans="2:80" ht="36" x14ac:dyDescent="0.25">
      <c r="B39" s="95"/>
      <c r="C39" s="145"/>
      <c r="D39" s="100" t="s">
        <v>369</v>
      </c>
      <c r="E39" s="129"/>
      <c r="F39" s="101">
        <v>96.274530032978276</v>
      </c>
      <c r="G39" s="101"/>
      <c r="H39" s="101">
        <v>1</v>
      </c>
      <c r="I39" s="101">
        <v>96.274530032978276</v>
      </c>
      <c r="J39" s="101"/>
      <c r="K39" s="103">
        <v>0.58370040940100754</v>
      </c>
      <c r="L39" s="103">
        <v>0.44813080026819274</v>
      </c>
      <c r="M39" s="96"/>
      <c r="N39" s="132"/>
      <c r="O39" s="97"/>
      <c r="P39" s="97"/>
      <c r="Q39" s="97"/>
      <c r="R39" s="97"/>
      <c r="S39" s="100" t="s">
        <v>374</v>
      </c>
      <c r="T39" s="100" t="s">
        <v>377</v>
      </c>
      <c r="U39" s="101">
        <v>637.05875187694096</v>
      </c>
      <c r="V39" s="102">
        <v>2</v>
      </c>
      <c r="W39" s="102"/>
      <c r="X39" s="101">
        <v>318.52937593847048</v>
      </c>
      <c r="Y39" s="101"/>
      <c r="Z39" s="101">
        <v>1.9312036846904874</v>
      </c>
      <c r="AA39" s="101"/>
      <c r="AB39" s="103">
        <v>0.15467795114517979</v>
      </c>
      <c r="AC39" s="50"/>
      <c r="AD39" s="114" t="s">
        <v>270</v>
      </c>
      <c r="AE39" s="115"/>
      <c r="AF39" s="115"/>
      <c r="AG39" s="115"/>
      <c r="AH39" s="115"/>
      <c r="AI39" s="115"/>
      <c r="AJ39" s="50"/>
      <c r="AK39" s="80"/>
      <c r="AL39" s="80"/>
      <c r="AM39" s="80"/>
      <c r="AN39" s="47"/>
      <c r="AO39" s="50"/>
      <c r="AP39" s="50"/>
      <c r="AQ39" s="50"/>
      <c r="AR39" s="114" t="s">
        <v>699</v>
      </c>
      <c r="AS39" s="115">
        <v>-35.24</v>
      </c>
      <c r="AT39" s="115">
        <v>-36.29</v>
      </c>
      <c r="AU39" s="115">
        <v>1.0489999999999999</v>
      </c>
      <c r="AV39" s="115">
        <v>6.2370000000000001</v>
      </c>
      <c r="AW39" s="115">
        <v>14</v>
      </c>
      <c r="AX39" s="115">
        <v>11</v>
      </c>
      <c r="AY39" s="115">
        <v>0.16819999999999999</v>
      </c>
      <c r="AZ39" s="115">
        <v>37</v>
      </c>
      <c r="BA39" s="50"/>
      <c r="BB39" s="80"/>
      <c r="BC39" s="140"/>
      <c r="BD39" s="80"/>
      <c r="BG39" s="114" t="s">
        <v>270</v>
      </c>
      <c r="BH39" s="115"/>
      <c r="BI39" s="115"/>
      <c r="BJ39" s="115"/>
      <c r="BK39" s="115"/>
      <c r="BL39" s="115"/>
      <c r="BM39" s="50"/>
      <c r="BN39" s="80"/>
      <c r="BO39" s="80"/>
      <c r="BP39" s="80"/>
      <c r="BQ39" s="47"/>
      <c r="BR39" s="50"/>
      <c r="BT39" s="126" t="s">
        <v>699</v>
      </c>
      <c r="BU39" s="80">
        <v>-40.21</v>
      </c>
      <c r="BV39" s="80">
        <v>-45.86</v>
      </c>
      <c r="BW39" s="80">
        <v>5.6520000000000001</v>
      </c>
      <c r="BX39" s="80">
        <v>6.7489999999999997</v>
      </c>
      <c r="BY39" s="80">
        <v>12</v>
      </c>
      <c r="BZ39" s="80">
        <v>13</v>
      </c>
      <c r="CA39" s="80">
        <v>0.83750000000000002</v>
      </c>
      <c r="CB39" s="140">
        <v>36</v>
      </c>
    </row>
    <row r="40" spans="2:80" ht="24.75" thickBot="1" x14ac:dyDescent="0.3">
      <c r="B40" s="95"/>
      <c r="C40" s="145"/>
      <c r="D40" s="100" t="s">
        <v>370</v>
      </c>
      <c r="E40" s="129"/>
      <c r="F40" s="101">
        <v>96.274530032978276</v>
      </c>
      <c r="G40" s="101"/>
      <c r="H40" s="101">
        <v>1</v>
      </c>
      <c r="I40" s="101">
        <v>96.274530032978276</v>
      </c>
      <c r="J40" s="101"/>
      <c r="K40" s="103">
        <v>0.58370040940100754</v>
      </c>
      <c r="L40" s="103">
        <v>0.44813080026819274</v>
      </c>
      <c r="M40" s="96"/>
      <c r="N40" s="132"/>
      <c r="O40" s="97"/>
      <c r="P40" s="97"/>
      <c r="Q40" s="97"/>
      <c r="R40" s="97"/>
      <c r="S40" s="100" t="s">
        <v>375</v>
      </c>
      <c r="T40" s="100" t="s">
        <v>377</v>
      </c>
      <c r="U40" s="101">
        <v>9071.6043136711651</v>
      </c>
      <c r="V40" s="102">
        <v>55</v>
      </c>
      <c r="W40" s="102"/>
      <c r="X40" s="101">
        <v>164.93826024856665</v>
      </c>
      <c r="Y40" s="101"/>
      <c r="Z40" s="104"/>
      <c r="AA40" s="104"/>
      <c r="AB40" s="104"/>
      <c r="AC40" s="50"/>
      <c r="AD40" s="114" t="s">
        <v>271</v>
      </c>
      <c r="AE40" s="115">
        <v>6.87</v>
      </c>
      <c r="AF40" s="115"/>
      <c r="AG40" s="115"/>
      <c r="AH40" s="115"/>
      <c r="AI40" s="115"/>
      <c r="AJ40" s="50"/>
      <c r="AK40" s="80"/>
      <c r="AL40" s="80"/>
      <c r="AM40" s="80"/>
      <c r="AN40" s="47"/>
      <c r="AO40" s="50"/>
      <c r="AP40" s="50"/>
      <c r="AQ40" s="50"/>
      <c r="AR40" s="117" t="s">
        <v>700</v>
      </c>
      <c r="AS40" s="118">
        <v>-35.24</v>
      </c>
      <c r="AT40" s="118">
        <v>-45.24</v>
      </c>
      <c r="AU40" s="118">
        <v>9.9979999999999993</v>
      </c>
      <c r="AV40" s="118">
        <v>5.7519999999999998</v>
      </c>
      <c r="AW40" s="118">
        <v>14</v>
      </c>
      <c r="AX40" s="118">
        <v>15</v>
      </c>
      <c r="AY40" s="118">
        <v>1.738</v>
      </c>
      <c r="AZ40" s="118">
        <v>37</v>
      </c>
      <c r="BA40" s="123"/>
      <c r="BB40" s="128"/>
      <c r="BC40" s="141"/>
      <c r="BD40" s="80"/>
      <c r="BG40" s="114" t="s">
        <v>271</v>
      </c>
      <c r="BH40" s="115">
        <v>5.2859999999999996</v>
      </c>
      <c r="BI40" s="115"/>
      <c r="BJ40" s="115"/>
      <c r="BK40" s="115"/>
      <c r="BL40" s="115"/>
      <c r="BM40" s="50"/>
      <c r="BN40" s="80"/>
      <c r="BO40" s="80"/>
      <c r="BP40" s="80"/>
      <c r="BQ40" s="47"/>
      <c r="BR40" s="50"/>
      <c r="BT40" s="127" t="s">
        <v>700</v>
      </c>
      <c r="BU40" s="128">
        <v>-40.21</v>
      </c>
      <c r="BV40" s="128">
        <v>-41.04</v>
      </c>
      <c r="BW40" s="128">
        <v>0.82469999999999999</v>
      </c>
      <c r="BX40" s="128">
        <v>6.6319999999999997</v>
      </c>
      <c r="BY40" s="128">
        <v>12</v>
      </c>
      <c r="BZ40" s="128">
        <v>14</v>
      </c>
      <c r="CA40" s="128">
        <v>0.12429999999999999</v>
      </c>
      <c r="CB40" s="141">
        <v>36</v>
      </c>
    </row>
    <row r="41" spans="2:80" ht="24" x14ac:dyDescent="0.25">
      <c r="B41" s="95"/>
      <c r="C41" s="145"/>
      <c r="D41" s="100" t="s">
        <v>371</v>
      </c>
      <c r="E41" s="129"/>
      <c r="F41" s="101">
        <v>96.274530032978276</v>
      </c>
      <c r="G41" s="101"/>
      <c r="H41" s="101">
        <v>1</v>
      </c>
      <c r="I41" s="101">
        <v>96.274530032978276</v>
      </c>
      <c r="J41" s="101"/>
      <c r="K41" s="103">
        <v>0.58370040940100754</v>
      </c>
      <c r="L41" s="103">
        <v>0.44813080026819274</v>
      </c>
      <c r="M41" s="96"/>
      <c r="N41" s="132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8"/>
      <c r="AC41" s="50"/>
      <c r="AD41" s="114" t="s">
        <v>189</v>
      </c>
      <c r="AE41" s="115">
        <v>3.2233039617716001E-2</v>
      </c>
      <c r="AF41" s="115"/>
      <c r="AG41" s="115"/>
      <c r="AH41" s="115"/>
      <c r="AI41" s="115"/>
      <c r="AJ41" s="50"/>
      <c r="AK41" s="80"/>
      <c r="AL41" s="80"/>
      <c r="AM41" s="80"/>
      <c r="AN41" s="47"/>
      <c r="AO41" s="50"/>
      <c r="AP41" s="50"/>
      <c r="AQ41" s="50"/>
      <c r="BG41" s="114" t="s">
        <v>189</v>
      </c>
      <c r="BH41" s="115">
        <v>7.1136068442391995E-2</v>
      </c>
      <c r="BI41" s="115"/>
      <c r="BJ41" s="115"/>
      <c r="BK41" s="115"/>
      <c r="BL41" s="115"/>
      <c r="BM41" s="50"/>
      <c r="BN41" s="80"/>
      <c r="BO41" s="80"/>
      <c r="BP41" s="80"/>
      <c r="BQ41" s="47"/>
      <c r="BR41" s="50"/>
      <c r="BT41" s="110"/>
      <c r="BU41" s="108"/>
      <c r="BV41" s="108"/>
      <c r="BW41" s="108"/>
      <c r="BX41" s="108"/>
      <c r="BY41" s="108"/>
      <c r="BZ41" s="108"/>
      <c r="CA41" s="108"/>
      <c r="CB41" s="108"/>
    </row>
    <row r="42" spans="2:80" ht="24.75" thickBot="1" x14ac:dyDescent="0.3">
      <c r="B42" s="95"/>
      <c r="C42" s="145" t="s">
        <v>373</v>
      </c>
      <c r="D42" s="100" t="s">
        <v>368</v>
      </c>
      <c r="E42" s="129"/>
      <c r="F42" s="101">
        <v>360.00673736718323</v>
      </c>
      <c r="G42" s="101"/>
      <c r="H42" s="102">
        <v>1</v>
      </c>
      <c r="I42" s="101">
        <v>360.00673736718323</v>
      </c>
      <c r="J42" s="101"/>
      <c r="K42" s="101">
        <v>2.1826757286310818</v>
      </c>
      <c r="L42" s="103">
        <v>0.14527531967585516</v>
      </c>
      <c r="M42" s="96"/>
      <c r="N42" s="132"/>
      <c r="O42" s="97"/>
      <c r="P42" s="97"/>
      <c r="Q42" s="97"/>
      <c r="R42" s="97"/>
      <c r="S42" s="149" t="s">
        <v>378</v>
      </c>
      <c r="T42" s="149"/>
      <c r="U42" s="149"/>
      <c r="V42" s="149"/>
      <c r="W42" s="149"/>
      <c r="X42" s="149"/>
      <c r="Y42" s="149"/>
      <c r="Z42" s="149"/>
      <c r="AA42" s="132"/>
      <c r="AB42" s="105"/>
      <c r="AC42" s="50"/>
      <c r="AD42" s="114" t="s">
        <v>212</v>
      </c>
      <c r="AE42" s="115" t="s">
        <v>265</v>
      </c>
      <c r="AF42" s="115"/>
      <c r="AG42" s="115"/>
      <c r="AH42" s="115"/>
      <c r="AI42" s="115"/>
      <c r="AJ42" s="50"/>
      <c r="AK42" s="80"/>
      <c r="AL42" s="80"/>
      <c r="AM42" s="80"/>
      <c r="AN42" s="47"/>
      <c r="AO42" s="50"/>
      <c r="AP42" s="50"/>
      <c r="AQ42" s="50"/>
      <c r="AR42" s="143" t="s">
        <v>729</v>
      </c>
      <c r="BG42" s="114" t="s">
        <v>212</v>
      </c>
      <c r="BH42" s="115" t="s">
        <v>183</v>
      </c>
      <c r="BI42" s="115"/>
      <c r="BJ42" s="115"/>
      <c r="BK42" s="115"/>
      <c r="BL42" s="115"/>
      <c r="BM42" s="50"/>
      <c r="BN42" s="80"/>
      <c r="BO42" s="80"/>
      <c r="BP42" s="80"/>
      <c r="BQ42" s="47"/>
      <c r="BR42" s="50"/>
      <c r="BT42" s="143" t="s">
        <v>729</v>
      </c>
    </row>
    <row r="43" spans="2:80" ht="36" x14ac:dyDescent="0.25">
      <c r="B43" s="95"/>
      <c r="C43" s="145"/>
      <c r="D43" s="100" t="s">
        <v>369</v>
      </c>
      <c r="E43" s="129"/>
      <c r="F43" s="101">
        <v>360.00673736718323</v>
      </c>
      <c r="G43" s="101"/>
      <c r="H43" s="101">
        <v>1</v>
      </c>
      <c r="I43" s="101">
        <v>360.00673736718323</v>
      </c>
      <c r="J43" s="101"/>
      <c r="K43" s="101">
        <v>2.1826757286310818</v>
      </c>
      <c r="L43" s="103">
        <v>0.14527531967585516</v>
      </c>
      <c r="M43" s="96"/>
      <c r="N43" s="132"/>
      <c r="O43" s="97"/>
      <c r="P43" s="97"/>
      <c r="Q43" s="97"/>
      <c r="R43" s="97"/>
      <c r="S43" s="146" t="s">
        <v>385</v>
      </c>
      <c r="T43" s="146" t="s">
        <v>386</v>
      </c>
      <c r="U43" s="147"/>
      <c r="V43" s="147"/>
      <c r="W43" s="147"/>
      <c r="X43" s="147"/>
      <c r="Y43" s="147"/>
      <c r="Z43" s="147"/>
      <c r="AA43" s="130"/>
      <c r="AB43" s="106"/>
      <c r="AC43" s="50"/>
      <c r="AD43" s="114" t="s">
        <v>269</v>
      </c>
      <c r="AE43" s="115" t="s">
        <v>180</v>
      </c>
      <c r="AF43" s="115"/>
      <c r="AG43" s="115"/>
      <c r="AH43" s="115"/>
      <c r="AI43" s="115"/>
      <c r="AJ43" s="50"/>
      <c r="AK43" s="80"/>
      <c r="AL43" s="80"/>
      <c r="AM43" s="80"/>
      <c r="AN43" s="47"/>
      <c r="AO43" s="50"/>
      <c r="AP43" s="50"/>
      <c r="AQ43" s="50"/>
      <c r="AR43" s="111" t="s">
        <v>174</v>
      </c>
      <c r="AS43" s="112" t="s">
        <v>175</v>
      </c>
      <c r="AT43" s="112" t="s">
        <v>176</v>
      </c>
      <c r="AU43" s="112" t="s">
        <v>177</v>
      </c>
      <c r="AV43" s="112" t="s">
        <v>178</v>
      </c>
      <c r="AW43" s="112" t="s">
        <v>179</v>
      </c>
      <c r="AX43" s="112"/>
      <c r="AY43" s="112"/>
      <c r="AZ43" s="112"/>
      <c r="BA43" s="120"/>
      <c r="BG43" s="114" t="s">
        <v>269</v>
      </c>
      <c r="BH43" s="115" t="s">
        <v>182</v>
      </c>
      <c r="BI43" s="115"/>
      <c r="BJ43" s="115"/>
      <c r="BK43" s="115"/>
      <c r="BL43" s="115"/>
      <c r="BM43" s="50"/>
      <c r="BN43" s="80"/>
      <c r="BO43" s="80"/>
      <c r="BP43" s="80"/>
      <c r="BQ43" s="47"/>
      <c r="BR43" s="50"/>
      <c r="BT43" s="124" t="s">
        <v>174</v>
      </c>
      <c r="BU43" s="125" t="s">
        <v>175</v>
      </c>
      <c r="BV43" s="125" t="s">
        <v>176</v>
      </c>
      <c r="BW43" s="125" t="s">
        <v>177</v>
      </c>
      <c r="BX43" s="125" t="s">
        <v>178</v>
      </c>
      <c r="BY43" s="125" t="s">
        <v>179</v>
      </c>
      <c r="BZ43" s="125"/>
      <c r="CA43" s="125"/>
      <c r="CB43" s="139"/>
    </row>
    <row r="44" spans="2:80" ht="24" x14ac:dyDescent="0.25">
      <c r="B44" s="95"/>
      <c r="C44" s="145"/>
      <c r="D44" s="100" t="s">
        <v>370</v>
      </c>
      <c r="E44" s="129"/>
      <c r="F44" s="101">
        <v>360.00673736718323</v>
      </c>
      <c r="G44" s="101"/>
      <c r="H44" s="101">
        <v>1</v>
      </c>
      <c r="I44" s="101">
        <v>360.00673736718323</v>
      </c>
      <c r="J44" s="101"/>
      <c r="K44" s="101">
        <v>2.1826757286310818</v>
      </c>
      <c r="L44" s="103">
        <v>0.14527531967585516</v>
      </c>
      <c r="M44" s="96"/>
      <c r="N44" s="132"/>
      <c r="O44" s="97"/>
      <c r="P44" s="97"/>
      <c r="Q44" s="97"/>
      <c r="R44" s="97"/>
      <c r="S44" s="146" t="s">
        <v>387</v>
      </c>
      <c r="T44" s="146" t="s">
        <v>388</v>
      </c>
      <c r="U44" s="147"/>
      <c r="V44" s="147"/>
      <c r="W44" s="147"/>
      <c r="X44" s="147"/>
      <c r="Y44" s="147"/>
      <c r="Z44" s="147"/>
      <c r="AA44" s="130"/>
      <c r="AB44" s="106"/>
      <c r="AC44" s="50"/>
      <c r="AD44" s="114"/>
      <c r="AE44" s="115"/>
      <c r="AF44" s="115"/>
      <c r="AG44" s="115"/>
      <c r="AH44" s="115"/>
      <c r="AI44" s="115"/>
      <c r="AJ44" s="50"/>
      <c r="AK44" s="80"/>
      <c r="AL44" s="80"/>
      <c r="AM44" s="80"/>
      <c r="AN44" s="47"/>
      <c r="AO44" s="50"/>
      <c r="AP44" s="50"/>
      <c r="AQ44" s="50"/>
      <c r="AR44" s="114"/>
      <c r="AS44" s="115"/>
      <c r="AT44" s="115"/>
      <c r="AU44" s="115"/>
      <c r="AV44" s="115"/>
      <c r="AW44" s="115"/>
      <c r="AX44" s="115"/>
      <c r="AY44" s="115"/>
      <c r="AZ44" s="115"/>
      <c r="BA44" s="47"/>
      <c r="BG44" s="114"/>
      <c r="BH44" s="115"/>
      <c r="BI44" s="115"/>
      <c r="BJ44" s="115"/>
      <c r="BK44" s="115"/>
      <c r="BL44" s="115"/>
      <c r="BM44" s="50"/>
      <c r="BN44" s="80"/>
      <c r="BO44" s="80"/>
      <c r="BP44" s="80"/>
      <c r="BQ44" s="47"/>
      <c r="BR44" s="50"/>
      <c r="BT44" s="126"/>
      <c r="BU44" s="80"/>
      <c r="BV44" s="80"/>
      <c r="BW44" s="80"/>
      <c r="BX44" s="80"/>
      <c r="BY44" s="80"/>
      <c r="BZ44" s="80"/>
      <c r="CA44" s="80"/>
      <c r="CB44" s="140"/>
    </row>
    <row r="45" spans="2:80" ht="24.75" x14ac:dyDescent="0.25">
      <c r="B45" s="95"/>
      <c r="C45" s="145"/>
      <c r="D45" s="100" t="s">
        <v>371</v>
      </c>
      <c r="E45" s="129"/>
      <c r="F45" s="101">
        <v>360.00673736718323</v>
      </c>
      <c r="G45" s="101"/>
      <c r="H45" s="101">
        <v>1</v>
      </c>
      <c r="I45" s="101">
        <v>360.00673736718323</v>
      </c>
      <c r="J45" s="101"/>
      <c r="K45" s="101">
        <v>2.1826757286310818</v>
      </c>
      <c r="L45" s="103">
        <v>0.14527531967585516</v>
      </c>
      <c r="M45" s="96"/>
      <c r="N45" s="132"/>
      <c r="O45" s="97"/>
      <c r="P45" s="97"/>
      <c r="Q45" s="97"/>
      <c r="R45" s="97"/>
      <c r="S45" s="106" t="s">
        <v>362</v>
      </c>
      <c r="T45" s="99" t="s">
        <v>363</v>
      </c>
      <c r="U45" s="99" t="s">
        <v>364</v>
      </c>
      <c r="V45" s="99" t="s">
        <v>365</v>
      </c>
      <c r="W45" s="99"/>
      <c r="X45" s="99" t="s">
        <v>264</v>
      </c>
      <c r="Y45" s="99"/>
      <c r="Z45" s="99" t="s">
        <v>366</v>
      </c>
      <c r="AA45" s="99"/>
      <c r="AB45" s="106"/>
      <c r="AC45" s="50"/>
      <c r="AD45" s="114" t="s">
        <v>184</v>
      </c>
      <c r="AE45" s="115" t="s">
        <v>185</v>
      </c>
      <c r="AF45" s="115" t="s">
        <v>186</v>
      </c>
      <c r="AG45" s="115" t="s">
        <v>187</v>
      </c>
      <c r="AH45" s="115" t="s">
        <v>188</v>
      </c>
      <c r="AI45" s="115" t="s">
        <v>189</v>
      </c>
      <c r="AJ45" s="50"/>
      <c r="AK45" s="80"/>
      <c r="AL45" s="80"/>
      <c r="AM45" s="80"/>
      <c r="AN45" s="47"/>
      <c r="AO45" s="50"/>
      <c r="AP45" s="50"/>
      <c r="AQ45" s="50"/>
      <c r="AR45" s="114" t="s">
        <v>699</v>
      </c>
      <c r="AS45" s="115">
        <v>0.73229999999999995</v>
      </c>
      <c r="AT45" s="115" t="s">
        <v>726</v>
      </c>
      <c r="AU45" s="115" t="s">
        <v>182</v>
      </c>
      <c r="AV45" s="115" t="s">
        <v>183</v>
      </c>
      <c r="AW45" s="115" t="s">
        <v>489</v>
      </c>
      <c r="AX45" s="115"/>
      <c r="AY45" s="115"/>
      <c r="AZ45" s="115"/>
      <c r="BA45" s="47"/>
      <c r="BG45" s="114" t="s">
        <v>184</v>
      </c>
      <c r="BH45" s="115" t="s">
        <v>185</v>
      </c>
      <c r="BI45" s="115" t="s">
        <v>186</v>
      </c>
      <c r="BJ45" s="115" t="s">
        <v>187</v>
      </c>
      <c r="BK45" s="115" t="s">
        <v>188</v>
      </c>
      <c r="BL45" s="115" t="s">
        <v>189</v>
      </c>
      <c r="BM45" s="50"/>
      <c r="BN45" s="80"/>
      <c r="BO45" s="80"/>
      <c r="BP45" s="80"/>
      <c r="BQ45" s="47"/>
      <c r="BR45" s="50"/>
      <c r="BT45" s="126" t="s">
        <v>699</v>
      </c>
      <c r="BU45" s="80">
        <v>3.8010000000000002</v>
      </c>
      <c r="BV45" s="80" t="s">
        <v>885</v>
      </c>
      <c r="BW45" s="80" t="s">
        <v>182</v>
      </c>
      <c r="BX45" s="80" t="s">
        <v>183</v>
      </c>
      <c r="BY45" s="80" t="s">
        <v>489</v>
      </c>
      <c r="BZ45" s="80"/>
      <c r="CA45" s="80"/>
      <c r="CB45" s="140"/>
    </row>
    <row r="46" spans="2:80" ht="24" x14ac:dyDescent="0.25">
      <c r="B46" s="95"/>
      <c r="C46" s="145" t="s">
        <v>374</v>
      </c>
      <c r="D46" s="100" t="s">
        <v>368</v>
      </c>
      <c r="E46" s="129"/>
      <c r="F46" s="101">
        <v>637.05875187694073</v>
      </c>
      <c r="G46" s="101"/>
      <c r="H46" s="102">
        <v>2</v>
      </c>
      <c r="I46" s="101">
        <v>318.52937593847037</v>
      </c>
      <c r="J46" s="101"/>
      <c r="K46" s="101">
        <v>1.9312036846904868</v>
      </c>
      <c r="L46" s="103">
        <v>0.15467795114517979</v>
      </c>
      <c r="M46" s="96"/>
      <c r="N46" s="132"/>
      <c r="O46" s="97"/>
      <c r="P46" s="97"/>
      <c r="Q46" s="97"/>
      <c r="R46" s="97"/>
      <c r="S46" s="100" t="s">
        <v>379</v>
      </c>
      <c r="T46" s="101">
        <v>9809.4602090399021</v>
      </c>
      <c r="U46" s="102">
        <v>1</v>
      </c>
      <c r="V46" s="101">
        <v>9809.4602090399021</v>
      </c>
      <c r="W46" s="101"/>
      <c r="X46" s="101">
        <v>11.292661781357646</v>
      </c>
      <c r="Y46" s="101"/>
      <c r="Z46" s="103">
        <v>1.4200770523396954E-3</v>
      </c>
      <c r="AA46" s="103"/>
      <c r="AB46" s="106"/>
      <c r="AC46" s="50"/>
      <c r="AD46" s="114" t="s">
        <v>190</v>
      </c>
      <c r="AE46" s="115">
        <v>859.5</v>
      </c>
      <c r="AF46" s="115">
        <v>2</v>
      </c>
      <c r="AG46" s="115">
        <v>429.7</v>
      </c>
      <c r="AH46" s="115" t="s">
        <v>693</v>
      </c>
      <c r="AI46" s="115" t="s">
        <v>694</v>
      </c>
      <c r="AJ46" s="50"/>
      <c r="AK46" s="80"/>
      <c r="AL46" s="80"/>
      <c r="AM46" s="80"/>
      <c r="AN46" s="47"/>
      <c r="AO46" s="50"/>
      <c r="AP46" s="50"/>
      <c r="AQ46" s="50"/>
      <c r="AR46" s="114" t="s">
        <v>700</v>
      </c>
      <c r="AS46" s="115">
        <v>9.8469999999999995</v>
      </c>
      <c r="AT46" s="115" t="s">
        <v>727</v>
      </c>
      <c r="AU46" s="115" t="s">
        <v>182</v>
      </c>
      <c r="AV46" s="115" t="s">
        <v>183</v>
      </c>
      <c r="AW46" s="115">
        <v>6.3164473990125994E-2</v>
      </c>
      <c r="AX46" s="115"/>
      <c r="AY46" s="115"/>
      <c r="AZ46" s="115"/>
      <c r="BA46" s="47"/>
      <c r="BG46" s="114" t="s">
        <v>190</v>
      </c>
      <c r="BH46" s="115">
        <v>239.4</v>
      </c>
      <c r="BI46" s="115">
        <v>2</v>
      </c>
      <c r="BJ46" s="115">
        <v>119.7</v>
      </c>
      <c r="BK46" s="115" t="s">
        <v>876</v>
      </c>
      <c r="BL46" s="115" t="s">
        <v>877</v>
      </c>
      <c r="BM46" s="50"/>
      <c r="BN46" s="80"/>
      <c r="BO46" s="80"/>
      <c r="BP46" s="80"/>
      <c r="BQ46" s="47"/>
      <c r="BR46" s="50"/>
      <c r="BT46" s="126" t="s">
        <v>700</v>
      </c>
      <c r="BU46" s="80">
        <v>1.01</v>
      </c>
      <c r="BV46" s="80" t="s">
        <v>886</v>
      </c>
      <c r="BW46" s="80" t="s">
        <v>182</v>
      </c>
      <c r="BX46" s="80" t="s">
        <v>183</v>
      </c>
      <c r="BY46" s="80" t="s">
        <v>489</v>
      </c>
      <c r="BZ46" s="80"/>
      <c r="CA46" s="80"/>
      <c r="CB46" s="140"/>
    </row>
    <row r="47" spans="2:80" ht="36" x14ac:dyDescent="0.25">
      <c r="B47" s="95"/>
      <c r="C47" s="145"/>
      <c r="D47" s="100" t="s">
        <v>369</v>
      </c>
      <c r="E47" s="129"/>
      <c r="F47" s="101">
        <v>637.05875187694073</v>
      </c>
      <c r="G47" s="101"/>
      <c r="H47" s="101">
        <v>2</v>
      </c>
      <c r="I47" s="101">
        <v>318.52937593847037</v>
      </c>
      <c r="J47" s="101"/>
      <c r="K47" s="101">
        <v>1.9312036846904868</v>
      </c>
      <c r="L47" s="103">
        <v>0.15467795114517979</v>
      </c>
      <c r="M47" s="96"/>
      <c r="N47" s="132"/>
      <c r="O47" s="97"/>
      <c r="P47" s="97"/>
      <c r="Q47" s="97"/>
      <c r="R47" s="97"/>
      <c r="S47" s="100" t="s">
        <v>380</v>
      </c>
      <c r="T47" s="101">
        <v>117.47897051672285</v>
      </c>
      <c r="U47" s="102">
        <v>1</v>
      </c>
      <c r="V47" s="101">
        <v>117.47897051672285</v>
      </c>
      <c r="W47" s="101"/>
      <c r="X47" s="103">
        <v>0.13524192485585129</v>
      </c>
      <c r="Y47" s="103"/>
      <c r="Z47" s="103">
        <v>0.71446923814646635</v>
      </c>
      <c r="AA47" s="103"/>
      <c r="AB47" s="106"/>
      <c r="AC47" s="50"/>
      <c r="AD47" s="114" t="s">
        <v>272</v>
      </c>
      <c r="AE47" s="115">
        <v>8865</v>
      </c>
      <c r="AF47" s="115">
        <v>37</v>
      </c>
      <c r="AG47" s="115">
        <v>239.6</v>
      </c>
      <c r="AH47" s="115"/>
      <c r="AI47" s="115"/>
      <c r="AJ47" s="50"/>
      <c r="AK47" s="80"/>
      <c r="AL47" s="80"/>
      <c r="AM47" s="80"/>
      <c r="AN47" s="47"/>
      <c r="AO47" s="50"/>
      <c r="AP47" s="50"/>
      <c r="AQ47" s="50"/>
      <c r="AR47" s="114"/>
      <c r="AS47" s="115"/>
      <c r="AT47" s="115"/>
      <c r="AU47" s="115"/>
      <c r="AV47" s="115"/>
      <c r="AW47" s="115"/>
      <c r="AX47" s="115"/>
      <c r="AY47" s="115"/>
      <c r="AZ47" s="115"/>
      <c r="BA47" s="47"/>
      <c r="BG47" s="114" t="s">
        <v>272</v>
      </c>
      <c r="BH47" s="115">
        <v>10231</v>
      </c>
      <c r="BI47" s="115">
        <v>36</v>
      </c>
      <c r="BJ47" s="115">
        <v>284.2</v>
      </c>
      <c r="BK47" s="115"/>
      <c r="BL47" s="115"/>
      <c r="BM47" s="50"/>
      <c r="BN47" s="80"/>
      <c r="BO47" s="80"/>
      <c r="BP47" s="80"/>
      <c r="BQ47" s="47"/>
      <c r="BR47" s="50"/>
      <c r="BT47" s="126"/>
      <c r="BU47" s="80"/>
      <c r="BV47" s="80"/>
      <c r="BW47" s="80"/>
      <c r="BX47" s="80"/>
      <c r="BY47" s="80"/>
      <c r="BZ47" s="80"/>
      <c r="CA47" s="80"/>
      <c r="CB47" s="140"/>
    </row>
    <row r="48" spans="2:80" ht="24" x14ac:dyDescent="0.25">
      <c r="B48" s="95"/>
      <c r="C48" s="145"/>
      <c r="D48" s="100" t="s">
        <v>370</v>
      </c>
      <c r="E48" s="129"/>
      <c r="F48" s="101">
        <v>637.05875187694073</v>
      </c>
      <c r="G48" s="101"/>
      <c r="H48" s="101">
        <v>2</v>
      </c>
      <c r="I48" s="101">
        <v>318.52937593847037</v>
      </c>
      <c r="J48" s="101"/>
      <c r="K48" s="101">
        <v>1.9312036846904868</v>
      </c>
      <c r="L48" s="103">
        <v>0.15467795114517979</v>
      </c>
      <c r="M48" s="96"/>
      <c r="N48" s="132"/>
      <c r="O48" s="97"/>
      <c r="P48" s="97"/>
      <c r="Q48" s="97"/>
      <c r="R48" s="97"/>
      <c r="S48" s="100" t="s">
        <v>381</v>
      </c>
      <c r="T48" s="101">
        <v>3620.0908675778051</v>
      </c>
      <c r="U48" s="102">
        <v>1</v>
      </c>
      <c r="V48" s="101">
        <v>3620.0908675778051</v>
      </c>
      <c r="W48" s="101"/>
      <c r="X48" s="101">
        <v>4.1674527358461946</v>
      </c>
      <c r="Y48" s="101"/>
      <c r="Z48" s="103">
        <v>4.6016683881952104E-2</v>
      </c>
      <c r="AA48" s="103"/>
      <c r="AB48" s="106"/>
      <c r="AC48" s="50"/>
      <c r="AD48" s="114" t="s">
        <v>194</v>
      </c>
      <c r="AE48" s="115">
        <v>9725</v>
      </c>
      <c r="AF48" s="115">
        <v>39</v>
      </c>
      <c r="AG48" s="115"/>
      <c r="AH48" s="115"/>
      <c r="AI48" s="115"/>
      <c r="AJ48" s="50"/>
      <c r="AK48" s="80"/>
      <c r="AL48" s="80"/>
      <c r="AM48" s="80"/>
      <c r="AN48" s="47"/>
      <c r="AO48" s="50"/>
      <c r="AP48" s="50"/>
      <c r="AQ48" s="50"/>
      <c r="AR48" s="114"/>
      <c r="AS48" s="115"/>
      <c r="AT48" s="115"/>
      <c r="AU48" s="115"/>
      <c r="AV48" s="115"/>
      <c r="AW48" s="115"/>
      <c r="AX48" s="115"/>
      <c r="AY48" s="115"/>
      <c r="AZ48" s="115"/>
      <c r="BA48" s="47"/>
      <c r="BG48" s="114" t="s">
        <v>194</v>
      </c>
      <c r="BH48" s="115">
        <v>10470</v>
      </c>
      <c r="BI48" s="115">
        <v>38</v>
      </c>
      <c r="BJ48" s="115"/>
      <c r="BK48" s="115"/>
      <c r="BL48" s="115"/>
      <c r="BM48" s="50"/>
      <c r="BN48" s="80"/>
      <c r="BO48" s="80"/>
      <c r="BP48" s="80"/>
      <c r="BQ48" s="47"/>
      <c r="BR48" s="50"/>
      <c r="BT48" s="126"/>
      <c r="BU48" s="80"/>
      <c r="BV48" s="80"/>
      <c r="BW48" s="80"/>
      <c r="BX48" s="80"/>
      <c r="BY48" s="80"/>
      <c r="BZ48" s="80"/>
      <c r="CA48" s="80"/>
      <c r="CB48" s="140"/>
    </row>
    <row r="49" spans="2:80" ht="24" x14ac:dyDescent="0.25">
      <c r="B49" s="95"/>
      <c r="C49" s="145"/>
      <c r="D49" s="100" t="s">
        <v>371</v>
      </c>
      <c r="E49" s="129"/>
      <c r="F49" s="101">
        <v>637.05875187694073</v>
      </c>
      <c r="G49" s="101"/>
      <c r="H49" s="101">
        <v>2</v>
      </c>
      <c r="I49" s="101">
        <v>318.52937593847037</v>
      </c>
      <c r="J49" s="101"/>
      <c r="K49" s="101">
        <v>1.9312036846904868</v>
      </c>
      <c r="L49" s="103">
        <v>0.15467795114517979</v>
      </c>
      <c r="M49" s="96"/>
      <c r="N49" s="132"/>
      <c r="O49" s="97"/>
      <c r="P49" s="97"/>
      <c r="Q49" s="97"/>
      <c r="R49" s="97"/>
      <c r="S49" s="100" t="s">
        <v>382</v>
      </c>
      <c r="T49" s="101">
        <v>2584.4090904466161</v>
      </c>
      <c r="U49" s="102">
        <v>2</v>
      </c>
      <c r="V49" s="101">
        <v>1292.2045452233081</v>
      </c>
      <c r="W49" s="101"/>
      <c r="X49" s="101">
        <v>1.4875873463549243</v>
      </c>
      <c r="Y49" s="101"/>
      <c r="Z49" s="103">
        <v>0.23486437560276091</v>
      </c>
      <c r="AA49" s="103"/>
      <c r="AB49" s="106"/>
      <c r="AC49" s="50"/>
      <c r="AD49" s="114"/>
      <c r="AE49" s="115"/>
      <c r="AF49" s="115"/>
      <c r="AG49" s="115"/>
      <c r="AH49" s="115"/>
      <c r="AI49" s="115"/>
      <c r="AJ49" s="50"/>
      <c r="AK49" s="80"/>
      <c r="AL49" s="80"/>
      <c r="AM49" s="80"/>
      <c r="AN49" s="47"/>
      <c r="AO49" s="50"/>
      <c r="AP49" s="50"/>
      <c r="AQ49" s="50"/>
      <c r="AR49" s="114" t="s">
        <v>277</v>
      </c>
      <c r="AS49" s="115" t="s">
        <v>278</v>
      </c>
      <c r="AT49" s="115" t="s">
        <v>279</v>
      </c>
      <c r="AU49" s="115" t="s">
        <v>175</v>
      </c>
      <c r="AV49" s="115" t="s">
        <v>280</v>
      </c>
      <c r="AW49" s="115" t="s">
        <v>281</v>
      </c>
      <c r="AX49" s="115" t="s">
        <v>282</v>
      </c>
      <c r="AY49" s="115" t="s">
        <v>283</v>
      </c>
      <c r="AZ49" s="115" t="s">
        <v>186</v>
      </c>
      <c r="BA49" s="47"/>
      <c r="BG49" s="114"/>
      <c r="BH49" s="115"/>
      <c r="BI49" s="115"/>
      <c r="BJ49" s="115"/>
      <c r="BK49" s="115"/>
      <c r="BL49" s="115"/>
      <c r="BM49" s="50"/>
      <c r="BN49" s="80"/>
      <c r="BO49" s="80"/>
      <c r="BP49" s="80"/>
      <c r="BQ49" s="47"/>
      <c r="BR49" s="50"/>
      <c r="BT49" s="126" t="s">
        <v>277</v>
      </c>
      <c r="BU49" s="80" t="s">
        <v>278</v>
      </c>
      <c r="BV49" s="80" t="s">
        <v>279</v>
      </c>
      <c r="BW49" s="80" t="s">
        <v>175</v>
      </c>
      <c r="BX49" s="80" t="s">
        <v>280</v>
      </c>
      <c r="BY49" s="80" t="s">
        <v>281</v>
      </c>
      <c r="BZ49" s="80" t="s">
        <v>282</v>
      </c>
      <c r="CA49" s="80" t="s">
        <v>283</v>
      </c>
      <c r="CB49" s="140" t="s">
        <v>186</v>
      </c>
    </row>
    <row r="50" spans="2:80" ht="24" x14ac:dyDescent="0.25">
      <c r="B50" s="95"/>
      <c r="C50" s="145" t="s">
        <v>375</v>
      </c>
      <c r="D50" s="100" t="s">
        <v>368</v>
      </c>
      <c r="E50" s="129"/>
      <c r="F50" s="101">
        <v>9071.6043136711651</v>
      </c>
      <c r="G50" s="101"/>
      <c r="H50" s="102">
        <v>55</v>
      </c>
      <c r="I50" s="101">
        <v>164.93826024856665</v>
      </c>
      <c r="J50" s="101"/>
      <c r="K50" s="104"/>
      <c r="L50" s="104"/>
      <c r="M50" s="96"/>
      <c r="N50" s="132"/>
      <c r="O50" s="97"/>
      <c r="P50" s="97"/>
      <c r="Q50" s="97"/>
      <c r="R50" s="97"/>
      <c r="S50" s="100" t="s">
        <v>383</v>
      </c>
      <c r="T50" s="101">
        <v>47776.186159037832</v>
      </c>
      <c r="U50" s="102">
        <v>55</v>
      </c>
      <c r="V50" s="101">
        <v>868.65793016432417</v>
      </c>
      <c r="W50" s="101"/>
      <c r="X50" s="104"/>
      <c r="Y50" s="104"/>
      <c r="Z50" s="104"/>
      <c r="AA50" s="104"/>
      <c r="AB50" s="106"/>
      <c r="AC50" s="50"/>
      <c r="AD50" s="114" t="s">
        <v>273</v>
      </c>
      <c r="AE50" s="115"/>
      <c r="AF50" s="115"/>
      <c r="AG50" s="115"/>
      <c r="AH50" s="115"/>
      <c r="AI50" s="115"/>
      <c r="AJ50" s="50"/>
      <c r="AK50" s="80"/>
      <c r="AL50" s="80"/>
      <c r="AM50" s="80"/>
      <c r="AN50" s="47"/>
      <c r="AO50" s="50"/>
      <c r="AP50" s="50"/>
      <c r="AQ50" s="50"/>
      <c r="AR50" s="114"/>
      <c r="AS50" s="115"/>
      <c r="AT50" s="115"/>
      <c r="AU50" s="115"/>
      <c r="AV50" s="115"/>
      <c r="AW50" s="115"/>
      <c r="AX50" s="115"/>
      <c r="AY50" s="115"/>
      <c r="AZ50" s="115"/>
      <c r="BA50" s="47"/>
      <c r="BG50" s="114" t="s">
        <v>273</v>
      </c>
      <c r="BH50" s="115"/>
      <c r="BI50" s="115"/>
      <c r="BJ50" s="115"/>
      <c r="BK50" s="115"/>
      <c r="BL50" s="115"/>
      <c r="BM50" s="50"/>
      <c r="BN50" s="80"/>
      <c r="BO50" s="80"/>
      <c r="BP50" s="80"/>
      <c r="BQ50" s="47"/>
      <c r="BR50" s="50"/>
      <c r="BT50" s="126"/>
      <c r="BU50" s="80"/>
      <c r="BV50" s="80"/>
      <c r="BW50" s="80"/>
      <c r="BX50" s="80"/>
      <c r="BY50" s="80"/>
      <c r="BZ50" s="80"/>
      <c r="CA50" s="80"/>
      <c r="CB50" s="140"/>
    </row>
    <row r="51" spans="2:80" ht="15" customHeight="1" x14ac:dyDescent="0.25">
      <c r="B51" s="95"/>
      <c r="C51" s="145"/>
      <c r="D51" s="100" t="s">
        <v>369</v>
      </c>
      <c r="E51" s="129"/>
      <c r="F51" s="101">
        <v>9071.6043136711651</v>
      </c>
      <c r="G51" s="101"/>
      <c r="H51" s="101">
        <v>55</v>
      </c>
      <c r="I51" s="101">
        <v>164.93826024856665</v>
      </c>
      <c r="J51" s="101"/>
      <c r="K51" s="104"/>
      <c r="L51" s="104"/>
      <c r="M51" s="96"/>
      <c r="N51" s="132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50"/>
      <c r="AD51" s="114" t="s">
        <v>274</v>
      </c>
      <c r="AE51" s="115">
        <v>3</v>
      </c>
      <c r="AF51" s="115"/>
      <c r="AG51" s="115"/>
      <c r="AH51" s="115"/>
      <c r="AI51" s="115"/>
      <c r="AJ51" s="50"/>
      <c r="AK51" s="80"/>
      <c r="AL51" s="80"/>
      <c r="AM51" s="80"/>
      <c r="AN51" s="47"/>
      <c r="AO51" s="50"/>
      <c r="AP51" s="50"/>
      <c r="AQ51" s="50"/>
      <c r="AR51" s="114" t="s">
        <v>699</v>
      </c>
      <c r="AS51" s="115">
        <v>-35.270000000000003</v>
      </c>
      <c r="AT51" s="115">
        <v>-36</v>
      </c>
      <c r="AU51" s="115">
        <v>0.73229999999999995</v>
      </c>
      <c r="AV51" s="115">
        <v>3.786</v>
      </c>
      <c r="AW51" s="115">
        <v>3</v>
      </c>
      <c r="AX51" s="115">
        <v>4</v>
      </c>
      <c r="AY51" s="115">
        <v>0.19339999999999999</v>
      </c>
      <c r="AZ51" s="115">
        <v>8</v>
      </c>
      <c r="BA51" s="47"/>
      <c r="BG51" s="114" t="s">
        <v>274</v>
      </c>
      <c r="BH51" s="115">
        <v>3</v>
      </c>
      <c r="BI51" s="115"/>
      <c r="BJ51" s="115"/>
      <c r="BK51" s="115"/>
      <c r="BL51" s="115"/>
      <c r="BM51" s="50"/>
      <c r="BN51" s="80"/>
      <c r="BO51" s="80"/>
      <c r="BP51" s="80"/>
      <c r="BQ51" s="47"/>
      <c r="BR51" s="50"/>
      <c r="BT51" s="126" t="s">
        <v>699</v>
      </c>
      <c r="BU51" s="80">
        <v>-40.479999999999997</v>
      </c>
      <c r="BV51" s="80">
        <v>-44.29</v>
      </c>
      <c r="BW51" s="80">
        <v>3.8010000000000002</v>
      </c>
      <c r="BX51" s="80">
        <v>9.875</v>
      </c>
      <c r="BY51" s="80">
        <v>4</v>
      </c>
      <c r="BZ51" s="80">
        <v>5</v>
      </c>
      <c r="CA51" s="80">
        <v>0.38500000000000001</v>
      </c>
      <c r="CB51" s="140">
        <v>9</v>
      </c>
    </row>
    <row r="52" spans="2:80" ht="24.75" thickBot="1" x14ac:dyDescent="0.3">
      <c r="B52" s="95"/>
      <c r="C52" s="145"/>
      <c r="D52" s="100" t="s">
        <v>370</v>
      </c>
      <c r="E52" s="129"/>
      <c r="F52" s="101">
        <v>9071.6043136711651</v>
      </c>
      <c r="G52" s="101"/>
      <c r="H52" s="101">
        <v>55</v>
      </c>
      <c r="I52" s="101">
        <v>164.93826024856665</v>
      </c>
      <c r="J52" s="101"/>
      <c r="K52" s="104"/>
      <c r="L52" s="104"/>
      <c r="M52" s="96"/>
      <c r="N52" s="132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0"/>
      <c r="AD52" s="117" t="s">
        <v>275</v>
      </c>
      <c r="AE52" s="118">
        <v>40</v>
      </c>
      <c r="AF52" s="118"/>
      <c r="AG52" s="118"/>
      <c r="AH52" s="118"/>
      <c r="AI52" s="118"/>
      <c r="AJ52" s="123"/>
      <c r="AK52" s="128"/>
      <c r="AL52" s="128"/>
      <c r="AM52" s="128"/>
      <c r="AN52" s="121"/>
      <c r="AO52" s="50"/>
      <c r="AP52" s="50"/>
      <c r="AQ52" s="50"/>
      <c r="AR52" s="117" t="s">
        <v>700</v>
      </c>
      <c r="AS52" s="118">
        <v>-35.270000000000003</v>
      </c>
      <c r="AT52" s="118">
        <v>-45.12</v>
      </c>
      <c r="AU52" s="118">
        <v>9.8469999999999995</v>
      </c>
      <c r="AV52" s="118">
        <v>3.786</v>
      </c>
      <c r="AW52" s="118">
        <v>3</v>
      </c>
      <c r="AX52" s="118">
        <v>4</v>
      </c>
      <c r="AY52" s="118">
        <v>2.601</v>
      </c>
      <c r="AZ52" s="118">
        <v>8</v>
      </c>
      <c r="BA52" s="121"/>
      <c r="BG52" s="117" t="s">
        <v>275</v>
      </c>
      <c r="BH52" s="118">
        <v>39</v>
      </c>
      <c r="BI52" s="118"/>
      <c r="BJ52" s="118"/>
      <c r="BK52" s="118"/>
      <c r="BL52" s="118"/>
      <c r="BM52" s="123"/>
      <c r="BN52" s="128"/>
      <c r="BO52" s="128"/>
      <c r="BP52" s="128"/>
      <c r="BQ52" s="121"/>
      <c r="BR52" s="50"/>
      <c r="BT52" s="127" t="s">
        <v>700</v>
      </c>
      <c r="BU52" s="128">
        <v>-40.479999999999997</v>
      </c>
      <c r="BV52" s="128">
        <v>-41.49</v>
      </c>
      <c r="BW52" s="128">
        <v>1.01</v>
      </c>
      <c r="BX52" s="128">
        <v>11.24</v>
      </c>
      <c r="BY52" s="128">
        <v>4</v>
      </c>
      <c r="BZ52" s="128">
        <v>3</v>
      </c>
      <c r="CA52" s="128">
        <v>8.9840000000000003E-2</v>
      </c>
      <c r="CB52" s="141">
        <v>9</v>
      </c>
    </row>
    <row r="53" spans="2:80" ht="24.75" thickBot="1" x14ac:dyDescent="0.3">
      <c r="B53" s="95"/>
      <c r="C53" s="145"/>
      <c r="D53" s="100" t="s">
        <v>371</v>
      </c>
      <c r="E53" s="129"/>
      <c r="F53" s="101">
        <v>9071.6043136711651</v>
      </c>
      <c r="G53" s="101"/>
      <c r="H53" s="101">
        <v>55</v>
      </c>
      <c r="I53" s="101">
        <v>164.93826024856665</v>
      </c>
      <c r="J53" s="101"/>
      <c r="K53" s="104"/>
      <c r="L53" s="104"/>
      <c r="M53" s="96"/>
      <c r="N53" s="132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1" t="s">
        <v>253</v>
      </c>
      <c r="AD53" s="110"/>
      <c r="AE53" s="108"/>
      <c r="AF53" s="108"/>
      <c r="AG53" s="108"/>
      <c r="AH53" s="108"/>
      <c r="AI53" s="108"/>
      <c r="AK53" s="80"/>
      <c r="AL53" s="80"/>
      <c r="AM53" s="80"/>
      <c r="AN53" s="50"/>
      <c r="AO53" s="50"/>
      <c r="AP53" s="50"/>
      <c r="AQ53" s="50"/>
      <c r="AR53" s="50"/>
      <c r="AS53" s="50"/>
      <c r="AT53" s="50"/>
      <c r="AU53" s="50"/>
      <c r="AV53" s="50"/>
      <c r="BE53" s="1" t="s">
        <v>256</v>
      </c>
      <c r="BF53" s="1"/>
    </row>
    <row r="54" spans="2:80" x14ac:dyDescent="0.25">
      <c r="B54" s="95"/>
      <c r="C54" s="97"/>
      <c r="D54" s="97"/>
      <c r="E54" s="97"/>
      <c r="F54" s="97"/>
      <c r="G54" s="97"/>
      <c r="H54" s="97"/>
      <c r="I54" s="97"/>
      <c r="J54" s="97"/>
      <c r="K54" s="98"/>
      <c r="L54" s="98"/>
      <c r="M54" s="95"/>
      <c r="N54" s="95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50"/>
      <c r="AD54" s="111" t="s">
        <v>263</v>
      </c>
      <c r="AE54" s="112"/>
      <c r="AF54" s="112"/>
      <c r="AG54" s="112"/>
      <c r="AH54" s="112"/>
      <c r="AI54" s="112"/>
      <c r="AJ54" s="138"/>
      <c r="AK54" s="112"/>
      <c r="AL54" s="112"/>
      <c r="AM54" s="112"/>
      <c r="AN54" s="120"/>
      <c r="AO54" s="50"/>
      <c r="AP54" s="80"/>
      <c r="AQ54" s="80"/>
      <c r="AR54" s="80"/>
      <c r="AS54" s="50"/>
      <c r="AT54" s="50"/>
      <c r="AU54" s="50"/>
      <c r="AV54" s="50"/>
      <c r="BG54" s="111" t="s">
        <v>263</v>
      </c>
      <c r="BH54" s="112"/>
      <c r="BI54" s="112"/>
      <c r="BJ54" s="112"/>
      <c r="BK54" s="112"/>
      <c r="BL54" s="112"/>
      <c r="BM54" s="138"/>
      <c r="BN54" s="125"/>
      <c r="BO54" s="125"/>
      <c r="BP54" s="125"/>
      <c r="BQ54" s="120"/>
      <c r="BR54" s="50"/>
    </row>
    <row r="55" spans="2:80" x14ac:dyDescent="0.25">
      <c r="B55" s="95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5"/>
      <c r="N55" s="95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50"/>
      <c r="AD55" s="114" t="s">
        <v>264</v>
      </c>
      <c r="AE55" s="115">
        <v>31.27</v>
      </c>
      <c r="AF55" s="115"/>
      <c r="AG55" s="115"/>
      <c r="AH55" s="115"/>
      <c r="AI55" s="115"/>
      <c r="AJ55" s="50"/>
      <c r="AK55" s="115"/>
      <c r="AL55" s="115"/>
      <c r="AM55" s="115"/>
      <c r="AN55" s="47"/>
      <c r="AO55" s="50"/>
      <c r="AP55" s="50"/>
      <c r="AQ55" s="50"/>
      <c r="AR55" s="50"/>
      <c r="AS55" s="50"/>
      <c r="AT55" s="50"/>
      <c r="AU55" s="50"/>
      <c r="AV55" s="50"/>
      <c r="BG55" s="114" t="s">
        <v>264</v>
      </c>
      <c r="BH55" s="115">
        <v>26.45</v>
      </c>
      <c r="BI55" s="115"/>
      <c r="BJ55" s="115"/>
      <c r="BK55" s="115"/>
      <c r="BL55" s="115"/>
      <c r="BM55" s="50"/>
      <c r="BN55" s="80"/>
      <c r="BO55" s="80"/>
      <c r="BP55" s="80"/>
      <c r="BQ55" s="47"/>
      <c r="BR55" s="50"/>
    </row>
    <row r="56" spans="2:80" ht="15.75" thickBot="1" x14ac:dyDescent="0.3">
      <c r="B56" s="95"/>
      <c r="C56" s="97"/>
      <c r="D56" s="97"/>
      <c r="E56" s="97"/>
      <c r="F56" s="97"/>
      <c r="G56" s="97"/>
      <c r="H56" s="97"/>
      <c r="I56" s="97"/>
      <c r="J56" s="97"/>
      <c r="K56" s="98"/>
      <c r="L56" s="98"/>
      <c r="M56" s="98"/>
      <c r="N56" s="98"/>
      <c r="O56" s="98"/>
      <c r="P56" s="98"/>
      <c r="Q56" s="95"/>
      <c r="R56" s="95"/>
      <c r="S56" s="97"/>
      <c r="T56" s="97"/>
      <c r="U56" s="97"/>
      <c r="V56" s="97"/>
      <c r="W56" s="97"/>
      <c r="X56" s="97"/>
      <c r="Y56" s="97"/>
      <c r="Z56" s="98"/>
      <c r="AA56" s="98"/>
      <c r="AB56" s="98"/>
      <c r="AC56" s="50"/>
      <c r="AD56" s="114" t="s">
        <v>189</v>
      </c>
      <c r="AE56" s="115">
        <v>1.1196243E-8</v>
      </c>
      <c r="AF56" s="115"/>
      <c r="AG56" s="115"/>
      <c r="AH56" s="115"/>
      <c r="AI56" s="115"/>
      <c r="AJ56" s="50"/>
      <c r="AK56" s="115"/>
      <c r="AL56" s="115"/>
      <c r="AM56" s="115"/>
      <c r="AN56" s="47"/>
      <c r="AO56" s="50"/>
      <c r="AP56" s="50"/>
      <c r="AQ56" s="50"/>
      <c r="AR56" s="50"/>
      <c r="BG56" s="114" t="s">
        <v>189</v>
      </c>
      <c r="BH56" s="115">
        <v>8.5796560000000003E-8</v>
      </c>
      <c r="BI56" s="115"/>
      <c r="BJ56" s="115"/>
      <c r="BK56" s="115"/>
      <c r="BL56" s="115"/>
      <c r="BM56" s="50"/>
      <c r="BN56" s="80"/>
      <c r="BO56" s="80"/>
      <c r="BP56" s="80"/>
      <c r="BQ56" s="47"/>
      <c r="BR56" s="50"/>
      <c r="BS56" s="1" t="s">
        <v>256</v>
      </c>
      <c r="BT56" s="50" t="s">
        <v>728</v>
      </c>
    </row>
    <row r="57" spans="2:80" ht="15.75" thickBot="1" x14ac:dyDescent="0.3">
      <c r="B57" s="95"/>
      <c r="C57" s="97"/>
      <c r="D57" s="97"/>
      <c r="E57" s="97"/>
      <c r="F57" s="97"/>
      <c r="G57" s="97"/>
      <c r="H57" s="97"/>
      <c r="I57" s="97"/>
      <c r="J57" s="97"/>
      <c r="K57" s="98"/>
      <c r="L57" s="98"/>
      <c r="M57" s="98"/>
      <c r="N57" s="98"/>
      <c r="O57" s="98"/>
      <c r="P57" s="98"/>
      <c r="Q57" s="95"/>
      <c r="R57" s="95"/>
      <c r="S57" s="97"/>
      <c r="T57" s="97"/>
      <c r="U57" s="97"/>
      <c r="V57" s="97"/>
      <c r="W57" s="97"/>
      <c r="X57" s="97"/>
      <c r="Y57" s="97"/>
      <c r="Z57" s="98"/>
      <c r="AA57" s="98"/>
      <c r="AB57" s="98"/>
      <c r="AC57" s="50"/>
      <c r="AD57" s="114" t="s">
        <v>212</v>
      </c>
      <c r="AE57" s="115" t="s">
        <v>197</v>
      </c>
      <c r="AF57" s="115"/>
      <c r="AG57" s="115"/>
      <c r="AH57" s="115"/>
      <c r="AI57" s="115"/>
      <c r="AJ57" s="50"/>
      <c r="AK57" s="115"/>
      <c r="AL57" s="115"/>
      <c r="AM57" s="115"/>
      <c r="AN57" s="47"/>
      <c r="AO57" s="50"/>
      <c r="AP57" s="50"/>
      <c r="AQ57" s="1" t="s">
        <v>253</v>
      </c>
      <c r="AR57" s="50" t="s">
        <v>728</v>
      </c>
      <c r="BG57" s="114" t="s">
        <v>212</v>
      </c>
      <c r="BH57" s="115" t="s">
        <v>197</v>
      </c>
      <c r="BI57" s="115"/>
      <c r="BJ57" s="115"/>
      <c r="BK57" s="115"/>
      <c r="BL57" s="115"/>
      <c r="BM57" s="50"/>
      <c r="BN57" s="80"/>
      <c r="BO57" s="80"/>
      <c r="BP57" s="80"/>
      <c r="BQ57" s="47"/>
      <c r="BR57" s="50"/>
      <c r="BT57" s="124" t="s">
        <v>174</v>
      </c>
      <c r="BU57" s="125" t="s">
        <v>175</v>
      </c>
      <c r="BV57" s="125" t="s">
        <v>176</v>
      </c>
      <c r="BW57" s="125" t="s">
        <v>177</v>
      </c>
      <c r="BX57" s="125" t="s">
        <v>178</v>
      </c>
      <c r="BY57" s="125" t="s">
        <v>179</v>
      </c>
      <c r="BZ57" s="125"/>
      <c r="CA57" s="125"/>
      <c r="CB57" s="139"/>
    </row>
    <row r="58" spans="2:80" x14ac:dyDescent="0.25">
      <c r="B58" s="62"/>
      <c r="C58" s="45"/>
      <c r="D58" s="45"/>
      <c r="E58" s="45"/>
      <c r="F58" s="45"/>
      <c r="G58" s="45"/>
      <c r="H58" s="45"/>
      <c r="I58" s="45"/>
      <c r="J58" s="45"/>
      <c r="K58" s="50"/>
      <c r="L58" s="50"/>
      <c r="M58" s="50"/>
      <c r="N58" s="50"/>
      <c r="O58" s="50"/>
      <c r="P58" s="50"/>
      <c r="Q58" s="62"/>
      <c r="R58" s="62"/>
      <c r="S58" s="45"/>
      <c r="T58" s="45"/>
      <c r="U58" s="45"/>
      <c r="V58" s="45"/>
      <c r="W58" s="45"/>
      <c r="X58" s="45"/>
      <c r="Y58" s="45"/>
      <c r="Z58" s="50"/>
      <c r="AA58" s="50"/>
      <c r="AB58" s="50"/>
      <c r="AC58" s="50"/>
      <c r="AD58" s="114" t="s">
        <v>266</v>
      </c>
      <c r="AE58" s="115" t="s">
        <v>180</v>
      </c>
      <c r="AF58" s="115"/>
      <c r="AG58" s="115"/>
      <c r="AH58" s="115"/>
      <c r="AI58" s="115"/>
      <c r="AJ58" s="50"/>
      <c r="AK58" s="115"/>
      <c r="AL58" s="115"/>
      <c r="AM58" s="115"/>
      <c r="AN58" s="47"/>
      <c r="AO58" s="50"/>
      <c r="AP58" s="50"/>
      <c r="AQ58" s="50"/>
      <c r="AR58" s="111" t="s">
        <v>174</v>
      </c>
      <c r="AS58" s="112" t="s">
        <v>175</v>
      </c>
      <c r="AT58" s="112" t="s">
        <v>176</v>
      </c>
      <c r="AU58" s="112" t="s">
        <v>177</v>
      </c>
      <c r="AV58" s="112" t="s">
        <v>178</v>
      </c>
      <c r="AW58" s="112" t="s">
        <v>179</v>
      </c>
      <c r="AX58" s="112"/>
      <c r="AY58" s="112"/>
      <c r="AZ58" s="112"/>
      <c r="BA58" s="138"/>
      <c r="BB58" s="112"/>
      <c r="BC58" s="113"/>
      <c r="BD58" s="115"/>
      <c r="BG58" s="114" t="s">
        <v>266</v>
      </c>
      <c r="BH58" s="115" t="s">
        <v>180</v>
      </c>
      <c r="BI58" s="115"/>
      <c r="BJ58" s="115"/>
      <c r="BK58" s="115"/>
      <c r="BL58" s="115"/>
      <c r="BM58" s="50"/>
      <c r="BN58" s="80"/>
      <c r="BO58" s="80"/>
      <c r="BP58" s="80"/>
      <c r="BQ58" s="47"/>
      <c r="BR58" s="50"/>
      <c r="BT58" s="126"/>
      <c r="BU58" s="80"/>
      <c r="BV58" s="80"/>
      <c r="BW58" s="80"/>
      <c r="BX58" s="80"/>
      <c r="BY58" s="80"/>
      <c r="BZ58" s="80"/>
      <c r="CA58" s="80"/>
      <c r="CB58" s="140"/>
    </row>
    <row r="59" spans="2:80" x14ac:dyDescent="0.25">
      <c r="B59" s="62"/>
      <c r="C59" s="45"/>
      <c r="D59" s="45"/>
      <c r="E59" s="45"/>
      <c r="F59" s="45"/>
      <c r="G59" s="45"/>
      <c r="H59" s="45"/>
      <c r="I59" s="45"/>
      <c r="J59" s="45"/>
      <c r="K59" s="50"/>
      <c r="L59" s="50"/>
      <c r="M59" s="50"/>
      <c r="N59" s="50"/>
      <c r="O59" s="50"/>
      <c r="P59" s="50"/>
      <c r="Q59" s="62"/>
      <c r="R59" s="62"/>
      <c r="S59" s="45"/>
      <c r="T59" s="45"/>
      <c r="U59" s="45"/>
      <c r="V59" s="45"/>
      <c r="W59" s="45"/>
      <c r="X59" s="45"/>
      <c r="Y59" s="45"/>
      <c r="Z59" s="50"/>
      <c r="AA59" s="50"/>
      <c r="AB59" s="50"/>
      <c r="AC59" s="50"/>
      <c r="AD59" s="114" t="s">
        <v>267</v>
      </c>
      <c r="AE59" s="115">
        <v>0.62829999999999997</v>
      </c>
      <c r="AF59" s="115"/>
      <c r="AG59" s="115"/>
      <c r="AH59" s="115"/>
      <c r="AI59" s="115"/>
      <c r="AJ59" s="50"/>
      <c r="AK59" s="115"/>
      <c r="AL59" s="115"/>
      <c r="AM59" s="115"/>
      <c r="AN59" s="47"/>
      <c r="AO59" s="50"/>
      <c r="AP59" s="50"/>
      <c r="AQ59" s="50"/>
      <c r="AR59" s="114"/>
      <c r="AS59" s="115"/>
      <c r="AT59" s="115"/>
      <c r="AU59" s="115"/>
      <c r="AV59" s="115"/>
      <c r="AW59" s="115"/>
      <c r="AX59" s="115"/>
      <c r="AY59" s="115"/>
      <c r="AZ59" s="115"/>
      <c r="BA59" s="50"/>
      <c r="BB59" s="115"/>
      <c r="BC59" s="116"/>
      <c r="BD59" s="115"/>
      <c r="BG59" s="114" t="s">
        <v>267</v>
      </c>
      <c r="BH59" s="115">
        <v>0.59499999999999997</v>
      </c>
      <c r="BI59" s="115"/>
      <c r="BJ59" s="115"/>
      <c r="BK59" s="115"/>
      <c r="BL59" s="115"/>
      <c r="BM59" s="50"/>
      <c r="BN59" s="80"/>
      <c r="BO59" s="80"/>
      <c r="BP59" s="80"/>
      <c r="BQ59" s="47"/>
      <c r="BR59" s="50"/>
      <c r="BT59" s="126" t="s">
        <v>713</v>
      </c>
      <c r="BU59" s="80">
        <v>-5.5890000000000002E-2</v>
      </c>
      <c r="BV59" s="80" t="s">
        <v>883</v>
      </c>
      <c r="BW59" s="80" t="s">
        <v>182</v>
      </c>
      <c r="BX59" s="80" t="s">
        <v>183</v>
      </c>
      <c r="BY59" s="80" t="s">
        <v>489</v>
      </c>
      <c r="BZ59" s="80"/>
      <c r="CA59" s="80"/>
      <c r="CB59" s="140"/>
    </row>
    <row r="60" spans="2:80" ht="15.75" thickBot="1" x14ac:dyDescent="0.3">
      <c r="B60" s="142" t="s">
        <v>722</v>
      </c>
      <c r="C60" s="45"/>
      <c r="D60" s="45"/>
      <c r="E60" s="45"/>
      <c r="F60" s="45"/>
      <c r="G60" s="45"/>
      <c r="H60" s="45"/>
      <c r="I60" s="45"/>
      <c r="J60" s="45"/>
      <c r="K60" s="50"/>
      <c r="L60" s="50"/>
      <c r="M60" s="50"/>
      <c r="N60" s="50"/>
      <c r="O60" s="50"/>
      <c r="P60" s="50"/>
      <c r="Q60" s="62"/>
      <c r="R60" s="62"/>
      <c r="S60" s="45"/>
      <c r="T60" s="45"/>
      <c r="U60" s="45"/>
      <c r="V60" s="45"/>
      <c r="W60" s="45"/>
      <c r="X60" s="45"/>
      <c r="Y60" s="45"/>
      <c r="Z60" s="50"/>
      <c r="AA60" s="50"/>
      <c r="AB60" s="50"/>
      <c r="AC60" s="50"/>
      <c r="AD60" s="114"/>
      <c r="AE60" s="115"/>
      <c r="AF60" s="115"/>
      <c r="AG60" s="115"/>
      <c r="AH60" s="115"/>
      <c r="AI60" s="115"/>
      <c r="AJ60" s="50"/>
      <c r="AK60" s="115"/>
      <c r="AL60" s="115"/>
      <c r="AM60" s="115"/>
      <c r="AN60" s="47"/>
      <c r="AO60" s="50"/>
      <c r="AP60" s="50"/>
      <c r="AQ60" s="50"/>
      <c r="AR60" s="114" t="s">
        <v>713</v>
      </c>
      <c r="AS60" s="115">
        <v>-0.29720000000000002</v>
      </c>
      <c r="AT60" s="115" t="s">
        <v>704</v>
      </c>
      <c r="AU60" s="115" t="s">
        <v>182</v>
      </c>
      <c r="AV60" s="115" t="s">
        <v>183</v>
      </c>
      <c r="AW60" s="115" t="s">
        <v>489</v>
      </c>
      <c r="AX60" s="115"/>
      <c r="AY60" s="115"/>
      <c r="AZ60" s="115"/>
      <c r="BA60" s="50"/>
      <c r="BB60" s="115"/>
      <c r="BC60" s="116"/>
      <c r="BD60" s="115"/>
      <c r="BG60" s="114"/>
      <c r="BH60" s="115"/>
      <c r="BI60" s="115"/>
      <c r="BJ60" s="115"/>
      <c r="BK60" s="115"/>
      <c r="BL60" s="115"/>
      <c r="BM60" s="50"/>
      <c r="BN60" s="80"/>
      <c r="BO60" s="80"/>
      <c r="BP60" s="80"/>
      <c r="BQ60" s="47"/>
      <c r="BR60" s="50"/>
      <c r="BT60" s="126" t="s">
        <v>714</v>
      </c>
      <c r="BU60" s="80">
        <v>5.4630000000000001</v>
      </c>
      <c r="BV60" s="80" t="s">
        <v>884</v>
      </c>
      <c r="BW60" s="80" t="s">
        <v>180</v>
      </c>
      <c r="BX60" s="80" t="s">
        <v>197</v>
      </c>
      <c r="BY60" s="80">
        <v>9.08061637E-7</v>
      </c>
      <c r="BZ60" s="80"/>
      <c r="CA60" s="80"/>
      <c r="CB60" s="140"/>
    </row>
    <row r="61" spans="2:80" x14ac:dyDescent="0.25">
      <c r="B61" s="111" t="s">
        <v>174</v>
      </c>
      <c r="C61" s="112" t="s">
        <v>175</v>
      </c>
      <c r="D61" s="112" t="s">
        <v>176</v>
      </c>
      <c r="E61" s="112"/>
      <c r="F61" s="112" t="s">
        <v>177</v>
      </c>
      <c r="G61" s="112"/>
      <c r="H61" s="112" t="s">
        <v>178</v>
      </c>
      <c r="I61" s="112" t="s">
        <v>179</v>
      </c>
      <c r="J61" s="112"/>
      <c r="K61" s="112"/>
      <c r="L61" s="112"/>
      <c r="M61" s="113"/>
      <c r="N61" s="115"/>
      <c r="Q61" s="50"/>
      <c r="R61" s="50"/>
      <c r="S61" s="50"/>
      <c r="T61" s="62"/>
      <c r="U61" s="45"/>
      <c r="V61" s="45"/>
      <c r="W61" s="45"/>
      <c r="X61" s="45"/>
      <c r="Y61" s="45"/>
      <c r="Z61" s="45"/>
      <c r="AA61" s="45"/>
      <c r="AB61" s="45"/>
      <c r="AC61" s="50"/>
      <c r="AD61" s="114" t="s">
        <v>268</v>
      </c>
      <c r="AE61" s="115"/>
      <c r="AF61" s="115"/>
      <c r="AG61" s="115"/>
      <c r="AH61" s="115"/>
      <c r="AI61" s="115"/>
      <c r="AJ61" s="50"/>
      <c r="AK61" s="115"/>
      <c r="AL61" s="115"/>
      <c r="AM61" s="115"/>
      <c r="AN61" s="47"/>
      <c r="AO61" s="50"/>
      <c r="AP61" s="50"/>
      <c r="AQ61" s="50"/>
      <c r="AR61" s="114" t="s">
        <v>714</v>
      </c>
      <c r="AS61" s="115">
        <v>4.218</v>
      </c>
      <c r="AT61" s="115" t="s">
        <v>706</v>
      </c>
      <c r="AU61" s="115" t="s">
        <v>180</v>
      </c>
      <c r="AV61" s="115" t="s">
        <v>197</v>
      </c>
      <c r="AW61" s="115">
        <v>1.29846493E-7</v>
      </c>
      <c r="AX61" s="115"/>
      <c r="AY61" s="115"/>
      <c r="AZ61" s="115"/>
      <c r="BA61" s="50"/>
      <c r="BB61" s="115"/>
      <c r="BC61" s="116"/>
      <c r="BD61" s="115"/>
      <c r="BG61" s="114" t="s">
        <v>268</v>
      </c>
      <c r="BH61" s="115"/>
      <c r="BI61" s="115"/>
      <c r="BJ61" s="115"/>
      <c r="BK61" s="115"/>
      <c r="BL61" s="115"/>
      <c r="BM61" s="50"/>
      <c r="BN61" s="80"/>
      <c r="BO61" s="80"/>
      <c r="BP61" s="80"/>
      <c r="BQ61" s="47"/>
      <c r="BR61" s="50"/>
      <c r="BT61" s="126"/>
      <c r="BU61" s="80"/>
      <c r="BV61" s="80"/>
      <c r="BW61" s="80"/>
      <c r="BX61" s="80"/>
      <c r="BY61" s="80"/>
      <c r="BZ61" s="80"/>
      <c r="CA61" s="80"/>
      <c r="CB61" s="140"/>
    </row>
    <row r="62" spans="2:80" x14ac:dyDescent="0.25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6"/>
      <c r="N62" s="115"/>
      <c r="Q62" s="50"/>
      <c r="R62" s="50"/>
      <c r="S62" s="50"/>
      <c r="T62" s="62"/>
      <c r="U62" s="45"/>
      <c r="V62" s="45"/>
      <c r="W62" s="45"/>
      <c r="X62" s="45"/>
      <c r="Y62" s="45"/>
      <c r="Z62" s="45"/>
      <c r="AA62" s="45"/>
      <c r="AB62" s="45"/>
      <c r="AC62" s="50"/>
      <c r="AD62" s="114" t="s">
        <v>188</v>
      </c>
      <c r="AE62" s="115" t="s">
        <v>701</v>
      </c>
      <c r="AF62" s="115"/>
      <c r="AG62" s="115"/>
      <c r="AH62" s="115"/>
      <c r="AI62" s="115"/>
      <c r="AJ62" s="50"/>
      <c r="AK62" s="115"/>
      <c r="AL62" s="115"/>
      <c r="AM62" s="115"/>
      <c r="AN62" s="47"/>
      <c r="AO62" s="50"/>
      <c r="AP62" s="50"/>
      <c r="AQ62" s="50"/>
      <c r="AR62" s="114"/>
      <c r="AS62" s="115"/>
      <c r="AT62" s="115"/>
      <c r="AU62" s="115"/>
      <c r="AV62" s="115"/>
      <c r="AW62" s="115"/>
      <c r="AX62" s="115"/>
      <c r="AY62" s="115"/>
      <c r="AZ62" s="115"/>
      <c r="BA62" s="50"/>
      <c r="BB62" s="115"/>
      <c r="BC62" s="116"/>
      <c r="BD62" s="115"/>
      <c r="BG62" s="114" t="s">
        <v>188</v>
      </c>
      <c r="BH62" s="115" t="s">
        <v>878</v>
      </c>
      <c r="BI62" s="115"/>
      <c r="BJ62" s="115"/>
      <c r="BK62" s="115"/>
      <c r="BL62" s="115"/>
      <c r="BM62" s="50"/>
      <c r="BN62" s="80"/>
      <c r="BO62" s="80"/>
      <c r="BP62" s="80"/>
      <c r="BQ62" s="47"/>
      <c r="BR62" s="50"/>
      <c r="BT62" s="126"/>
      <c r="BU62" s="80"/>
      <c r="BV62" s="80"/>
      <c r="BW62" s="80"/>
      <c r="BX62" s="80"/>
      <c r="BY62" s="80"/>
      <c r="BZ62" s="80"/>
      <c r="CA62" s="80"/>
      <c r="CB62" s="140"/>
    </row>
    <row r="63" spans="2:80" ht="15" customHeight="1" x14ac:dyDescent="0.25">
      <c r="B63" s="114" t="s">
        <v>485</v>
      </c>
      <c r="C63" s="115">
        <v>37.25</v>
      </c>
      <c r="D63" s="115" t="s">
        <v>486</v>
      </c>
      <c r="E63" s="115"/>
      <c r="F63" s="115" t="s">
        <v>180</v>
      </c>
      <c r="G63" s="115"/>
      <c r="H63" s="115" t="s">
        <v>197</v>
      </c>
      <c r="I63" s="115">
        <v>5.8E-11</v>
      </c>
      <c r="J63" s="115"/>
      <c r="K63" s="115"/>
      <c r="L63" s="115"/>
      <c r="M63" s="116"/>
      <c r="N63" s="115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14" t="s">
        <v>189</v>
      </c>
      <c r="AE63" s="115">
        <v>3.698437741512E-3</v>
      </c>
      <c r="AF63" s="115"/>
      <c r="AG63" s="115"/>
      <c r="AH63" s="115"/>
      <c r="AI63" s="115"/>
      <c r="AJ63" s="50"/>
      <c r="AK63" s="115"/>
      <c r="AL63" s="115"/>
      <c r="AM63" s="115"/>
      <c r="AN63" s="47"/>
      <c r="AO63" s="50"/>
      <c r="AP63" s="50"/>
      <c r="AQ63" s="50"/>
      <c r="AR63" s="114"/>
      <c r="AS63" s="115"/>
      <c r="AT63" s="115"/>
      <c r="AU63" s="115"/>
      <c r="AV63" s="115"/>
      <c r="AW63" s="115"/>
      <c r="AX63" s="115"/>
      <c r="AY63" s="115"/>
      <c r="AZ63" s="115"/>
      <c r="BA63" s="50"/>
      <c r="BB63" s="115"/>
      <c r="BC63" s="116"/>
      <c r="BD63" s="115"/>
      <c r="BG63" s="114" t="s">
        <v>189</v>
      </c>
      <c r="BH63" s="115">
        <v>3.3905911832139E-2</v>
      </c>
      <c r="BI63" s="115"/>
      <c r="BJ63" s="115"/>
      <c r="BK63" s="115"/>
      <c r="BL63" s="115"/>
      <c r="BM63" s="50"/>
      <c r="BN63" s="80"/>
      <c r="BO63" s="80"/>
      <c r="BP63" s="80"/>
      <c r="BQ63" s="47"/>
      <c r="BR63" s="50"/>
      <c r="BT63" s="126" t="s">
        <v>277</v>
      </c>
      <c r="BU63" s="80" t="s">
        <v>278</v>
      </c>
      <c r="BV63" s="80" t="s">
        <v>279</v>
      </c>
      <c r="BW63" s="80" t="s">
        <v>175</v>
      </c>
      <c r="BX63" s="80" t="s">
        <v>280</v>
      </c>
      <c r="BY63" s="80" t="s">
        <v>281</v>
      </c>
      <c r="BZ63" s="80" t="s">
        <v>282</v>
      </c>
      <c r="CA63" s="80" t="s">
        <v>283</v>
      </c>
      <c r="CB63" s="140" t="s">
        <v>186</v>
      </c>
    </row>
    <row r="64" spans="2:80" x14ac:dyDescent="0.25">
      <c r="B64" s="114" t="s">
        <v>487</v>
      </c>
      <c r="C64" s="115">
        <v>3.5089999999999999</v>
      </c>
      <c r="D64" s="115" t="s">
        <v>488</v>
      </c>
      <c r="E64" s="115"/>
      <c r="F64" s="115" t="s">
        <v>182</v>
      </c>
      <c r="G64" s="115"/>
      <c r="H64" s="115" t="s">
        <v>183</v>
      </c>
      <c r="I64" s="115">
        <v>0.88337349917999997</v>
      </c>
      <c r="J64" s="115"/>
      <c r="K64" s="115"/>
      <c r="L64" s="115"/>
      <c r="M64" s="116"/>
      <c r="N64" s="115"/>
      <c r="Q64" s="62"/>
      <c r="R64" s="62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50"/>
      <c r="AD64" s="114" t="s">
        <v>212</v>
      </c>
      <c r="AE64" s="115" t="s">
        <v>284</v>
      </c>
      <c r="AF64" s="115"/>
      <c r="AG64" s="115"/>
      <c r="AH64" s="115"/>
      <c r="AI64" s="115"/>
      <c r="AJ64" s="50"/>
      <c r="AK64" s="115"/>
      <c r="AL64" s="115"/>
      <c r="AM64" s="115"/>
      <c r="AN64" s="47"/>
      <c r="AO64" s="50"/>
      <c r="AP64" s="50"/>
      <c r="AQ64" s="50"/>
      <c r="AR64" s="114" t="s">
        <v>277</v>
      </c>
      <c r="AS64" s="115" t="s">
        <v>278</v>
      </c>
      <c r="AT64" s="115" t="s">
        <v>279</v>
      </c>
      <c r="AU64" s="115" t="s">
        <v>175</v>
      </c>
      <c r="AV64" s="115" t="s">
        <v>280</v>
      </c>
      <c r="AW64" s="115" t="s">
        <v>281</v>
      </c>
      <c r="AX64" s="115" t="s">
        <v>282</v>
      </c>
      <c r="AY64" s="115" t="s">
        <v>283</v>
      </c>
      <c r="AZ64" s="115" t="s">
        <v>186</v>
      </c>
      <c r="BA64" s="50"/>
      <c r="BB64" s="115"/>
      <c r="BC64" s="116"/>
      <c r="BD64" s="115"/>
      <c r="BG64" s="114" t="s">
        <v>212</v>
      </c>
      <c r="BH64" s="115" t="s">
        <v>265</v>
      </c>
      <c r="BI64" s="115"/>
      <c r="BJ64" s="115"/>
      <c r="BK64" s="115"/>
      <c r="BL64" s="115"/>
      <c r="BM64" s="50"/>
      <c r="BN64" s="80"/>
      <c r="BO64" s="80"/>
      <c r="BP64" s="80"/>
      <c r="BQ64" s="47"/>
      <c r="BR64" s="50"/>
      <c r="BT64" s="126"/>
      <c r="BU64" s="80"/>
      <c r="BV64" s="80"/>
      <c r="BW64" s="80"/>
      <c r="BX64" s="80"/>
      <c r="BY64" s="80"/>
      <c r="BZ64" s="80"/>
      <c r="CA64" s="80"/>
      <c r="CB64" s="140"/>
    </row>
    <row r="65" spans="2:80" x14ac:dyDescent="0.25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6"/>
      <c r="N65" s="115"/>
      <c r="Q65" s="62"/>
      <c r="R65" s="62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50"/>
      <c r="AD65" s="114" t="s">
        <v>269</v>
      </c>
      <c r="AE65" s="115" t="s">
        <v>180</v>
      </c>
      <c r="AF65" s="115"/>
      <c r="AG65" s="115"/>
      <c r="AH65" s="115"/>
      <c r="AI65" s="115"/>
      <c r="AJ65" s="50"/>
      <c r="AK65" s="115"/>
      <c r="AL65" s="115"/>
      <c r="AM65" s="115"/>
      <c r="AN65" s="47"/>
      <c r="AO65" s="50"/>
      <c r="AP65" s="50"/>
      <c r="AQ65" s="50"/>
      <c r="AR65" s="114"/>
      <c r="AS65" s="115"/>
      <c r="AT65" s="115"/>
      <c r="AU65" s="115"/>
      <c r="AV65" s="115"/>
      <c r="AW65" s="115"/>
      <c r="AX65" s="115"/>
      <c r="AY65" s="115"/>
      <c r="AZ65" s="115"/>
      <c r="BA65" s="50"/>
      <c r="BB65" s="115"/>
      <c r="BC65" s="116"/>
      <c r="BD65" s="115"/>
      <c r="BG65" s="114" t="s">
        <v>269</v>
      </c>
      <c r="BH65" s="115" t="s">
        <v>180</v>
      </c>
      <c r="BI65" s="115"/>
      <c r="BJ65" s="115"/>
      <c r="BK65" s="115"/>
      <c r="BL65" s="115"/>
      <c r="BM65" s="50"/>
      <c r="BN65" s="80"/>
      <c r="BO65" s="80"/>
      <c r="BP65" s="80"/>
      <c r="BQ65" s="47"/>
      <c r="BR65" s="50"/>
      <c r="BT65" s="126" t="s">
        <v>713</v>
      </c>
      <c r="BU65" s="80">
        <v>10.5</v>
      </c>
      <c r="BV65" s="80">
        <v>10.56</v>
      </c>
      <c r="BW65" s="80">
        <v>-5.5890000000000002E-2</v>
      </c>
      <c r="BX65" s="80">
        <v>0.90549999999999997</v>
      </c>
      <c r="BY65" s="80">
        <v>12</v>
      </c>
      <c r="BZ65" s="80">
        <v>13</v>
      </c>
      <c r="CA65" s="80">
        <v>6.1719999999999997E-2</v>
      </c>
      <c r="CB65" s="140">
        <v>36</v>
      </c>
    </row>
    <row r="66" spans="2:80" x14ac:dyDescent="0.25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6"/>
      <c r="N66" s="115"/>
      <c r="Q66" s="62"/>
      <c r="R66" s="62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50"/>
      <c r="AD66" s="114"/>
      <c r="AE66" s="115"/>
      <c r="AF66" s="115"/>
      <c r="AG66" s="115"/>
      <c r="AH66" s="115"/>
      <c r="AI66" s="115"/>
      <c r="AJ66" s="50"/>
      <c r="AK66" s="115"/>
      <c r="AL66" s="115"/>
      <c r="AM66" s="115"/>
      <c r="AN66" s="47"/>
      <c r="AO66" s="50"/>
      <c r="AP66" s="50"/>
      <c r="AQ66" s="50"/>
      <c r="AR66" s="114" t="s">
        <v>713</v>
      </c>
      <c r="AS66" s="115">
        <v>8.1760000000000002</v>
      </c>
      <c r="AT66" s="115">
        <v>8.4730000000000008</v>
      </c>
      <c r="AU66" s="115">
        <v>-0.29720000000000002</v>
      </c>
      <c r="AV66" s="115">
        <v>0.6794</v>
      </c>
      <c r="AW66" s="115">
        <v>14</v>
      </c>
      <c r="AX66" s="115">
        <v>11</v>
      </c>
      <c r="AY66" s="115">
        <v>0.4375</v>
      </c>
      <c r="AZ66" s="115">
        <v>37</v>
      </c>
      <c r="BA66" s="50"/>
      <c r="BB66" s="115"/>
      <c r="BC66" s="116"/>
      <c r="BD66" s="115"/>
      <c r="BG66" s="114"/>
      <c r="BH66" s="115"/>
      <c r="BI66" s="115"/>
      <c r="BJ66" s="115"/>
      <c r="BK66" s="115"/>
      <c r="BL66" s="115"/>
      <c r="BM66" s="50"/>
      <c r="BN66" s="80"/>
      <c r="BO66" s="80"/>
      <c r="BP66" s="80"/>
      <c r="BQ66" s="47"/>
      <c r="BR66" s="50"/>
      <c r="BT66" s="126" t="s">
        <v>714</v>
      </c>
      <c r="BU66" s="80">
        <v>10.5</v>
      </c>
      <c r="BV66" s="80">
        <v>5.0389999999999997</v>
      </c>
      <c r="BW66" s="80">
        <v>5.4630000000000001</v>
      </c>
      <c r="BX66" s="80">
        <v>0.88990000000000002</v>
      </c>
      <c r="BY66" s="80">
        <v>12</v>
      </c>
      <c r="BZ66" s="80">
        <v>14</v>
      </c>
      <c r="CA66" s="80">
        <v>6.1379999999999999</v>
      </c>
      <c r="CB66" s="140">
        <v>36</v>
      </c>
    </row>
    <row r="67" spans="2:80" ht="15.75" thickBot="1" x14ac:dyDescent="0.3">
      <c r="B67" s="114" t="s">
        <v>277</v>
      </c>
      <c r="C67" s="115" t="s">
        <v>278</v>
      </c>
      <c r="D67" s="115" t="s">
        <v>279</v>
      </c>
      <c r="E67" s="115"/>
      <c r="F67" s="115" t="s">
        <v>175</v>
      </c>
      <c r="G67" s="115"/>
      <c r="H67" s="115" t="s">
        <v>280</v>
      </c>
      <c r="I67" s="115" t="s">
        <v>281</v>
      </c>
      <c r="J67" s="115"/>
      <c r="K67" s="115" t="s">
        <v>282</v>
      </c>
      <c r="L67" s="115" t="s">
        <v>283</v>
      </c>
      <c r="M67" s="116" t="s">
        <v>186</v>
      </c>
      <c r="N67" s="115"/>
      <c r="Q67" s="62"/>
      <c r="R67" s="62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50"/>
      <c r="AD67" s="114" t="s">
        <v>270</v>
      </c>
      <c r="AE67" s="115"/>
      <c r="AF67" s="115"/>
      <c r="AG67" s="115"/>
      <c r="AH67" s="115"/>
      <c r="AI67" s="115"/>
      <c r="AJ67" s="50"/>
      <c r="AK67" s="115"/>
      <c r="AL67" s="115"/>
      <c r="AM67" s="115"/>
      <c r="AN67" s="47"/>
      <c r="AO67" s="50"/>
      <c r="AP67" s="50"/>
      <c r="AQ67" s="50"/>
      <c r="AR67" s="117" t="s">
        <v>714</v>
      </c>
      <c r="AS67" s="118">
        <v>8.1760000000000002</v>
      </c>
      <c r="AT67" s="118">
        <v>3.9580000000000002</v>
      </c>
      <c r="AU67" s="118">
        <v>4.218</v>
      </c>
      <c r="AV67" s="118">
        <v>0.62660000000000005</v>
      </c>
      <c r="AW67" s="118">
        <v>14</v>
      </c>
      <c r="AX67" s="118">
        <v>15</v>
      </c>
      <c r="AY67" s="118">
        <v>6.7309999999999999</v>
      </c>
      <c r="AZ67" s="118">
        <v>37</v>
      </c>
      <c r="BA67" s="123"/>
      <c r="BB67" s="118"/>
      <c r="BC67" s="119"/>
      <c r="BD67" s="115"/>
      <c r="BG67" s="114" t="s">
        <v>270</v>
      </c>
      <c r="BH67" s="115"/>
      <c r="BI67" s="115"/>
      <c r="BJ67" s="115"/>
      <c r="BK67" s="115"/>
      <c r="BL67" s="115"/>
      <c r="BM67" s="50"/>
      <c r="BN67" s="80"/>
      <c r="BO67" s="80"/>
      <c r="BP67" s="80"/>
      <c r="BQ67" s="47"/>
      <c r="BR67" s="50"/>
      <c r="BT67" s="126"/>
      <c r="BU67" s="80"/>
      <c r="BV67" s="80"/>
      <c r="BW67" s="80"/>
      <c r="BX67" s="80"/>
      <c r="BY67" s="80"/>
      <c r="BZ67" s="80"/>
      <c r="CA67" s="80"/>
      <c r="CB67" s="140"/>
    </row>
    <row r="68" spans="2:80" ht="15.75" thickBot="1" x14ac:dyDescent="0.3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6"/>
      <c r="N68" s="115"/>
      <c r="Q68" s="62"/>
      <c r="R68" s="62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50"/>
      <c r="AD68" s="114" t="s">
        <v>271</v>
      </c>
      <c r="AE68" s="115">
        <v>21.45</v>
      </c>
      <c r="AF68" s="115"/>
      <c r="AG68" s="115"/>
      <c r="AH68" s="115"/>
      <c r="AI68" s="115"/>
      <c r="AJ68" s="50"/>
      <c r="AK68" s="115"/>
      <c r="AL68" s="115"/>
      <c r="AM68" s="115"/>
      <c r="AN68" s="47"/>
      <c r="AO68" s="50"/>
      <c r="AP68" s="50"/>
      <c r="AQ68" s="50"/>
      <c r="AR68" s="110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G68" s="114" t="s">
        <v>271</v>
      </c>
      <c r="BH68" s="115">
        <v>4.7750000000000004</v>
      </c>
      <c r="BI68" s="115"/>
      <c r="BJ68" s="115"/>
      <c r="BK68" s="115"/>
      <c r="BL68" s="115"/>
      <c r="BM68" s="50"/>
      <c r="BN68" s="80"/>
      <c r="BO68" s="80"/>
      <c r="BP68" s="80"/>
      <c r="BQ68" s="47"/>
      <c r="BR68" s="50"/>
      <c r="BT68" s="127"/>
      <c r="BU68" s="128"/>
      <c r="BV68" s="128"/>
      <c r="BW68" s="128"/>
      <c r="BX68" s="128"/>
      <c r="BY68" s="128"/>
      <c r="BZ68" s="128"/>
      <c r="CA68" s="128"/>
      <c r="CB68" s="141"/>
    </row>
    <row r="69" spans="2:80" ht="15.75" thickBot="1" x14ac:dyDescent="0.3">
      <c r="B69" s="114" t="s">
        <v>485</v>
      </c>
      <c r="C69" s="115">
        <v>-2.3570000000000002</v>
      </c>
      <c r="D69" s="115">
        <v>-39.6</v>
      </c>
      <c r="E69" s="115"/>
      <c r="F69" s="115">
        <v>37.25</v>
      </c>
      <c r="G69" s="115"/>
      <c r="H69" s="115">
        <v>4.5289999999999999</v>
      </c>
      <c r="I69" s="115">
        <v>22</v>
      </c>
      <c r="J69" s="115"/>
      <c r="K69" s="115">
        <v>19</v>
      </c>
      <c r="L69" s="115">
        <v>8.2240000000000002</v>
      </c>
      <c r="M69" s="116">
        <v>57</v>
      </c>
      <c r="N69" s="115"/>
      <c r="Q69" s="62"/>
      <c r="R69" s="62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50"/>
      <c r="AD69" s="114" t="s">
        <v>189</v>
      </c>
      <c r="AE69" s="115">
        <v>2.1984685673999998E-5</v>
      </c>
      <c r="AF69" s="115"/>
      <c r="AG69" s="115"/>
      <c r="AH69" s="115"/>
      <c r="AI69" s="115"/>
      <c r="AJ69" s="50"/>
      <c r="AK69" s="115"/>
      <c r="AL69" s="115"/>
      <c r="AM69" s="115"/>
      <c r="AN69" s="47"/>
      <c r="AO69" s="50"/>
      <c r="AP69" s="50"/>
      <c r="AQ69" s="50"/>
      <c r="AR69" s="143" t="s">
        <v>729</v>
      </c>
      <c r="AS69" s="50"/>
      <c r="AT69" s="50"/>
      <c r="AU69" s="50"/>
      <c r="AV69" s="50"/>
      <c r="BG69" s="114" t="s">
        <v>189</v>
      </c>
      <c r="BH69" s="115">
        <v>9.1880637110444002E-2</v>
      </c>
      <c r="BI69" s="115"/>
      <c r="BJ69" s="115"/>
      <c r="BK69" s="115"/>
      <c r="BL69" s="115"/>
      <c r="BM69" s="50"/>
      <c r="BN69" s="80"/>
      <c r="BO69" s="80"/>
      <c r="BP69" s="80"/>
      <c r="BQ69" s="47"/>
      <c r="BR69" s="50"/>
    </row>
    <row r="70" spans="2:80" ht="15.75" thickBot="1" x14ac:dyDescent="0.3">
      <c r="B70" s="117" t="s">
        <v>487</v>
      </c>
      <c r="C70" s="118">
        <v>-2.3570000000000002</v>
      </c>
      <c r="D70" s="118">
        <v>-5.8659999999999997</v>
      </c>
      <c r="E70" s="118"/>
      <c r="F70" s="118">
        <v>3.5089999999999999</v>
      </c>
      <c r="G70" s="118"/>
      <c r="H70" s="118">
        <v>4.5289999999999999</v>
      </c>
      <c r="I70" s="118">
        <v>22</v>
      </c>
      <c r="J70" s="118"/>
      <c r="K70" s="118">
        <v>19</v>
      </c>
      <c r="L70" s="118">
        <v>0.77480000000000004</v>
      </c>
      <c r="M70" s="119">
        <v>57</v>
      </c>
      <c r="N70" s="115"/>
      <c r="Q70" s="62"/>
      <c r="R70" s="62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50"/>
      <c r="AD70" s="114" t="s">
        <v>212</v>
      </c>
      <c r="AE70" s="115" t="s">
        <v>197</v>
      </c>
      <c r="AF70" s="115"/>
      <c r="AG70" s="115"/>
      <c r="AH70" s="115"/>
      <c r="AI70" s="115"/>
      <c r="AJ70" s="50"/>
      <c r="AK70" s="115"/>
      <c r="AL70" s="115"/>
      <c r="AM70" s="115"/>
      <c r="AN70" s="47"/>
      <c r="AO70" s="50"/>
      <c r="AP70" s="50"/>
      <c r="AQ70" s="50"/>
      <c r="AR70" s="111" t="s">
        <v>174</v>
      </c>
      <c r="AS70" s="112" t="s">
        <v>175</v>
      </c>
      <c r="AT70" s="112" t="s">
        <v>176</v>
      </c>
      <c r="AU70" s="112" t="s">
        <v>177</v>
      </c>
      <c r="AV70" s="112" t="s">
        <v>178</v>
      </c>
      <c r="AW70" s="112" t="s">
        <v>179</v>
      </c>
      <c r="AX70" s="112"/>
      <c r="AY70" s="112"/>
      <c r="AZ70" s="112"/>
      <c r="BA70" s="120"/>
      <c r="BG70" s="114" t="s">
        <v>212</v>
      </c>
      <c r="BH70" s="115" t="s">
        <v>183</v>
      </c>
      <c r="BI70" s="115"/>
      <c r="BJ70" s="115"/>
      <c r="BK70" s="115"/>
      <c r="BL70" s="115"/>
      <c r="BM70" s="50"/>
      <c r="BN70" s="80"/>
      <c r="BO70" s="80"/>
      <c r="BP70" s="80"/>
      <c r="BQ70" s="47"/>
      <c r="BR70" s="50"/>
      <c r="BT70" s="143" t="s">
        <v>729</v>
      </c>
    </row>
    <row r="71" spans="2:80" x14ac:dyDescent="0.25">
      <c r="B71" s="6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50"/>
      <c r="P71" s="50"/>
      <c r="Q71" s="62"/>
      <c r="R71" s="62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50"/>
      <c r="AD71" s="114" t="s">
        <v>269</v>
      </c>
      <c r="AE71" s="115" t="s">
        <v>180</v>
      </c>
      <c r="AF71" s="115"/>
      <c r="AG71" s="115"/>
      <c r="AH71" s="115"/>
      <c r="AI71" s="115"/>
      <c r="AJ71" s="50"/>
      <c r="AK71" s="115"/>
      <c r="AL71" s="115"/>
      <c r="AM71" s="115"/>
      <c r="AN71" s="47"/>
      <c r="AO71" s="50"/>
      <c r="AP71" s="50"/>
      <c r="AQ71" s="50"/>
      <c r="AR71" s="114"/>
      <c r="AS71" s="115"/>
      <c r="AT71" s="115"/>
      <c r="AU71" s="115"/>
      <c r="AV71" s="115"/>
      <c r="AW71" s="115"/>
      <c r="AX71" s="115"/>
      <c r="AY71" s="115"/>
      <c r="AZ71" s="115"/>
      <c r="BA71" s="47"/>
      <c r="BG71" s="114" t="s">
        <v>269</v>
      </c>
      <c r="BH71" s="115" t="s">
        <v>182</v>
      </c>
      <c r="BI71" s="115"/>
      <c r="BJ71" s="115"/>
      <c r="BK71" s="115"/>
      <c r="BL71" s="115"/>
      <c r="BM71" s="50"/>
      <c r="BN71" s="80"/>
      <c r="BO71" s="80"/>
      <c r="BP71" s="80"/>
      <c r="BQ71" s="47"/>
      <c r="BR71" s="50"/>
      <c r="BT71" s="124" t="s">
        <v>174</v>
      </c>
      <c r="BU71" s="125" t="s">
        <v>175</v>
      </c>
      <c r="BV71" s="125" t="s">
        <v>176</v>
      </c>
      <c r="BW71" s="125" t="s">
        <v>177</v>
      </c>
      <c r="BX71" s="125" t="s">
        <v>178</v>
      </c>
      <c r="BY71" s="125" t="s">
        <v>179</v>
      </c>
      <c r="BZ71" s="125"/>
      <c r="CA71" s="125"/>
      <c r="CB71" s="139"/>
    </row>
    <row r="72" spans="2:80" x14ac:dyDescent="0.25">
      <c r="B72" s="6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50"/>
      <c r="P72" s="50"/>
      <c r="Q72" s="62"/>
      <c r="R72" s="62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50"/>
      <c r="AD72" s="114"/>
      <c r="AE72" s="115"/>
      <c r="AF72" s="115"/>
      <c r="AG72" s="115"/>
      <c r="AH72" s="115"/>
      <c r="AI72" s="115"/>
      <c r="AJ72" s="50"/>
      <c r="AK72" s="115"/>
      <c r="AL72" s="115"/>
      <c r="AM72" s="115"/>
      <c r="AN72" s="47"/>
      <c r="AO72" s="50"/>
      <c r="AP72" s="50"/>
      <c r="AQ72" s="50"/>
      <c r="AR72" s="114" t="s">
        <v>713</v>
      </c>
      <c r="AS72" s="115">
        <v>-9.6659999999999996E-2</v>
      </c>
      <c r="AT72" s="115" t="s">
        <v>730</v>
      </c>
      <c r="AU72" s="115" t="s">
        <v>182</v>
      </c>
      <c r="AV72" s="115" t="s">
        <v>183</v>
      </c>
      <c r="AW72" s="115" t="s">
        <v>489</v>
      </c>
      <c r="AX72" s="115"/>
      <c r="AY72" s="115"/>
      <c r="AZ72" s="115"/>
      <c r="BA72" s="47"/>
      <c r="BG72" s="114"/>
      <c r="BH72" s="115"/>
      <c r="BI72" s="115"/>
      <c r="BJ72" s="115"/>
      <c r="BK72" s="115"/>
      <c r="BL72" s="115"/>
      <c r="BM72" s="50"/>
      <c r="BN72" s="80"/>
      <c r="BO72" s="80"/>
      <c r="BP72" s="80"/>
      <c r="BQ72" s="47"/>
      <c r="BR72" s="50"/>
      <c r="BT72" s="126"/>
      <c r="BU72" s="80"/>
      <c r="BV72" s="80"/>
      <c r="BW72" s="80"/>
      <c r="BX72" s="80"/>
      <c r="BY72" s="80"/>
      <c r="BZ72" s="80"/>
      <c r="CA72" s="80"/>
      <c r="CB72" s="140"/>
    </row>
    <row r="73" spans="2:80" x14ac:dyDescent="0.25">
      <c r="B73" s="6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50"/>
      <c r="P73" s="50"/>
      <c r="Q73" s="62"/>
      <c r="R73" s="62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50"/>
      <c r="AD73" s="114" t="s">
        <v>184</v>
      </c>
      <c r="AE73" s="115" t="s">
        <v>185</v>
      </c>
      <c r="AF73" s="115" t="s">
        <v>186</v>
      </c>
      <c r="AG73" s="115" t="s">
        <v>187</v>
      </c>
      <c r="AH73" s="115" t="s">
        <v>188</v>
      </c>
      <c r="AI73" s="115" t="s">
        <v>189</v>
      </c>
      <c r="AJ73" s="50"/>
      <c r="AK73" s="115"/>
      <c r="AL73" s="115"/>
      <c r="AM73" s="115"/>
      <c r="AN73" s="47"/>
      <c r="AO73" s="50"/>
      <c r="AP73" s="50"/>
      <c r="AQ73" s="50"/>
      <c r="AR73" s="114" t="s">
        <v>714</v>
      </c>
      <c r="AS73" s="115">
        <v>4.16</v>
      </c>
      <c r="AT73" s="115" t="s">
        <v>731</v>
      </c>
      <c r="AU73" s="115" t="s">
        <v>180</v>
      </c>
      <c r="AV73" s="115" t="s">
        <v>265</v>
      </c>
      <c r="AW73" s="115">
        <v>1.9519762135989001E-2</v>
      </c>
      <c r="AX73" s="115"/>
      <c r="AY73" s="115"/>
      <c r="AZ73" s="115"/>
      <c r="BA73" s="47"/>
      <c r="BG73" s="114" t="s">
        <v>184</v>
      </c>
      <c r="BH73" s="115" t="s">
        <v>185</v>
      </c>
      <c r="BI73" s="115" t="s">
        <v>186</v>
      </c>
      <c r="BJ73" s="115" t="s">
        <v>187</v>
      </c>
      <c r="BK73" s="115" t="s">
        <v>188</v>
      </c>
      <c r="BL73" s="115" t="s">
        <v>189</v>
      </c>
      <c r="BM73" s="50"/>
      <c r="BN73" s="80"/>
      <c r="BO73" s="80"/>
      <c r="BP73" s="80"/>
      <c r="BQ73" s="47"/>
      <c r="BR73" s="50"/>
      <c r="BT73" s="126" t="s">
        <v>713</v>
      </c>
      <c r="BU73" s="80">
        <v>-0.31290000000000001</v>
      </c>
      <c r="BV73" s="80" t="s">
        <v>887</v>
      </c>
      <c r="BW73" s="80" t="s">
        <v>182</v>
      </c>
      <c r="BX73" s="80" t="s">
        <v>183</v>
      </c>
      <c r="BY73" s="80" t="s">
        <v>489</v>
      </c>
      <c r="BZ73" s="80"/>
      <c r="CA73" s="80"/>
      <c r="CB73" s="140"/>
    </row>
    <row r="74" spans="2:80" ht="15.75" thickBot="1" x14ac:dyDescent="0.3">
      <c r="B74" s="142" t="s">
        <v>723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50"/>
      <c r="P74" s="50"/>
      <c r="Q74" s="62"/>
      <c r="R74" s="62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50"/>
      <c r="AD74" s="114" t="s">
        <v>190</v>
      </c>
      <c r="AE74" s="115">
        <v>177.8</v>
      </c>
      <c r="AF74" s="115">
        <v>2</v>
      </c>
      <c r="AG74" s="115">
        <v>88.91</v>
      </c>
      <c r="AH74" s="115" t="s">
        <v>702</v>
      </c>
      <c r="AI74" s="115" t="s">
        <v>703</v>
      </c>
      <c r="AJ74" s="50"/>
      <c r="AK74" s="115"/>
      <c r="AL74" s="115"/>
      <c r="AM74" s="115"/>
      <c r="AN74" s="47"/>
      <c r="AO74" s="50"/>
      <c r="AP74" s="50"/>
      <c r="AQ74" s="50"/>
      <c r="AR74" s="114"/>
      <c r="AS74" s="115"/>
      <c r="AT74" s="115"/>
      <c r="AU74" s="115"/>
      <c r="AV74" s="115"/>
      <c r="AW74" s="115"/>
      <c r="AX74" s="115"/>
      <c r="AY74" s="115"/>
      <c r="AZ74" s="115"/>
      <c r="BA74" s="47"/>
      <c r="BG74" s="114" t="s">
        <v>190</v>
      </c>
      <c r="BH74" s="115">
        <v>270.7</v>
      </c>
      <c r="BI74" s="115">
        <v>2</v>
      </c>
      <c r="BJ74" s="115">
        <v>135.30000000000001</v>
      </c>
      <c r="BK74" s="115" t="s">
        <v>879</v>
      </c>
      <c r="BL74" s="115" t="s">
        <v>880</v>
      </c>
      <c r="BM74" s="50"/>
      <c r="BN74" s="80"/>
      <c r="BO74" s="80"/>
      <c r="BP74" s="80"/>
      <c r="BQ74" s="47"/>
      <c r="BR74" s="50"/>
      <c r="BT74" s="126" t="s">
        <v>714</v>
      </c>
      <c r="BU74" s="80">
        <v>5.1710000000000003</v>
      </c>
      <c r="BV74" s="80" t="s">
        <v>888</v>
      </c>
      <c r="BW74" s="80" t="s">
        <v>180</v>
      </c>
      <c r="BX74" s="80" t="s">
        <v>265</v>
      </c>
      <c r="BY74" s="80">
        <v>2.0500251716954999E-2</v>
      </c>
      <c r="BZ74" s="80"/>
      <c r="CA74" s="80"/>
      <c r="CB74" s="140"/>
    </row>
    <row r="75" spans="2:80" x14ac:dyDescent="0.25">
      <c r="B75" s="124" t="s">
        <v>174</v>
      </c>
      <c r="C75" s="125" t="s">
        <v>175</v>
      </c>
      <c r="D75" s="125" t="s">
        <v>176</v>
      </c>
      <c r="E75" s="125" t="s">
        <v>177</v>
      </c>
      <c r="F75" s="125" t="s">
        <v>178</v>
      </c>
      <c r="G75" s="125" t="s">
        <v>179</v>
      </c>
      <c r="H75" s="125"/>
      <c r="I75" s="125"/>
      <c r="J75" s="125"/>
      <c r="K75" s="120"/>
      <c r="L75" s="45"/>
      <c r="M75" s="45"/>
      <c r="N75" s="45"/>
      <c r="O75" s="50"/>
      <c r="P75" s="50"/>
      <c r="Q75" s="62"/>
      <c r="R75" s="62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50"/>
      <c r="AD75" s="114" t="s">
        <v>272</v>
      </c>
      <c r="AE75" s="115">
        <v>105.2</v>
      </c>
      <c r="AF75" s="115">
        <v>37</v>
      </c>
      <c r="AG75" s="115">
        <v>2.8439999999999999</v>
      </c>
      <c r="AH75" s="115"/>
      <c r="AI75" s="115"/>
      <c r="AJ75" s="50"/>
      <c r="AK75" s="115"/>
      <c r="AL75" s="115"/>
      <c r="AM75" s="115"/>
      <c r="AN75" s="47"/>
      <c r="AO75" s="50"/>
      <c r="AP75" s="50"/>
      <c r="AQ75" s="50"/>
      <c r="AR75" s="114"/>
      <c r="AS75" s="115"/>
      <c r="AT75" s="115"/>
      <c r="AU75" s="115"/>
      <c r="AV75" s="115"/>
      <c r="AW75" s="115"/>
      <c r="AX75" s="115"/>
      <c r="AY75" s="115"/>
      <c r="AZ75" s="115"/>
      <c r="BA75" s="47"/>
      <c r="BG75" s="114" t="s">
        <v>272</v>
      </c>
      <c r="BH75" s="115">
        <v>184.2</v>
      </c>
      <c r="BI75" s="115">
        <v>36</v>
      </c>
      <c r="BJ75" s="115">
        <v>5.117</v>
      </c>
      <c r="BK75" s="115"/>
      <c r="BL75" s="115"/>
      <c r="BM75" s="50"/>
      <c r="BN75" s="80"/>
      <c r="BO75" s="80"/>
      <c r="BP75" s="80"/>
      <c r="BQ75" s="47"/>
      <c r="BR75" s="50"/>
      <c r="BT75" s="126"/>
      <c r="BU75" s="80"/>
      <c r="BV75" s="80"/>
      <c r="BW75" s="80"/>
      <c r="BX75" s="80"/>
      <c r="BY75" s="80"/>
      <c r="BZ75" s="80"/>
      <c r="CA75" s="80"/>
      <c r="CB75" s="140"/>
    </row>
    <row r="76" spans="2:80" x14ac:dyDescent="0.25">
      <c r="B76" s="126"/>
      <c r="C76" s="80"/>
      <c r="D76" s="80"/>
      <c r="E76" s="80"/>
      <c r="F76" s="80"/>
      <c r="G76" s="80"/>
      <c r="H76" s="80"/>
      <c r="I76" s="80"/>
      <c r="J76" s="80"/>
      <c r="K76" s="4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114" t="s">
        <v>194</v>
      </c>
      <c r="AE76" s="115">
        <v>283</v>
      </c>
      <c r="AF76" s="115">
        <v>39</v>
      </c>
      <c r="AG76" s="115"/>
      <c r="AH76" s="115"/>
      <c r="AI76" s="115"/>
      <c r="AJ76" s="50"/>
      <c r="AK76" s="115"/>
      <c r="AL76" s="115"/>
      <c r="AM76" s="115"/>
      <c r="AN76" s="47"/>
      <c r="AO76" s="50"/>
      <c r="AR76" s="114" t="s">
        <v>277</v>
      </c>
      <c r="AS76" s="115" t="s">
        <v>278</v>
      </c>
      <c r="AT76" s="115" t="s">
        <v>279</v>
      </c>
      <c r="AU76" s="115" t="s">
        <v>175</v>
      </c>
      <c r="AV76" s="115" t="s">
        <v>280</v>
      </c>
      <c r="AW76" s="115" t="s">
        <v>281</v>
      </c>
      <c r="AX76" s="115" t="s">
        <v>282</v>
      </c>
      <c r="AY76" s="115" t="s">
        <v>283</v>
      </c>
      <c r="AZ76" s="115" t="s">
        <v>186</v>
      </c>
      <c r="BA76" s="47"/>
      <c r="BG76" s="114" t="s">
        <v>194</v>
      </c>
      <c r="BH76" s="115">
        <v>454.9</v>
      </c>
      <c r="BI76" s="115">
        <v>38</v>
      </c>
      <c r="BJ76" s="115"/>
      <c r="BK76" s="115"/>
      <c r="BL76" s="115"/>
      <c r="BM76" s="50"/>
      <c r="BN76" s="80"/>
      <c r="BO76" s="80"/>
      <c r="BP76" s="80"/>
      <c r="BQ76" s="47"/>
      <c r="BR76" s="50"/>
      <c r="BT76" s="126"/>
      <c r="BU76" s="80"/>
      <c r="BV76" s="80"/>
      <c r="BW76" s="80"/>
      <c r="BX76" s="80"/>
      <c r="BY76" s="80"/>
      <c r="BZ76" s="80"/>
      <c r="CA76" s="80"/>
      <c r="CB76" s="140"/>
    </row>
    <row r="77" spans="2:80" x14ac:dyDescent="0.25">
      <c r="B77" s="126" t="s">
        <v>695</v>
      </c>
      <c r="C77" s="80">
        <v>37.549999999999997</v>
      </c>
      <c r="D77" s="80" t="s">
        <v>724</v>
      </c>
      <c r="E77" s="80" t="s">
        <v>180</v>
      </c>
      <c r="F77" s="80" t="s">
        <v>197</v>
      </c>
      <c r="G77" s="80">
        <v>2.5891954459999999E-6</v>
      </c>
      <c r="H77" s="80" t="s">
        <v>705</v>
      </c>
      <c r="I77" s="80"/>
      <c r="J77" s="80"/>
      <c r="K77" s="4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114"/>
      <c r="AE77" s="115"/>
      <c r="AF77" s="115"/>
      <c r="AG77" s="115"/>
      <c r="AH77" s="115"/>
      <c r="AI77" s="115"/>
      <c r="AJ77" s="50"/>
      <c r="AK77" s="115"/>
      <c r="AL77" s="115"/>
      <c r="AM77" s="115"/>
      <c r="AN77" s="47"/>
      <c r="AO77" s="50"/>
      <c r="AR77" s="114"/>
      <c r="AS77" s="115"/>
      <c r="AT77" s="115"/>
      <c r="AU77" s="115"/>
      <c r="AV77" s="115"/>
      <c r="AW77" s="115"/>
      <c r="AX77" s="115"/>
      <c r="AY77" s="115"/>
      <c r="AZ77" s="115"/>
      <c r="BA77" s="47"/>
      <c r="BG77" s="114"/>
      <c r="BH77" s="115"/>
      <c r="BI77" s="115"/>
      <c r="BJ77" s="115"/>
      <c r="BK77" s="115"/>
      <c r="BL77" s="115"/>
      <c r="BM77" s="50"/>
      <c r="BN77" s="80"/>
      <c r="BO77" s="80"/>
      <c r="BP77" s="80"/>
      <c r="BQ77" s="47"/>
      <c r="BR77" s="50"/>
      <c r="BT77" s="126" t="s">
        <v>277</v>
      </c>
      <c r="BU77" s="80" t="s">
        <v>278</v>
      </c>
      <c r="BV77" s="80" t="s">
        <v>279</v>
      </c>
      <c r="BW77" s="80" t="s">
        <v>175</v>
      </c>
      <c r="BX77" s="80" t="s">
        <v>280</v>
      </c>
      <c r="BY77" s="80" t="s">
        <v>281</v>
      </c>
      <c r="BZ77" s="80" t="s">
        <v>282</v>
      </c>
      <c r="CA77" s="80" t="s">
        <v>283</v>
      </c>
      <c r="CB77" s="140" t="s">
        <v>186</v>
      </c>
    </row>
    <row r="78" spans="2:80" x14ac:dyDescent="0.25">
      <c r="B78" s="126" t="s">
        <v>697</v>
      </c>
      <c r="C78" s="80">
        <v>3.55</v>
      </c>
      <c r="D78" s="80" t="s">
        <v>725</v>
      </c>
      <c r="E78" s="80" t="s">
        <v>182</v>
      </c>
      <c r="F78" s="80" t="s">
        <v>183</v>
      </c>
      <c r="G78" s="80">
        <v>0.83672117304627003</v>
      </c>
      <c r="H78" s="80" t="s">
        <v>707</v>
      </c>
      <c r="I78" s="80"/>
      <c r="J78" s="80"/>
      <c r="K78" s="4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114" t="s">
        <v>273</v>
      </c>
      <c r="AE78" s="115"/>
      <c r="AF78" s="115"/>
      <c r="AG78" s="115"/>
      <c r="AH78" s="115"/>
      <c r="AI78" s="115"/>
      <c r="AJ78" s="50"/>
      <c r="AK78" s="115"/>
      <c r="AL78" s="115"/>
      <c r="AM78" s="115"/>
      <c r="AN78" s="47"/>
      <c r="AO78" s="50"/>
      <c r="AR78" s="114" t="s">
        <v>713</v>
      </c>
      <c r="AS78" s="115">
        <v>8.1720000000000006</v>
      </c>
      <c r="AT78" s="115">
        <v>8.2690000000000001</v>
      </c>
      <c r="AU78" s="115">
        <v>-9.6659999999999996E-2</v>
      </c>
      <c r="AV78" s="115">
        <v>1.234</v>
      </c>
      <c r="AW78" s="115">
        <v>3</v>
      </c>
      <c r="AX78" s="115">
        <v>4</v>
      </c>
      <c r="AY78" s="115">
        <v>7.8340000000000007E-2</v>
      </c>
      <c r="AZ78" s="115">
        <v>8</v>
      </c>
      <c r="BA78" s="47"/>
      <c r="BG78" s="114" t="s">
        <v>273</v>
      </c>
      <c r="BH78" s="115"/>
      <c r="BI78" s="115"/>
      <c r="BJ78" s="115"/>
      <c r="BK78" s="115"/>
      <c r="BL78" s="115"/>
      <c r="BM78" s="50"/>
      <c r="BN78" s="80"/>
      <c r="BO78" s="80"/>
      <c r="BP78" s="80"/>
      <c r="BQ78" s="47"/>
      <c r="BR78" s="50"/>
      <c r="BT78" s="126"/>
      <c r="BU78" s="80"/>
      <c r="BV78" s="80"/>
      <c r="BW78" s="80"/>
      <c r="BX78" s="80"/>
      <c r="BY78" s="80"/>
      <c r="BZ78" s="80"/>
      <c r="CA78" s="80"/>
      <c r="CB78" s="140"/>
    </row>
    <row r="79" spans="2:80" ht="15.75" thickBot="1" x14ac:dyDescent="0.3">
      <c r="B79" s="126"/>
      <c r="C79" s="80"/>
      <c r="D79" s="80"/>
      <c r="E79" s="80"/>
      <c r="F79" s="80"/>
      <c r="G79" s="80"/>
      <c r="H79" s="80"/>
      <c r="I79" s="80"/>
      <c r="J79" s="80"/>
      <c r="K79" s="4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114" t="s">
        <v>274</v>
      </c>
      <c r="AE79" s="115">
        <v>3</v>
      </c>
      <c r="AF79" s="115"/>
      <c r="AG79" s="115"/>
      <c r="AH79" s="115"/>
      <c r="AI79" s="115"/>
      <c r="AJ79" s="50"/>
      <c r="AK79" s="115"/>
      <c r="AL79" s="115"/>
      <c r="AM79" s="115"/>
      <c r="AN79" s="47"/>
      <c r="AO79" s="50"/>
      <c r="AR79" s="117" t="s">
        <v>714</v>
      </c>
      <c r="AS79" s="118">
        <v>8.1720000000000006</v>
      </c>
      <c r="AT79" s="118">
        <v>4.0119999999999996</v>
      </c>
      <c r="AU79" s="118">
        <v>4.16</v>
      </c>
      <c r="AV79" s="118">
        <v>1.234</v>
      </c>
      <c r="AW79" s="118">
        <v>3</v>
      </c>
      <c r="AX79" s="118">
        <v>4</v>
      </c>
      <c r="AY79" s="118">
        <v>3.3719999999999999</v>
      </c>
      <c r="AZ79" s="118">
        <v>8</v>
      </c>
      <c r="BA79" s="121"/>
      <c r="BG79" s="114" t="s">
        <v>274</v>
      </c>
      <c r="BH79" s="115">
        <v>3</v>
      </c>
      <c r="BI79" s="115"/>
      <c r="BJ79" s="115"/>
      <c r="BK79" s="115"/>
      <c r="BL79" s="115"/>
      <c r="BM79" s="50"/>
      <c r="BN79" s="80"/>
      <c r="BO79" s="80"/>
      <c r="BP79" s="80"/>
      <c r="BQ79" s="47"/>
      <c r="BR79" s="50"/>
      <c r="BT79" s="126" t="s">
        <v>713</v>
      </c>
      <c r="BU79" s="80">
        <v>10.37</v>
      </c>
      <c r="BV79" s="80">
        <v>10.68</v>
      </c>
      <c r="BW79" s="80">
        <v>-0.31290000000000001</v>
      </c>
      <c r="BX79" s="80">
        <v>1.4039999999999999</v>
      </c>
      <c r="BY79" s="80">
        <v>4</v>
      </c>
      <c r="BZ79" s="80">
        <v>5</v>
      </c>
      <c r="CA79" s="80">
        <v>0.2228</v>
      </c>
      <c r="CB79" s="140">
        <v>9</v>
      </c>
    </row>
    <row r="80" spans="2:80" ht="15.75" thickBot="1" x14ac:dyDescent="0.3">
      <c r="B80" s="126"/>
      <c r="C80" s="80"/>
      <c r="D80" s="80"/>
      <c r="E80" s="80"/>
      <c r="F80" s="80"/>
      <c r="G80" s="80"/>
      <c r="H80" s="80"/>
      <c r="I80" s="80"/>
      <c r="J80" s="80"/>
      <c r="K80" s="4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117" t="s">
        <v>275</v>
      </c>
      <c r="AE80" s="118">
        <v>40</v>
      </c>
      <c r="AF80" s="118"/>
      <c r="AG80" s="118"/>
      <c r="AH80" s="118"/>
      <c r="AI80" s="118"/>
      <c r="AJ80" s="123"/>
      <c r="AK80" s="118"/>
      <c r="AL80" s="118"/>
      <c r="AM80" s="118"/>
      <c r="AN80" s="121"/>
      <c r="AO80" s="50"/>
      <c r="BG80" s="117" t="s">
        <v>275</v>
      </c>
      <c r="BH80" s="118">
        <v>39</v>
      </c>
      <c r="BI80" s="118"/>
      <c r="BJ80" s="118"/>
      <c r="BK80" s="118"/>
      <c r="BL80" s="118"/>
      <c r="BM80" s="123"/>
      <c r="BN80" s="128"/>
      <c r="BO80" s="128"/>
      <c r="BP80" s="128"/>
      <c r="BQ80" s="121"/>
      <c r="BR80" s="50"/>
      <c r="BT80" s="127" t="s">
        <v>714</v>
      </c>
      <c r="BU80" s="128">
        <v>10.37</v>
      </c>
      <c r="BV80" s="128">
        <v>5.2</v>
      </c>
      <c r="BW80" s="128">
        <v>5.1710000000000003</v>
      </c>
      <c r="BX80" s="128">
        <v>1.599</v>
      </c>
      <c r="BY80" s="128">
        <v>4</v>
      </c>
      <c r="BZ80" s="128">
        <v>3</v>
      </c>
      <c r="CA80" s="128">
        <v>3.234</v>
      </c>
      <c r="CB80" s="141">
        <v>9</v>
      </c>
    </row>
    <row r="81" spans="2:80" ht="15.75" thickBot="1" x14ac:dyDescent="0.3">
      <c r="B81" s="126" t="s">
        <v>277</v>
      </c>
      <c r="C81" s="80" t="s">
        <v>278</v>
      </c>
      <c r="D81" s="80" t="s">
        <v>279</v>
      </c>
      <c r="E81" s="80" t="s">
        <v>175</v>
      </c>
      <c r="F81" s="80" t="s">
        <v>280</v>
      </c>
      <c r="G81" s="80" t="s">
        <v>281</v>
      </c>
      <c r="H81" s="80" t="s">
        <v>282</v>
      </c>
      <c r="I81" s="80" t="s">
        <v>283</v>
      </c>
      <c r="J81" s="80" t="s">
        <v>186</v>
      </c>
      <c r="K81" s="4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BE81" s="1" t="s">
        <v>257</v>
      </c>
      <c r="BF81" s="1"/>
    </row>
    <row r="82" spans="2:80" ht="15.75" thickBot="1" x14ac:dyDescent="0.3">
      <c r="B82" s="126"/>
      <c r="C82" s="80"/>
      <c r="D82" s="80"/>
      <c r="E82" s="80"/>
      <c r="F82" s="80"/>
      <c r="G82" s="80"/>
      <c r="H82" s="80"/>
      <c r="I82" s="80"/>
      <c r="J82" s="80"/>
      <c r="K82" s="4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1" t="s">
        <v>254</v>
      </c>
      <c r="BG82" s="111" t="s">
        <v>263</v>
      </c>
      <c r="BH82" s="112"/>
      <c r="BI82" s="112"/>
      <c r="BJ82" s="112"/>
      <c r="BK82" s="112"/>
      <c r="BL82" s="112"/>
      <c r="BM82" s="138"/>
      <c r="BN82" s="125"/>
      <c r="BO82" s="125"/>
      <c r="BP82" s="125"/>
      <c r="BQ82" s="120"/>
      <c r="BR82" s="50"/>
    </row>
    <row r="83" spans="2:80" ht="15.75" thickBot="1" x14ac:dyDescent="0.3">
      <c r="B83" s="126" t="s">
        <v>695</v>
      </c>
      <c r="C83" s="80">
        <v>-2.621</v>
      </c>
      <c r="D83" s="80">
        <v>-40.17</v>
      </c>
      <c r="E83" s="80">
        <v>37.549999999999997</v>
      </c>
      <c r="F83" s="80">
        <v>4.2359999999999998</v>
      </c>
      <c r="G83" s="80">
        <v>5</v>
      </c>
      <c r="H83" s="80">
        <v>5</v>
      </c>
      <c r="I83" s="80">
        <v>8.8650000000000002</v>
      </c>
      <c r="J83" s="80">
        <v>12</v>
      </c>
      <c r="K83" s="4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111" t="s">
        <v>263</v>
      </c>
      <c r="AE83" s="112"/>
      <c r="AF83" s="112"/>
      <c r="AG83" s="112"/>
      <c r="AH83" s="112"/>
      <c r="AI83" s="112"/>
      <c r="AJ83" s="138"/>
      <c r="AK83" s="125"/>
      <c r="AL83" s="125"/>
      <c r="AM83" s="125"/>
      <c r="AN83" s="120"/>
      <c r="AO83" s="50"/>
      <c r="AQ83" s="1" t="s">
        <v>254</v>
      </c>
      <c r="AR83" s="50" t="s">
        <v>728</v>
      </c>
      <c r="BG83" s="114" t="s">
        <v>264</v>
      </c>
      <c r="BH83" s="115">
        <v>0.78180000000000005</v>
      </c>
      <c r="BI83" s="115"/>
      <c r="BJ83" s="115"/>
      <c r="BK83" s="115"/>
      <c r="BL83" s="115"/>
      <c r="BM83" s="50"/>
      <c r="BN83" s="80"/>
      <c r="BO83" s="80"/>
      <c r="BP83" s="80"/>
      <c r="BQ83" s="47"/>
      <c r="BR83" s="50"/>
    </row>
    <row r="84" spans="2:80" ht="15.75" thickBot="1" x14ac:dyDescent="0.3">
      <c r="B84" s="127" t="s">
        <v>697</v>
      </c>
      <c r="C84" s="128">
        <v>-2.621</v>
      </c>
      <c r="D84" s="128">
        <v>-6.1710000000000003</v>
      </c>
      <c r="E84" s="128">
        <v>3.55</v>
      </c>
      <c r="F84" s="128">
        <v>4.2359999999999998</v>
      </c>
      <c r="G84" s="128">
        <v>5</v>
      </c>
      <c r="H84" s="128">
        <v>5</v>
      </c>
      <c r="I84" s="128">
        <v>0.83809999999999996</v>
      </c>
      <c r="J84" s="128">
        <v>12</v>
      </c>
      <c r="K84" s="12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114" t="s">
        <v>264</v>
      </c>
      <c r="AE84" s="115">
        <v>16.72</v>
      </c>
      <c r="AF84" s="115"/>
      <c r="AG84" s="115"/>
      <c r="AH84" s="115"/>
      <c r="AI84" s="115"/>
      <c r="AJ84" s="50"/>
      <c r="AK84" s="80"/>
      <c r="AL84" s="80"/>
      <c r="AM84" s="80"/>
      <c r="AN84" s="47"/>
      <c r="AO84" s="50"/>
      <c r="AR84" s="111" t="s">
        <v>174</v>
      </c>
      <c r="AS84" s="112" t="s">
        <v>175</v>
      </c>
      <c r="AT84" s="112" t="s">
        <v>176</v>
      </c>
      <c r="AU84" s="112" t="s">
        <v>177</v>
      </c>
      <c r="AV84" s="112" t="s">
        <v>178</v>
      </c>
      <c r="AW84" s="112" t="s">
        <v>179</v>
      </c>
      <c r="AX84" s="112"/>
      <c r="AY84" s="112"/>
      <c r="AZ84" s="112"/>
      <c r="BA84" s="138"/>
      <c r="BB84" s="125"/>
      <c r="BC84" s="139"/>
      <c r="BD84" s="80"/>
      <c r="BG84" s="114" t="s">
        <v>189</v>
      </c>
      <c r="BH84" s="115">
        <v>0.46519642809412598</v>
      </c>
      <c r="BI84" s="115"/>
      <c r="BJ84" s="115"/>
      <c r="BK84" s="115"/>
      <c r="BL84" s="115"/>
      <c r="BM84" s="50"/>
      <c r="BN84" s="80"/>
      <c r="BO84" s="80"/>
      <c r="BP84" s="80"/>
      <c r="BQ84" s="47"/>
      <c r="BR84" s="50"/>
      <c r="BS84" s="1" t="s">
        <v>257</v>
      </c>
      <c r="BT84" s="50" t="s">
        <v>728</v>
      </c>
    </row>
    <row r="85" spans="2:80" x14ac:dyDescent="0.25"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114" t="s">
        <v>189</v>
      </c>
      <c r="AE85" s="115">
        <v>6.7295285649999999E-6</v>
      </c>
      <c r="AF85" s="115"/>
      <c r="AG85" s="115"/>
      <c r="AH85" s="115"/>
      <c r="AI85" s="115"/>
      <c r="AJ85" s="50"/>
      <c r="AK85" s="80"/>
      <c r="AL85" s="80"/>
      <c r="AM85" s="80"/>
      <c r="AN85" s="47"/>
      <c r="AO85" s="50"/>
      <c r="AR85" s="114"/>
      <c r="AS85" s="115"/>
      <c r="AT85" s="115"/>
      <c r="AU85" s="115"/>
      <c r="AV85" s="115"/>
      <c r="AW85" s="115"/>
      <c r="AX85" s="115"/>
      <c r="AY85" s="115"/>
      <c r="AZ85" s="115"/>
      <c r="BA85" s="50"/>
      <c r="BB85" s="80"/>
      <c r="BC85" s="140"/>
      <c r="BD85" s="80"/>
      <c r="BG85" s="114" t="s">
        <v>212</v>
      </c>
      <c r="BH85" s="115" t="s">
        <v>183</v>
      </c>
      <c r="BI85" s="115"/>
      <c r="BJ85" s="115"/>
      <c r="BK85" s="115"/>
      <c r="BL85" s="115"/>
      <c r="BM85" s="50"/>
      <c r="BN85" s="80"/>
      <c r="BO85" s="80"/>
      <c r="BP85" s="80"/>
      <c r="BQ85" s="47"/>
      <c r="BR85" s="50"/>
      <c r="BT85" s="111" t="s">
        <v>174</v>
      </c>
      <c r="BU85" s="112" t="s">
        <v>175</v>
      </c>
      <c r="BV85" s="112" t="s">
        <v>176</v>
      </c>
      <c r="BW85" s="112" t="s">
        <v>177</v>
      </c>
      <c r="BX85" s="112" t="s">
        <v>178</v>
      </c>
      <c r="BY85" s="112" t="s">
        <v>179</v>
      </c>
      <c r="BZ85" s="112"/>
      <c r="CA85" s="112"/>
      <c r="CB85" s="113"/>
    </row>
    <row r="86" spans="2:80" x14ac:dyDescent="0.25"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114" t="s">
        <v>212</v>
      </c>
      <c r="AE86" s="115" t="s">
        <v>197</v>
      </c>
      <c r="AF86" s="115"/>
      <c r="AG86" s="115"/>
      <c r="AH86" s="115"/>
      <c r="AI86" s="115"/>
      <c r="AJ86" s="50"/>
      <c r="AK86" s="80"/>
      <c r="AL86" s="80"/>
      <c r="AM86" s="80"/>
      <c r="AN86" s="47"/>
      <c r="AO86" s="50"/>
      <c r="AR86" s="114" t="s">
        <v>715</v>
      </c>
      <c r="AS86" s="115">
        <v>0.24529999999999999</v>
      </c>
      <c r="AT86" s="115" t="s">
        <v>711</v>
      </c>
      <c r="AU86" s="115" t="s">
        <v>182</v>
      </c>
      <c r="AV86" s="115" t="s">
        <v>183</v>
      </c>
      <c r="AW86" s="115">
        <v>0.49663560733579398</v>
      </c>
      <c r="AX86" s="115"/>
      <c r="AY86" s="115"/>
      <c r="AZ86" s="115"/>
      <c r="BA86" s="50"/>
      <c r="BB86" s="80"/>
      <c r="BC86" s="140"/>
      <c r="BD86" s="80"/>
      <c r="BG86" s="114" t="s">
        <v>266</v>
      </c>
      <c r="BH86" s="115" t="s">
        <v>182</v>
      </c>
      <c r="BI86" s="115"/>
      <c r="BJ86" s="115"/>
      <c r="BK86" s="115"/>
      <c r="BL86" s="115"/>
      <c r="BM86" s="50"/>
      <c r="BN86" s="80"/>
      <c r="BO86" s="80"/>
      <c r="BP86" s="80"/>
      <c r="BQ86" s="47"/>
      <c r="BR86" s="50"/>
      <c r="BT86" s="114"/>
      <c r="BU86" s="115"/>
      <c r="BV86" s="115"/>
      <c r="BW86" s="115"/>
      <c r="BX86" s="115"/>
      <c r="BY86" s="115"/>
      <c r="BZ86" s="115"/>
      <c r="CA86" s="115"/>
      <c r="CB86" s="116"/>
    </row>
    <row r="87" spans="2:80" x14ac:dyDescent="0.25"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114" t="s">
        <v>266</v>
      </c>
      <c r="AE87" s="115" t="s">
        <v>180</v>
      </c>
      <c r="AF87" s="115"/>
      <c r="AG87" s="115"/>
      <c r="AH87" s="115"/>
      <c r="AI87" s="115"/>
      <c r="AJ87" s="50"/>
      <c r="AK87" s="80"/>
      <c r="AL87" s="80"/>
      <c r="AM87" s="80"/>
      <c r="AN87" s="47"/>
      <c r="AO87" s="50"/>
      <c r="AR87" s="114" t="s">
        <v>716</v>
      </c>
      <c r="AS87" s="115">
        <v>1.0680000000000001</v>
      </c>
      <c r="AT87" s="115" t="s">
        <v>712</v>
      </c>
      <c r="AU87" s="115" t="s">
        <v>180</v>
      </c>
      <c r="AV87" s="115" t="s">
        <v>197</v>
      </c>
      <c r="AW87" s="115">
        <v>5.3452200510000001E-6</v>
      </c>
      <c r="AX87" s="115"/>
      <c r="AY87" s="115"/>
      <c r="AZ87" s="115"/>
      <c r="BA87" s="50"/>
      <c r="BB87" s="80"/>
      <c r="BC87" s="140"/>
      <c r="BD87" s="80"/>
      <c r="BG87" s="114" t="s">
        <v>267</v>
      </c>
      <c r="BH87" s="115">
        <v>4.163E-2</v>
      </c>
      <c r="BI87" s="115"/>
      <c r="BJ87" s="115"/>
      <c r="BK87" s="115"/>
      <c r="BL87" s="115"/>
      <c r="BM87" s="50"/>
      <c r="BN87" s="80"/>
      <c r="BO87" s="80"/>
      <c r="BP87" s="80"/>
      <c r="BQ87" s="47"/>
      <c r="BR87" s="50"/>
      <c r="BT87" s="114" t="s">
        <v>715</v>
      </c>
      <c r="BU87" s="115">
        <v>-0.90110000000000001</v>
      </c>
      <c r="BV87" s="115" t="s">
        <v>720</v>
      </c>
      <c r="BW87" s="115" t="s">
        <v>182</v>
      </c>
      <c r="BX87" s="115" t="s">
        <v>183</v>
      </c>
      <c r="BY87" s="115">
        <v>0.85546754396203495</v>
      </c>
      <c r="BZ87" s="115"/>
      <c r="CA87" s="115"/>
      <c r="CB87" s="116"/>
    </row>
    <row r="88" spans="2:80" x14ac:dyDescent="0.25"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114" t="s">
        <v>267</v>
      </c>
      <c r="AE88" s="115">
        <v>0.47470000000000001</v>
      </c>
      <c r="AF88" s="115"/>
      <c r="AG88" s="115"/>
      <c r="AH88" s="115"/>
      <c r="AI88" s="115"/>
      <c r="AJ88" s="50"/>
      <c r="AK88" s="80"/>
      <c r="AL88" s="80"/>
      <c r="AM88" s="80"/>
      <c r="AN88" s="47"/>
      <c r="AO88" s="50"/>
      <c r="AR88" s="114"/>
      <c r="AS88" s="115"/>
      <c r="AT88" s="115"/>
      <c r="AU88" s="115"/>
      <c r="AV88" s="115"/>
      <c r="AW88" s="115"/>
      <c r="AX88" s="115"/>
      <c r="AY88" s="115"/>
      <c r="AZ88" s="115"/>
      <c r="BA88" s="50"/>
      <c r="BB88" s="80"/>
      <c r="BC88" s="140"/>
      <c r="BD88" s="80"/>
      <c r="BG88" s="114"/>
      <c r="BH88" s="115"/>
      <c r="BI88" s="115"/>
      <c r="BJ88" s="115"/>
      <c r="BK88" s="115"/>
      <c r="BL88" s="115"/>
      <c r="BM88" s="50"/>
      <c r="BN88" s="80"/>
      <c r="BO88" s="80"/>
      <c r="BP88" s="80"/>
      <c r="BQ88" s="47"/>
      <c r="BR88" s="50"/>
      <c r="BT88" s="114" t="s">
        <v>716</v>
      </c>
      <c r="BU88" s="115">
        <v>0.43</v>
      </c>
      <c r="BV88" s="115" t="s">
        <v>721</v>
      </c>
      <c r="BW88" s="115" t="s">
        <v>182</v>
      </c>
      <c r="BX88" s="115" t="s">
        <v>183</v>
      </c>
      <c r="BY88" s="115" t="s">
        <v>489</v>
      </c>
      <c r="BZ88" s="115"/>
      <c r="CA88" s="115"/>
      <c r="CB88" s="116"/>
    </row>
    <row r="89" spans="2:80" x14ac:dyDescent="0.25"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114"/>
      <c r="AE89" s="115"/>
      <c r="AF89" s="115"/>
      <c r="AG89" s="115"/>
      <c r="AH89" s="115"/>
      <c r="AI89" s="115"/>
      <c r="AJ89" s="50"/>
      <c r="AK89" s="80"/>
      <c r="AL89" s="80"/>
      <c r="AM89" s="80"/>
      <c r="AN89" s="47"/>
      <c r="AO89" s="50"/>
      <c r="AR89" s="114"/>
      <c r="AS89" s="115"/>
      <c r="AT89" s="115"/>
      <c r="AU89" s="115"/>
      <c r="AV89" s="115"/>
      <c r="AW89" s="115"/>
      <c r="AX89" s="115"/>
      <c r="AY89" s="115"/>
      <c r="AZ89" s="115"/>
      <c r="BA89" s="50"/>
      <c r="BB89" s="80"/>
      <c r="BC89" s="140"/>
      <c r="BD89" s="80"/>
      <c r="BG89" s="114" t="s">
        <v>268</v>
      </c>
      <c r="BH89" s="115"/>
      <c r="BI89" s="115"/>
      <c r="BJ89" s="115"/>
      <c r="BK89" s="115"/>
      <c r="BL89" s="115"/>
      <c r="BM89" s="50"/>
      <c r="BN89" s="80"/>
      <c r="BO89" s="80"/>
      <c r="BP89" s="80"/>
      <c r="BQ89" s="47"/>
      <c r="BR89" s="50"/>
      <c r="BT89" s="114"/>
      <c r="BU89" s="115"/>
      <c r="BV89" s="115"/>
      <c r="BW89" s="115"/>
      <c r="BX89" s="115"/>
      <c r="BY89" s="115"/>
      <c r="BZ89" s="115"/>
      <c r="CA89" s="115"/>
      <c r="CB89" s="116"/>
    </row>
    <row r="90" spans="2:80" x14ac:dyDescent="0.25"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114" t="s">
        <v>268</v>
      </c>
      <c r="AE90" s="115"/>
      <c r="AF90" s="115"/>
      <c r="AG90" s="115"/>
      <c r="AH90" s="115"/>
      <c r="AI90" s="115"/>
      <c r="AJ90" s="50"/>
      <c r="AK90" s="80"/>
      <c r="AL90" s="80"/>
      <c r="AM90" s="80"/>
      <c r="AN90" s="47"/>
      <c r="AO90" s="50"/>
      <c r="AR90" s="114" t="s">
        <v>277</v>
      </c>
      <c r="AS90" s="115" t="s">
        <v>278</v>
      </c>
      <c r="AT90" s="115" t="s">
        <v>279</v>
      </c>
      <c r="AU90" s="115" t="s">
        <v>175</v>
      </c>
      <c r="AV90" s="115" t="s">
        <v>280</v>
      </c>
      <c r="AW90" s="115" t="s">
        <v>281</v>
      </c>
      <c r="AX90" s="115" t="s">
        <v>282</v>
      </c>
      <c r="AY90" s="115" t="s">
        <v>283</v>
      </c>
      <c r="AZ90" s="115" t="s">
        <v>186</v>
      </c>
      <c r="BA90" s="50"/>
      <c r="BB90" s="80"/>
      <c r="BC90" s="140"/>
      <c r="BD90" s="80"/>
      <c r="BG90" s="114" t="s">
        <v>188</v>
      </c>
      <c r="BH90" s="115" t="s">
        <v>717</v>
      </c>
      <c r="BI90" s="115"/>
      <c r="BJ90" s="115"/>
      <c r="BK90" s="115"/>
      <c r="BL90" s="115"/>
      <c r="BM90" s="50"/>
      <c r="BN90" s="80"/>
      <c r="BO90" s="80"/>
      <c r="BP90" s="80"/>
      <c r="BQ90" s="47"/>
      <c r="BR90" s="50"/>
      <c r="BT90" s="114"/>
      <c r="BU90" s="115"/>
      <c r="BV90" s="115"/>
      <c r="BW90" s="115"/>
      <c r="BX90" s="115"/>
      <c r="BY90" s="115"/>
      <c r="BZ90" s="115"/>
      <c r="CA90" s="115"/>
      <c r="CB90" s="116"/>
    </row>
    <row r="91" spans="2:80" x14ac:dyDescent="0.25"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114" t="s">
        <v>188</v>
      </c>
      <c r="AE91" s="115" t="s">
        <v>708</v>
      </c>
      <c r="AF91" s="115"/>
      <c r="AG91" s="115"/>
      <c r="AH91" s="115"/>
      <c r="AI91" s="115"/>
      <c r="AJ91" s="50"/>
      <c r="AK91" s="80"/>
      <c r="AL91" s="80"/>
      <c r="AM91" s="80"/>
      <c r="AN91" s="47"/>
      <c r="AO91" s="50"/>
      <c r="AR91" s="114"/>
      <c r="AS91" s="115"/>
      <c r="AT91" s="115"/>
      <c r="AU91" s="115"/>
      <c r="AV91" s="115"/>
      <c r="AW91" s="115"/>
      <c r="AX91" s="115"/>
      <c r="AY91" s="115"/>
      <c r="AZ91" s="115"/>
      <c r="BA91" s="50"/>
      <c r="BB91" s="80"/>
      <c r="BC91" s="140"/>
      <c r="BD91" s="80"/>
      <c r="BG91" s="114" t="s">
        <v>189</v>
      </c>
      <c r="BH91" s="115">
        <v>0.25583159617836998</v>
      </c>
      <c r="BI91" s="115"/>
      <c r="BJ91" s="115"/>
      <c r="BK91" s="115"/>
      <c r="BL91" s="115"/>
      <c r="BM91" s="50"/>
      <c r="BN91" s="80"/>
      <c r="BO91" s="80"/>
      <c r="BP91" s="80"/>
      <c r="BQ91" s="47"/>
      <c r="BR91" s="50"/>
      <c r="BT91" s="114" t="s">
        <v>277</v>
      </c>
      <c r="BU91" s="115" t="s">
        <v>278</v>
      </c>
      <c r="BV91" s="115" t="s">
        <v>279</v>
      </c>
      <c r="BW91" s="115" t="s">
        <v>175</v>
      </c>
      <c r="BX91" s="115" t="s">
        <v>280</v>
      </c>
      <c r="BY91" s="115" t="s">
        <v>281</v>
      </c>
      <c r="BZ91" s="115" t="s">
        <v>282</v>
      </c>
      <c r="CA91" s="115" t="s">
        <v>283</v>
      </c>
      <c r="CB91" s="116" t="s">
        <v>186</v>
      </c>
    </row>
    <row r="92" spans="2:80" x14ac:dyDescent="0.25"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114" t="s">
        <v>189</v>
      </c>
      <c r="AE92" s="115">
        <v>4.4987467959300004E-3</v>
      </c>
      <c r="AF92" s="115"/>
      <c r="AG92" s="115"/>
      <c r="AH92" s="115"/>
      <c r="AI92" s="115"/>
      <c r="AJ92" s="50"/>
      <c r="AK92" s="80"/>
      <c r="AL92" s="80"/>
      <c r="AM92" s="80"/>
      <c r="AN92" s="47"/>
      <c r="AO92" s="50"/>
      <c r="AR92" s="114" t="s">
        <v>715</v>
      </c>
      <c r="AS92" s="115">
        <v>1.53</v>
      </c>
      <c r="AT92" s="115">
        <v>1.284</v>
      </c>
      <c r="AU92" s="115">
        <v>0.24529999999999999</v>
      </c>
      <c r="AV92" s="115">
        <v>0.20910000000000001</v>
      </c>
      <c r="AW92" s="115">
        <v>14</v>
      </c>
      <c r="AX92" s="115">
        <v>11</v>
      </c>
      <c r="AY92" s="115">
        <v>1.173</v>
      </c>
      <c r="AZ92" s="115">
        <v>37</v>
      </c>
      <c r="BA92" s="50"/>
      <c r="BB92" s="80"/>
      <c r="BC92" s="140"/>
      <c r="BD92" s="80"/>
      <c r="BG92" s="114" t="s">
        <v>212</v>
      </c>
      <c r="BH92" s="115" t="s">
        <v>183</v>
      </c>
      <c r="BI92" s="115"/>
      <c r="BJ92" s="115"/>
      <c r="BK92" s="115"/>
      <c r="BL92" s="115"/>
      <c r="BM92" s="50"/>
      <c r="BN92" s="80"/>
      <c r="BO92" s="80"/>
      <c r="BP92" s="80"/>
      <c r="BQ92" s="47"/>
      <c r="BR92" s="50"/>
      <c r="BT92" s="114"/>
      <c r="BU92" s="115"/>
      <c r="BV92" s="115"/>
      <c r="BW92" s="115"/>
      <c r="BX92" s="115"/>
      <c r="BY92" s="115"/>
      <c r="BZ92" s="115"/>
      <c r="CA92" s="115"/>
      <c r="CB92" s="116"/>
    </row>
    <row r="93" spans="2:80" x14ac:dyDescent="0.25"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114" t="s">
        <v>212</v>
      </c>
      <c r="AE93" s="115" t="s">
        <v>284</v>
      </c>
      <c r="AF93" s="115"/>
      <c r="AG93" s="115"/>
      <c r="AH93" s="115"/>
      <c r="AI93" s="115"/>
      <c r="AJ93" s="50"/>
      <c r="AK93" s="80"/>
      <c r="AL93" s="80"/>
      <c r="AM93" s="80"/>
      <c r="AN93" s="47"/>
      <c r="AO93" s="50"/>
      <c r="AR93" s="114" t="s">
        <v>716</v>
      </c>
      <c r="AS93" s="115">
        <v>1.53</v>
      </c>
      <c r="AT93" s="115">
        <v>0.46189999999999998</v>
      </c>
      <c r="AU93" s="115">
        <v>1.0680000000000001</v>
      </c>
      <c r="AV93" s="115">
        <v>0.19289999999999999</v>
      </c>
      <c r="AW93" s="115">
        <v>14</v>
      </c>
      <c r="AX93" s="115">
        <v>15</v>
      </c>
      <c r="AY93" s="115">
        <v>5.5359999999999996</v>
      </c>
      <c r="AZ93" s="115">
        <v>37</v>
      </c>
      <c r="BA93" s="50"/>
      <c r="BB93" s="80"/>
      <c r="BC93" s="140"/>
      <c r="BD93" s="80"/>
      <c r="BG93" s="114" t="s">
        <v>269</v>
      </c>
      <c r="BH93" s="115" t="s">
        <v>182</v>
      </c>
      <c r="BI93" s="115"/>
      <c r="BJ93" s="115"/>
      <c r="BK93" s="115"/>
      <c r="BL93" s="115"/>
      <c r="BM93" s="50"/>
      <c r="BN93" s="80"/>
      <c r="BO93" s="80"/>
      <c r="BP93" s="80"/>
      <c r="BQ93" s="47"/>
      <c r="BR93" s="50"/>
      <c r="BT93" s="114" t="s">
        <v>715</v>
      </c>
      <c r="BU93" s="115">
        <v>5.4829999999999997</v>
      </c>
      <c r="BV93" s="115">
        <v>6.3840000000000003</v>
      </c>
      <c r="BW93" s="115">
        <v>-0.90110000000000001</v>
      </c>
      <c r="BX93" s="115">
        <v>1.123</v>
      </c>
      <c r="BY93" s="115">
        <v>12</v>
      </c>
      <c r="BZ93" s="115">
        <v>13</v>
      </c>
      <c r="CA93" s="115">
        <v>0.80210000000000004</v>
      </c>
      <c r="CB93" s="116">
        <v>36</v>
      </c>
    </row>
    <row r="94" spans="2:80" x14ac:dyDescent="0.25"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D94" s="114" t="s">
        <v>269</v>
      </c>
      <c r="AE94" s="115" t="s">
        <v>180</v>
      </c>
      <c r="AF94" s="115"/>
      <c r="AG94" s="115"/>
      <c r="AH94" s="115"/>
      <c r="AI94" s="115"/>
      <c r="AJ94" s="50"/>
      <c r="AK94" s="80"/>
      <c r="AL94" s="80"/>
      <c r="AM94" s="80"/>
      <c r="AN94" s="47"/>
      <c r="AO94" s="50"/>
      <c r="AR94" s="126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140"/>
      <c r="BD94" s="80"/>
      <c r="BG94" s="114"/>
      <c r="BH94" s="115"/>
      <c r="BI94" s="115"/>
      <c r="BJ94" s="115"/>
      <c r="BK94" s="115"/>
      <c r="BL94" s="115"/>
      <c r="BM94" s="50"/>
      <c r="BN94" s="80"/>
      <c r="BO94" s="80"/>
      <c r="BP94" s="80"/>
      <c r="BQ94" s="47"/>
      <c r="BR94" s="50"/>
      <c r="BT94" s="114" t="s">
        <v>716</v>
      </c>
      <c r="BU94" s="115">
        <v>5.4829999999999997</v>
      </c>
      <c r="BV94" s="115">
        <v>5.0529999999999999</v>
      </c>
      <c r="BW94" s="115">
        <v>0.43</v>
      </c>
      <c r="BX94" s="115">
        <v>1.1040000000000001</v>
      </c>
      <c r="BY94" s="115">
        <v>12</v>
      </c>
      <c r="BZ94" s="115">
        <v>14</v>
      </c>
      <c r="CA94" s="115">
        <v>0.38950000000000001</v>
      </c>
      <c r="CB94" s="116">
        <v>36</v>
      </c>
    </row>
    <row r="95" spans="2:80" ht="15.75" thickBot="1" x14ac:dyDescent="0.3"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D95" s="114"/>
      <c r="AE95" s="115"/>
      <c r="AF95" s="115"/>
      <c r="AG95" s="115"/>
      <c r="AH95" s="115"/>
      <c r="AI95" s="115"/>
      <c r="AJ95" s="50"/>
      <c r="AK95" s="80"/>
      <c r="AL95" s="80"/>
      <c r="AM95" s="80"/>
      <c r="AN95" s="47"/>
      <c r="AO95" s="50"/>
      <c r="AR95" s="127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41"/>
      <c r="BD95" s="80"/>
      <c r="BG95" s="114" t="s">
        <v>270</v>
      </c>
      <c r="BH95" s="115"/>
      <c r="BI95" s="115"/>
      <c r="BJ95" s="115"/>
      <c r="BK95" s="115"/>
      <c r="BL95" s="115"/>
      <c r="BM95" s="50"/>
      <c r="BN95" s="80"/>
      <c r="BO95" s="80"/>
      <c r="BP95" s="80"/>
      <c r="BQ95" s="47"/>
      <c r="BR95" s="50"/>
      <c r="BT95" s="114"/>
      <c r="BU95" s="115"/>
      <c r="BV95" s="115"/>
      <c r="BW95" s="115"/>
      <c r="BX95" s="115"/>
      <c r="BY95" s="115"/>
      <c r="BZ95" s="115"/>
      <c r="CA95" s="115"/>
      <c r="CB95" s="116"/>
    </row>
    <row r="96" spans="2:80" ht="15.75" thickBot="1" x14ac:dyDescent="0.3"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D96" s="114" t="s">
        <v>270</v>
      </c>
      <c r="AE96" s="115"/>
      <c r="AF96" s="115"/>
      <c r="AG96" s="115"/>
      <c r="AH96" s="115"/>
      <c r="AI96" s="115"/>
      <c r="AJ96" s="50"/>
      <c r="AK96" s="80"/>
      <c r="AL96" s="80"/>
      <c r="AM96" s="80"/>
      <c r="AN96" s="47"/>
      <c r="AO96" s="50"/>
      <c r="BG96" s="114" t="s">
        <v>271</v>
      </c>
      <c r="BH96" s="115">
        <v>9.5470000000000006</v>
      </c>
      <c r="BI96" s="115"/>
      <c r="BJ96" s="115"/>
      <c r="BK96" s="115"/>
      <c r="BL96" s="115"/>
      <c r="BM96" s="50"/>
      <c r="BN96" s="80"/>
      <c r="BO96" s="80"/>
      <c r="BP96" s="80"/>
      <c r="BQ96" s="47"/>
      <c r="BR96" s="50"/>
      <c r="BT96" s="127"/>
      <c r="BU96" s="128"/>
      <c r="BV96" s="128"/>
      <c r="BW96" s="128"/>
      <c r="BX96" s="128"/>
      <c r="BY96" s="128"/>
      <c r="BZ96" s="128"/>
      <c r="CA96" s="128"/>
      <c r="CB96" s="141"/>
    </row>
    <row r="97" spans="11:80" x14ac:dyDescent="0.25"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D97" s="114" t="s">
        <v>271</v>
      </c>
      <c r="AE97" s="115">
        <v>19.98</v>
      </c>
      <c r="AF97" s="115"/>
      <c r="AG97" s="115"/>
      <c r="AH97" s="115"/>
      <c r="AI97" s="115"/>
      <c r="AJ97" s="50"/>
      <c r="AK97" s="80"/>
      <c r="AL97" s="80"/>
      <c r="AM97" s="80"/>
      <c r="AN97" s="47"/>
      <c r="AO97" s="50"/>
      <c r="BG97" s="114" t="s">
        <v>189</v>
      </c>
      <c r="BH97" s="115">
        <v>8.4503486066209998E-3</v>
      </c>
      <c r="BI97" s="115"/>
      <c r="BJ97" s="115"/>
      <c r="BK97" s="115"/>
      <c r="BL97" s="115"/>
      <c r="BM97" s="50"/>
      <c r="BN97" s="80"/>
      <c r="BO97" s="80"/>
      <c r="BP97" s="80"/>
      <c r="BQ97" s="47"/>
      <c r="BR97" s="50"/>
    </row>
    <row r="98" spans="11:80" ht="15.75" thickBot="1" x14ac:dyDescent="0.3"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D98" s="114" t="s">
        <v>189</v>
      </c>
      <c r="AE98" s="115">
        <v>4.5815231583999997E-5</v>
      </c>
      <c r="AF98" s="115"/>
      <c r="AG98" s="115"/>
      <c r="AH98" s="115"/>
      <c r="AI98" s="115"/>
      <c r="AJ98" s="50"/>
      <c r="AK98" s="80"/>
      <c r="AL98" s="80"/>
      <c r="AM98" s="80"/>
      <c r="AN98" s="47"/>
      <c r="AO98" s="50"/>
      <c r="BG98" s="114" t="s">
        <v>212</v>
      </c>
      <c r="BH98" s="115" t="s">
        <v>284</v>
      </c>
      <c r="BI98" s="115"/>
      <c r="BJ98" s="115"/>
      <c r="BK98" s="115"/>
      <c r="BL98" s="115"/>
      <c r="BM98" s="50"/>
      <c r="BN98" s="80"/>
      <c r="BO98" s="80"/>
      <c r="BP98" s="80"/>
      <c r="BQ98" s="47"/>
      <c r="BR98" s="50"/>
      <c r="BT98" s="143" t="s">
        <v>729</v>
      </c>
    </row>
    <row r="99" spans="11:80" ht="15.75" thickBot="1" x14ac:dyDescent="0.3"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D99" s="114" t="s">
        <v>212</v>
      </c>
      <c r="AE99" s="115" t="s">
        <v>197</v>
      </c>
      <c r="AF99" s="115"/>
      <c r="AG99" s="115"/>
      <c r="AH99" s="115"/>
      <c r="AI99" s="115"/>
      <c r="AJ99" s="50"/>
      <c r="AK99" s="80"/>
      <c r="AL99" s="80"/>
      <c r="AM99" s="80"/>
      <c r="AN99" s="47"/>
      <c r="AO99" s="50"/>
      <c r="AR99" s="143" t="s">
        <v>729</v>
      </c>
      <c r="BG99" s="114" t="s">
        <v>269</v>
      </c>
      <c r="BH99" s="115" t="s">
        <v>180</v>
      </c>
      <c r="BI99" s="115"/>
      <c r="BJ99" s="115"/>
      <c r="BK99" s="115"/>
      <c r="BL99" s="115"/>
      <c r="BM99" s="50"/>
      <c r="BN99" s="80"/>
      <c r="BO99" s="80"/>
      <c r="BP99" s="80"/>
      <c r="BQ99" s="47"/>
      <c r="BR99" s="50"/>
      <c r="BT99" s="111" t="s">
        <v>174</v>
      </c>
      <c r="BU99" s="112" t="s">
        <v>175</v>
      </c>
      <c r="BV99" s="112" t="s">
        <v>176</v>
      </c>
      <c r="BW99" s="112" t="s">
        <v>177</v>
      </c>
      <c r="BX99" s="112" t="s">
        <v>178</v>
      </c>
      <c r="BY99" s="112" t="s">
        <v>179</v>
      </c>
      <c r="BZ99" s="112"/>
      <c r="CA99" s="112"/>
      <c r="CB99" s="113"/>
    </row>
    <row r="100" spans="11:80" x14ac:dyDescent="0.25">
      <c r="AD100" s="114" t="s">
        <v>269</v>
      </c>
      <c r="AE100" s="115" t="s">
        <v>180</v>
      </c>
      <c r="AF100" s="115"/>
      <c r="AG100" s="115"/>
      <c r="AH100" s="115"/>
      <c r="AI100" s="115"/>
      <c r="AJ100" s="50"/>
      <c r="AK100" s="80"/>
      <c r="AL100" s="80"/>
      <c r="AM100" s="80"/>
      <c r="AN100" s="47"/>
      <c r="AO100" s="50"/>
      <c r="AR100" s="111" t="s">
        <v>174</v>
      </c>
      <c r="AS100" s="112" t="s">
        <v>175</v>
      </c>
      <c r="AT100" s="112" t="s">
        <v>176</v>
      </c>
      <c r="AU100" s="112" t="s">
        <v>177</v>
      </c>
      <c r="AV100" s="112" t="s">
        <v>178</v>
      </c>
      <c r="AW100" s="112" t="s">
        <v>179</v>
      </c>
      <c r="AX100" s="112"/>
      <c r="AY100" s="112"/>
      <c r="AZ100" s="112"/>
      <c r="BA100" s="120"/>
      <c r="BG100" s="114"/>
      <c r="BH100" s="115"/>
      <c r="BI100" s="115"/>
      <c r="BJ100" s="115"/>
      <c r="BK100" s="115"/>
      <c r="BL100" s="115"/>
      <c r="BM100" s="50"/>
      <c r="BN100" s="80"/>
      <c r="BO100" s="80"/>
      <c r="BP100" s="80"/>
      <c r="BQ100" s="47"/>
      <c r="BR100" s="50"/>
      <c r="BT100" s="114"/>
      <c r="BU100" s="115"/>
      <c r="BV100" s="115"/>
      <c r="BW100" s="115"/>
      <c r="BX100" s="115"/>
      <c r="BY100" s="115"/>
      <c r="BZ100" s="115"/>
      <c r="CA100" s="115"/>
      <c r="CB100" s="116"/>
    </row>
    <row r="101" spans="11:80" x14ac:dyDescent="0.25">
      <c r="AD101" s="114"/>
      <c r="AE101" s="115"/>
      <c r="AF101" s="115"/>
      <c r="AG101" s="115"/>
      <c r="AH101" s="115"/>
      <c r="AI101" s="115"/>
      <c r="AJ101" s="50"/>
      <c r="AK101" s="80"/>
      <c r="AL101" s="80"/>
      <c r="AM101" s="80"/>
      <c r="AN101" s="47"/>
      <c r="AO101" s="50"/>
      <c r="AR101" s="114"/>
      <c r="AS101" s="115"/>
      <c r="AT101" s="115"/>
      <c r="AU101" s="115"/>
      <c r="AV101" s="115"/>
      <c r="AW101" s="115"/>
      <c r="AX101" s="115"/>
      <c r="AY101" s="115"/>
      <c r="AZ101" s="115"/>
      <c r="BA101" s="47"/>
      <c r="BG101" s="114" t="s">
        <v>184</v>
      </c>
      <c r="BH101" s="115" t="s">
        <v>185</v>
      </c>
      <c r="BI101" s="115" t="s">
        <v>186</v>
      </c>
      <c r="BJ101" s="115" t="s">
        <v>187</v>
      </c>
      <c r="BK101" s="115" t="s">
        <v>188</v>
      </c>
      <c r="BL101" s="115" t="s">
        <v>189</v>
      </c>
      <c r="BM101" s="50"/>
      <c r="BN101" s="80"/>
      <c r="BO101" s="80"/>
      <c r="BP101" s="80"/>
      <c r="BQ101" s="47"/>
      <c r="BR101" s="50"/>
      <c r="BT101" s="126" t="s">
        <v>715</v>
      </c>
      <c r="BU101" s="115">
        <v>-0.57230000000000003</v>
      </c>
      <c r="BV101" s="115" t="s">
        <v>734</v>
      </c>
      <c r="BW101" s="115" t="s">
        <v>182</v>
      </c>
      <c r="BX101" s="115" t="s">
        <v>183</v>
      </c>
      <c r="BY101" s="115" t="s">
        <v>489</v>
      </c>
      <c r="BZ101" s="115"/>
      <c r="CA101" s="115"/>
      <c r="CB101" s="116"/>
    </row>
    <row r="102" spans="11:80" x14ac:dyDescent="0.25">
      <c r="AD102" s="114" t="s">
        <v>184</v>
      </c>
      <c r="AE102" s="115" t="s">
        <v>185</v>
      </c>
      <c r="AF102" s="115" t="s">
        <v>186</v>
      </c>
      <c r="AG102" s="115" t="s">
        <v>187</v>
      </c>
      <c r="AH102" s="115" t="s">
        <v>188</v>
      </c>
      <c r="AI102" s="115" t="s">
        <v>189</v>
      </c>
      <c r="AJ102" s="50"/>
      <c r="AK102" s="80"/>
      <c r="AL102" s="80"/>
      <c r="AM102" s="80"/>
      <c r="AN102" s="47"/>
      <c r="AO102" s="50"/>
      <c r="AR102" s="114" t="s">
        <v>715</v>
      </c>
      <c r="AS102" s="115">
        <v>0.36890000000000001</v>
      </c>
      <c r="AT102" s="115" t="s">
        <v>732</v>
      </c>
      <c r="AU102" s="115" t="s">
        <v>182</v>
      </c>
      <c r="AV102" s="115" t="s">
        <v>183</v>
      </c>
      <c r="AW102" s="115">
        <v>0.44636875696414402</v>
      </c>
      <c r="AX102" s="115"/>
      <c r="AY102" s="115"/>
      <c r="AZ102" s="115"/>
      <c r="BA102" s="47"/>
      <c r="BG102" s="114" t="s">
        <v>190</v>
      </c>
      <c r="BH102" s="115">
        <v>12.31</v>
      </c>
      <c r="BI102" s="115">
        <v>2</v>
      </c>
      <c r="BJ102" s="115">
        <v>6.1559999999999997</v>
      </c>
      <c r="BK102" s="115" t="s">
        <v>718</v>
      </c>
      <c r="BL102" s="115" t="s">
        <v>719</v>
      </c>
      <c r="BM102" s="50"/>
      <c r="BN102" s="80"/>
      <c r="BO102" s="80"/>
      <c r="BP102" s="80"/>
      <c r="BQ102" s="47"/>
      <c r="BT102" s="126" t="s">
        <v>716</v>
      </c>
      <c r="BU102" s="115">
        <v>0.6774</v>
      </c>
      <c r="BV102" s="115" t="s">
        <v>735</v>
      </c>
      <c r="BW102" s="115" t="s">
        <v>182</v>
      </c>
      <c r="BX102" s="115" t="s">
        <v>183</v>
      </c>
      <c r="BY102" s="115" t="s">
        <v>489</v>
      </c>
      <c r="BZ102" s="115"/>
      <c r="CA102" s="115"/>
      <c r="CB102" s="116"/>
    </row>
    <row r="103" spans="11:80" x14ac:dyDescent="0.25">
      <c r="AD103" s="114" t="s">
        <v>190</v>
      </c>
      <c r="AE103" s="115">
        <v>9.0079999999999991</v>
      </c>
      <c r="AF103" s="115">
        <v>2</v>
      </c>
      <c r="AG103" s="115">
        <v>4.5039999999999996</v>
      </c>
      <c r="AH103" s="115" t="s">
        <v>709</v>
      </c>
      <c r="AI103" s="115" t="s">
        <v>710</v>
      </c>
      <c r="AJ103" s="50"/>
      <c r="AK103" s="80"/>
      <c r="AL103" s="80"/>
      <c r="AM103" s="80"/>
      <c r="AN103" s="47"/>
      <c r="AO103" s="50"/>
      <c r="AR103" s="114" t="s">
        <v>716</v>
      </c>
      <c r="AS103" s="115">
        <v>1.093</v>
      </c>
      <c r="AT103" s="115" t="s">
        <v>733</v>
      </c>
      <c r="AU103" s="115" t="s">
        <v>180</v>
      </c>
      <c r="AV103" s="115" t="s">
        <v>284</v>
      </c>
      <c r="AW103" s="115">
        <v>8.9447493641679997E-3</v>
      </c>
      <c r="AX103" s="115"/>
      <c r="AY103" s="115"/>
      <c r="AZ103" s="115"/>
      <c r="BA103" s="47"/>
      <c r="BG103" s="114" t="s">
        <v>272</v>
      </c>
      <c r="BH103" s="115">
        <v>283.5</v>
      </c>
      <c r="BI103" s="115">
        <v>36</v>
      </c>
      <c r="BJ103" s="115">
        <v>7.8739999999999997</v>
      </c>
      <c r="BK103" s="115"/>
      <c r="BL103" s="115"/>
      <c r="BM103" s="50"/>
      <c r="BN103" s="80"/>
      <c r="BO103" s="80"/>
      <c r="BP103" s="80"/>
      <c r="BQ103" s="47"/>
      <c r="BR103" s="50"/>
      <c r="BT103" s="114"/>
      <c r="BU103" s="115"/>
      <c r="BV103" s="115"/>
      <c r="BW103" s="115"/>
      <c r="BX103" s="115"/>
      <c r="BY103" s="115"/>
      <c r="BZ103" s="115"/>
      <c r="CA103" s="115"/>
      <c r="CB103" s="116"/>
    </row>
    <row r="104" spans="11:80" x14ac:dyDescent="0.25">
      <c r="AD104" s="114" t="s">
        <v>272</v>
      </c>
      <c r="AE104" s="115">
        <v>9.9700000000000006</v>
      </c>
      <c r="AF104" s="115">
        <v>37</v>
      </c>
      <c r="AG104" s="115">
        <v>0.26950000000000002</v>
      </c>
      <c r="AH104" s="115"/>
      <c r="AI104" s="115"/>
      <c r="AJ104" s="50"/>
      <c r="AK104" s="80"/>
      <c r="AL104" s="80"/>
      <c r="AM104" s="80"/>
      <c r="AN104" s="47"/>
      <c r="AO104" s="50"/>
      <c r="AR104" s="114"/>
      <c r="AS104" s="115"/>
      <c r="AT104" s="115"/>
      <c r="AU104" s="115"/>
      <c r="AV104" s="115"/>
      <c r="AW104" s="115"/>
      <c r="AX104" s="115"/>
      <c r="AY104" s="115"/>
      <c r="AZ104" s="115"/>
      <c r="BA104" s="47"/>
      <c r="BG104" s="114" t="s">
        <v>194</v>
      </c>
      <c r="BH104" s="115">
        <v>295.8</v>
      </c>
      <c r="BI104" s="115">
        <v>38</v>
      </c>
      <c r="BJ104" s="115"/>
      <c r="BK104" s="115"/>
      <c r="BL104" s="115"/>
      <c r="BM104" s="50"/>
      <c r="BN104" s="80"/>
      <c r="BO104" s="80"/>
      <c r="BP104" s="80"/>
      <c r="BQ104" s="47"/>
      <c r="BR104" s="50"/>
      <c r="BT104" s="114"/>
      <c r="BU104" s="115"/>
      <c r="BV104" s="115"/>
      <c r="BW104" s="115"/>
      <c r="BX104" s="115"/>
      <c r="BY104" s="115"/>
      <c r="BZ104" s="115"/>
      <c r="CA104" s="115"/>
      <c r="CB104" s="116"/>
    </row>
    <row r="105" spans="11:80" x14ac:dyDescent="0.25">
      <c r="AD105" s="114" t="s">
        <v>194</v>
      </c>
      <c r="AE105" s="115">
        <v>18.98</v>
      </c>
      <c r="AF105" s="115">
        <v>39</v>
      </c>
      <c r="AG105" s="115"/>
      <c r="AH105" s="115"/>
      <c r="AI105" s="115"/>
      <c r="AJ105" s="50"/>
      <c r="AK105" s="80"/>
      <c r="AL105" s="80"/>
      <c r="AM105" s="80"/>
      <c r="AN105" s="47"/>
      <c r="AO105" s="50"/>
      <c r="AR105" s="114"/>
      <c r="AS105" s="115"/>
      <c r="AT105" s="115"/>
      <c r="AU105" s="115"/>
      <c r="AV105" s="115"/>
      <c r="AW105" s="115"/>
      <c r="AX105" s="115"/>
      <c r="AY105" s="115"/>
      <c r="AZ105" s="115"/>
      <c r="BA105" s="47"/>
      <c r="BG105" s="114"/>
      <c r="BH105" s="115"/>
      <c r="BI105" s="115"/>
      <c r="BJ105" s="115"/>
      <c r="BK105" s="115"/>
      <c r="BL105" s="115"/>
      <c r="BM105" s="50"/>
      <c r="BN105" s="80"/>
      <c r="BO105" s="80"/>
      <c r="BP105" s="80"/>
      <c r="BQ105" s="47"/>
      <c r="BR105" s="50"/>
      <c r="BT105" s="114" t="s">
        <v>277</v>
      </c>
      <c r="BU105" s="115" t="s">
        <v>278</v>
      </c>
      <c r="BV105" s="115" t="s">
        <v>279</v>
      </c>
      <c r="BW105" s="115" t="s">
        <v>175</v>
      </c>
      <c r="BX105" s="115" t="s">
        <v>280</v>
      </c>
      <c r="BY105" s="115" t="s">
        <v>281</v>
      </c>
      <c r="BZ105" s="115" t="s">
        <v>282</v>
      </c>
      <c r="CA105" s="115" t="s">
        <v>283</v>
      </c>
      <c r="CB105" s="116" t="s">
        <v>186</v>
      </c>
    </row>
    <row r="106" spans="11:80" x14ac:dyDescent="0.25">
      <c r="AD106" s="114"/>
      <c r="AE106" s="115"/>
      <c r="AF106" s="115"/>
      <c r="AG106" s="115"/>
      <c r="AH106" s="115"/>
      <c r="AI106" s="115"/>
      <c r="AJ106" s="50"/>
      <c r="AK106" s="80"/>
      <c r="AL106" s="80"/>
      <c r="AM106" s="80"/>
      <c r="AN106" s="47"/>
      <c r="AO106" s="50"/>
      <c r="AR106" s="114" t="s">
        <v>277</v>
      </c>
      <c r="AS106" s="115" t="s">
        <v>278</v>
      </c>
      <c r="AT106" s="115" t="s">
        <v>279</v>
      </c>
      <c r="AU106" s="115" t="s">
        <v>175</v>
      </c>
      <c r="AV106" s="115" t="s">
        <v>280</v>
      </c>
      <c r="AW106" s="115" t="s">
        <v>281</v>
      </c>
      <c r="AX106" s="115" t="s">
        <v>282</v>
      </c>
      <c r="AY106" s="115" t="s">
        <v>283</v>
      </c>
      <c r="AZ106" s="115" t="s">
        <v>186</v>
      </c>
      <c r="BA106" s="47"/>
      <c r="BG106" s="114" t="s">
        <v>273</v>
      </c>
      <c r="BH106" s="115"/>
      <c r="BI106" s="115"/>
      <c r="BJ106" s="115"/>
      <c r="BK106" s="115"/>
      <c r="BL106" s="115"/>
      <c r="BM106" s="50"/>
      <c r="BN106" s="80"/>
      <c r="BO106" s="80"/>
      <c r="BP106" s="80"/>
      <c r="BQ106" s="47"/>
      <c r="BR106" s="50"/>
      <c r="BT106" s="114"/>
      <c r="BU106" s="115"/>
      <c r="BV106" s="115"/>
      <c r="BW106" s="115"/>
      <c r="BX106" s="115"/>
      <c r="BY106" s="115"/>
      <c r="BZ106" s="115"/>
      <c r="CA106" s="115"/>
      <c r="CB106" s="116"/>
    </row>
    <row r="107" spans="11:80" x14ac:dyDescent="0.25">
      <c r="AD107" s="114" t="s">
        <v>273</v>
      </c>
      <c r="AE107" s="115"/>
      <c r="AF107" s="115"/>
      <c r="AG107" s="115"/>
      <c r="AH107" s="115"/>
      <c r="AI107" s="115"/>
      <c r="AJ107" s="50"/>
      <c r="AK107" s="80"/>
      <c r="AL107" s="80"/>
      <c r="AM107" s="80"/>
      <c r="AN107" s="47"/>
      <c r="AO107" s="50"/>
      <c r="AR107" s="114"/>
      <c r="AS107" s="115"/>
      <c r="AT107" s="115"/>
      <c r="AU107" s="115"/>
      <c r="AV107" s="115"/>
      <c r="AW107" s="115"/>
      <c r="AX107" s="115"/>
      <c r="AY107" s="115"/>
      <c r="AZ107" s="115"/>
      <c r="BA107" s="47"/>
      <c r="BG107" s="114" t="s">
        <v>274</v>
      </c>
      <c r="BH107" s="115">
        <v>3</v>
      </c>
      <c r="BI107" s="115"/>
      <c r="BJ107" s="115"/>
      <c r="BK107" s="115"/>
      <c r="BL107" s="115"/>
      <c r="BM107" s="50"/>
      <c r="BN107" s="80"/>
      <c r="BO107" s="80"/>
      <c r="BP107" s="80"/>
      <c r="BQ107" s="47"/>
      <c r="BR107" s="50"/>
      <c r="BT107" s="126" t="s">
        <v>715</v>
      </c>
      <c r="BU107" s="115">
        <v>5.71</v>
      </c>
      <c r="BV107" s="115">
        <v>6.282</v>
      </c>
      <c r="BW107" s="115">
        <v>-0.57230000000000003</v>
      </c>
      <c r="BX107" s="115">
        <v>1.2270000000000001</v>
      </c>
      <c r="BY107" s="115">
        <v>4</v>
      </c>
      <c r="BZ107" s="115">
        <v>5</v>
      </c>
      <c r="CA107" s="115">
        <v>0.46639999999999998</v>
      </c>
      <c r="CB107" s="116">
        <v>9</v>
      </c>
    </row>
    <row r="108" spans="11:80" ht="15.75" thickBot="1" x14ac:dyDescent="0.3">
      <c r="AD108" s="114" t="s">
        <v>274</v>
      </c>
      <c r="AE108" s="115">
        <v>3</v>
      </c>
      <c r="AF108" s="115"/>
      <c r="AG108" s="115"/>
      <c r="AH108" s="115"/>
      <c r="AI108" s="115"/>
      <c r="AJ108" s="50"/>
      <c r="AK108" s="80"/>
      <c r="AL108" s="80"/>
      <c r="AM108" s="80"/>
      <c r="AN108" s="47"/>
      <c r="AO108" s="50"/>
      <c r="AR108" s="114" t="s">
        <v>715</v>
      </c>
      <c r="AS108" s="115">
        <v>1.569</v>
      </c>
      <c r="AT108" s="115">
        <v>1.2</v>
      </c>
      <c r="AU108" s="115">
        <v>0.36890000000000001</v>
      </c>
      <c r="AV108" s="115">
        <v>0.27939999999999998</v>
      </c>
      <c r="AW108" s="115">
        <v>3</v>
      </c>
      <c r="AX108" s="115">
        <v>4</v>
      </c>
      <c r="AY108" s="115">
        <v>1.321</v>
      </c>
      <c r="AZ108" s="115">
        <v>8</v>
      </c>
      <c r="BA108" s="47"/>
      <c r="BG108" s="117" t="s">
        <v>275</v>
      </c>
      <c r="BH108" s="118">
        <v>39</v>
      </c>
      <c r="BI108" s="118"/>
      <c r="BJ108" s="118"/>
      <c r="BK108" s="118"/>
      <c r="BL108" s="118"/>
      <c r="BM108" s="123"/>
      <c r="BN108" s="128"/>
      <c r="BO108" s="128"/>
      <c r="BP108" s="128"/>
      <c r="BQ108" s="121"/>
      <c r="BR108" s="50"/>
      <c r="BT108" s="127" t="s">
        <v>716</v>
      </c>
      <c r="BU108" s="118">
        <v>5.71</v>
      </c>
      <c r="BV108" s="118">
        <v>5.032</v>
      </c>
      <c r="BW108" s="118">
        <v>0.6774</v>
      </c>
      <c r="BX108" s="118">
        <v>1.397</v>
      </c>
      <c r="BY108" s="118">
        <v>4</v>
      </c>
      <c r="BZ108" s="118">
        <v>3</v>
      </c>
      <c r="CA108" s="118">
        <v>0.48480000000000001</v>
      </c>
      <c r="CB108" s="119">
        <v>9</v>
      </c>
    </row>
    <row r="109" spans="11:80" ht="15.75" thickBot="1" x14ac:dyDescent="0.3">
      <c r="AD109" s="117" t="s">
        <v>275</v>
      </c>
      <c r="AE109" s="118">
        <v>40</v>
      </c>
      <c r="AF109" s="118"/>
      <c r="AG109" s="118"/>
      <c r="AH109" s="118"/>
      <c r="AI109" s="118"/>
      <c r="AJ109" s="123"/>
      <c r="AK109" s="128"/>
      <c r="AL109" s="128"/>
      <c r="AM109" s="128"/>
      <c r="AN109" s="121"/>
      <c r="AO109" s="50"/>
      <c r="AR109" s="117" t="s">
        <v>716</v>
      </c>
      <c r="AS109" s="118">
        <v>1.569</v>
      </c>
      <c r="AT109" s="118">
        <v>0.47660000000000002</v>
      </c>
      <c r="AU109" s="118">
        <v>1.093</v>
      </c>
      <c r="AV109" s="118">
        <v>0.27939999999999998</v>
      </c>
      <c r="AW109" s="118">
        <v>3</v>
      </c>
      <c r="AX109" s="118">
        <v>4</v>
      </c>
      <c r="AY109" s="118">
        <v>3.911</v>
      </c>
      <c r="AZ109" s="118">
        <v>8</v>
      </c>
      <c r="BA109" s="121"/>
    </row>
  </sheetData>
  <mergeCells count="14">
    <mergeCell ref="C31:L31"/>
    <mergeCell ref="C32:L32"/>
    <mergeCell ref="C33:D33"/>
    <mergeCell ref="S33:AB33"/>
    <mergeCell ref="C34:C37"/>
    <mergeCell ref="C46:C49"/>
    <mergeCell ref="C50:C53"/>
    <mergeCell ref="S34:AB34"/>
    <mergeCell ref="S35:T35"/>
    <mergeCell ref="C38:C41"/>
    <mergeCell ref="C42:C45"/>
    <mergeCell ref="S42:Z42"/>
    <mergeCell ref="S43:Z43"/>
    <mergeCell ref="S44:Z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topLeftCell="A28" workbookViewId="0">
      <selection activeCell="M42" sqref="M42"/>
    </sheetView>
  </sheetViews>
  <sheetFormatPr defaultRowHeight="15" x14ac:dyDescent="0.25"/>
  <cols>
    <col min="3" max="3" width="25" customWidth="1"/>
    <col min="4" max="4" width="18.28515625" customWidth="1"/>
    <col min="5" max="5" width="13.7109375" customWidth="1"/>
    <col min="6" max="8" width="15.5703125" customWidth="1"/>
    <col min="9" max="9" width="12.140625" customWidth="1"/>
    <col min="10" max="10" width="15.85546875" customWidth="1"/>
    <col min="11" max="11" width="13.42578125" customWidth="1"/>
    <col min="13" max="13" width="13.5703125" customWidth="1"/>
    <col min="18" max="18" width="23.42578125" customWidth="1"/>
    <col min="33" max="34" width="12" bestFit="1" customWidth="1"/>
  </cols>
  <sheetData>
    <row r="1" spans="1:34" ht="44.25" customHeight="1" x14ac:dyDescent="0.25">
      <c r="A1" s="1" t="s">
        <v>471</v>
      </c>
      <c r="B1" s="56" t="s">
        <v>246</v>
      </c>
      <c r="C1" t="s">
        <v>165</v>
      </c>
      <c r="D1" t="s">
        <v>166</v>
      </c>
      <c r="E1" s="12" t="s">
        <v>167</v>
      </c>
      <c r="F1" t="s">
        <v>168</v>
      </c>
      <c r="I1" s="12" t="s">
        <v>415</v>
      </c>
      <c r="J1" s="12"/>
      <c r="K1" s="13" t="s">
        <v>94</v>
      </c>
      <c r="Q1" s="1" t="s">
        <v>472</v>
      </c>
      <c r="R1" t="s">
        <v>170</v>
      </c>
      <c r="S1" s="38" t="s">
        <v>15</v>
      </c>
      <c r="T1" s="38" t="s">
        <v>16</v>
      </c>
      <c r="U1" s="38" t="s">
        <v>18</v>
      </c>
      <c r="V1" s="38" t="s">
        <v>19</v>
      </c>
      <c r="W1" s="38" t="s">
        <v>21</v>
      </c>
      <c r="X1" s="38" t="s">
        <v>43</v>
      </c>
      <c r="Y1" s="38" t="s">
        <v>44</v>
      </c>
      <c r="Z1" s="38" t="s">
        <v>45</v>
      </c>
      <c r="AA1" s="38" t="s">
        <v>99</v>
      </c>
      <c r="AB1" s="38" t="s">
        <v>100</v>
      </c>
      <c r="AC1" s="38" t="s">
        <v>169</v>
      </c>
      <c r="AD1" s="38" t="s">
        <v>171</v>
      </c>
      <c r="AF1" s="38" t="s">
        <v>172</v>
      </c>
      <c r="AG1" s="38" t="s">
        <v>55</v>
      </c>
      <c r="AH1" s="38" t="s">
        <v>36</v>
      </c>
    </row>
    <row r="2" spans="1:34" x14ac:dyDescent="0.25">
      <c r="B2" t="s">
        <v>15</v>
      </c>
      <c r="C2" s="10">
        <v>-187.02</v>
      </c>
      <c r="D2" s="11">
        <v>-51.35</v>
      </c>
      <c r="E2">
        <f>D2/E23</f>
        <v>-156.44509243529407</v>
      </c>
      <c r="F2">
        <f>C2-D2</f>
        <v>-135.67000000000002</v>
      </c>
      <c r="I2">
        <f>F2/F23</f>
        <v>-1546.1469463887688</v>
      </c>
      <c r="J2" s="1" t="s">
        <v>15</v>
      </c>
      <c r="K2" s="11">
        <f t="shared" ref="K2:K7" si="0">(E2/(E2+I2))/1.2</f>
        <v>7.6572019244721096E-2</v>
      </c>
      <c r="R2" s="1">
        <v>10</v>
      </c>
      <c r="S2" s="4">
        <v>7.0683398999999994E-2</v>
      </c>
      <c r="T2" s="4">
        <v>3.2614999999999998E-2</v>
      </c>
      <c r="U2" s="4">
        <v>0.202098</v>
      </c>
      <c r="V2" s="4">
        <v>3.5054000000000002E-2</v>
      </c>
      <c r="W2" s="4">
        <v>6.2082999999999999E-2</v>
      </c>
      <c r="X2" s="4">
        <v>1.8440999999999999E-2</v>
      </c>
      <c r="Y2" s="4">
        <v>4.4986999999999999E-2</v>
      </c>
      <c r="Z2" s="4">
        <v>1.3044999999999999E-2</v>
      </c>
      <c r="AA2" s="4">
        <v>-5.6669999999999998E-2</v>
      </c>
      <c r="AB2" s="4">
        <v>-9.7000000000000005E-4</v>
      </c>
      <c r="AC2" s="4">
        <v>1.7701000000000001E-2</v>
      </c>
      <c r="AD2" s="4">
        <v>4.4320999999999999E-2</v>
      </c>
      <c r="AF2" s="1">
        <f>AVERAGE(S2:AD2)</f>
        <v>4.0282366583333326E-2</v>
      </c>
      <c r="AG2">
        <f>_xlfn.STDEV.S(S2:AD2)</f>
        <v>6.0706982341066841E-2</v>
      </c>
      <c r="AH2">
        <f>AG2/SQRT(12)</f>
        <v>1.7524596298152399E-2</v>
      </c>
    </row>
    <row r="3" spans="1:34" x14ac:dyDescent="0.25">
      <c r="B3" t="s">
        <v>16</v>
      </c>
      <c r="C3" s="10">
        <v>-234.79</v>
      </c>
      <c r="D3" s="11">
        <v>-58.68</v>
      </c>
      <c r="E3">
        <f>D3/E23</f>
        <v>-178.7769819689008</v>
      </c>
      <c r="F3">
        <f>C3-D3</f>
        <v>-176.10999999999999</v>
      </c>
      <c r="I3">
        <f>F3/F23</f>
        <v>-2007.0165749872929</v>
      </c>
      <c r="J3" s="1" t="s">
        <v>16</v>
      </c>
      <c r="K3" s="11">
        <f t="shared" si="0"/>
        <v>6.8158686731092377E-2</v>
      </c>
      <c r="R3" s="1">
        <v>30</v>
      </c>
      <c r="S3" s="4">
        <v>0.19772822900000001</v>
      </c>
      <c r="T3" s="4">
        <v>2.5340999999999999E-2</v>
      </c>
      <c r="U3" s="4">
        <v>6.1101000000000003E-2</v>
      </c>
      <c r="V3" s="4">
        <v>8.0652000000000001E-2</v>
      </c>
      <c r="W3" s="4">
        <v>0.12587499999999999</v>
      </c>
      <c r="X3" s="4">
        <v>1.3113E-2</v>
      </c>
      <c r="Y3" s="4">
        <v>4.1599999999999998E-2</v>
      </c>
      <c r="Z3" s="4">
        <v>8.3302000000000001E-2</v>
      </c>
      <c r="AA3" s="4">
        <v>0.14637800000000001</v>
      </c>
      <c r="AB3" s="4">
        <v>8.3373000000000003E-2</v>
      </c>
      <c r="AC3" s="4">
        <v>4.9529999999999999E-3</v>
      </c>
      <c r="AD3" s="4">
        <v>6.4602000000000007E-2</v>
      </c>
      <c r="AF3" s="1">
        <f t="shared" ref="AF3:AF49" si="1">AVERAGE(S3:AD3)</f>
        <v>7.7334852416666669E-2</v>
      </c>
      <c r="AG3">
        <f t="shared" ref="AG3:AG48" si="2">_xlfn.STDEV.S(S3:AD3)</f>
        <v>5.6785337074879948E-2</v>
      </c>
      <c r="AH3">
        <f t="shared" ref="AH3:AH48" si="3">AG3/SQRT(12)</f>
        <v>1.6392514823102788E-2</v>
      </c>
    </row>
    <row r="4" spans="1:34" x14ac:dyDescent="0.25">
      <c r="B4" t="s">
        <v>18</v>
      </c>
      <c r="C4" s="10">
        <v>-175.42</v>
      </c>
      <c r="D4" s="11">
        <v>-68.430000000000007</v>
      </c>
      <c r="E4">
        <f>D4/E23</f>
        <v>-208.48174635534906</v>
      </c>
      <c r="F4">
        <f t="shared" ref="F4:F7" si="4">C4-D4</f>
        <v>-106.98999999999998</v>
      </c>
      <c r="I4">
        <f>F4/F23</f>
        <v>-1219.2987528129604</v>
      </c>
      <c r="J4" s="1" t="s">
        <v>18</v>
      </c>
      <c r="K4" s="11">
        <f t="shared" si="0"/>
        <v>0.12168172119640176</v>
      </c>
      <c r="R4" s="1">
        <v>50</v>
      </c>
      <c r="S4" s="4">
        <v>0.14336275500000001</v>
      </c>
      <c r="T4" s="4">
        <v>2.9824E-2</v>
      </c>
      <c r="U4" s="4">
        <v>0.23872399999999999</v>
      </c>
      <c r="V4" s="4">
        <v>0.14227000000000001</v>
      </c>
      <c r="W4" s="4">
        <v>0.18518899999999999</v>
      </c>
      <c r="X4" s="4">
        <v>1.975E-2</v>
      </c>
      <c r="Y4" s="4">
        <v>0.145144</v>
      </c>
      <c r="Z4" s="4">
        <v>0.11743099999999999</v>
      </c>
      <c r="AA4" s="4">
        <v>0.14576500000000001</v>
      </c>
      <c r="AB4" s="4">
        <v>8.9918999999999999E-2</v>
      </c>
      <c r="AC4" s="4">
        <v>2.0088999999999999E-2</v>
      </c>
      <c r="AD4" s="4">
        <v>4.5004000000000002E-2</v>
      </c>
      <c r="AF4" s="1">
        <f t="shared" si="1"/>
        <v>0.11020597958333335</v>
      </c>
      <c r="AG4">
        <f t="shared" si="2"/>
        <v>7.0214991136395427E-2</v>
      </c>
      <c r="AH4">
        <f t="shared" si="3"/>
        <v>2.0269322016872544E-2</v>
      </c>
    </row>
    <row r="5" spans="1:34" x14ac:dyDescent="0.25">
      <c r="B5" t="s">
        <v>19</v>
      </c>
      <c r="C5" s="10">
        <v>-183.6</v>
      </c>
      <c r="D5" s="11">
        <v>-51.24</v>
      </c>
      <c r="E5">
        <f>D5/E23</f>
        <v>-156.10996176016491</v>
      </c>
      <c r="F5">
        <f t="shared" si="4"/>
        <v>-132.35999999999999</v>
      </c>
      <c r="I5">
        <f>F5/F23</f>
        <v>-1508.4249268373067</v>
      </c>
      <c r="J5" s="1" t="s">
        <v>19</v>
      </c>
      <c r="K5" s="11">
        <f t="shared" si="0"/>
        <v>7.815494628037023E-2</v>
      </c>
      <c r="R5" s="1">
        <v>70</v>
      </c>
      <c r="S5" s="4">
        <v>6.8028890999999994E-2</v>
      </c>
      <c r="T5" s="4">
        <v>3.3799999999999997E-2</v>
      </c>
      <c r="U5" s="4">
        <v>0.29396899999999998</v>
      </c>
      <c r="V5" s="4">
        <v>6.3261999999999999E-2</v>
      </c>
      <c r="W5" s="4">
        <v>0.36688799999999999</v>
      </c>
      <c r="X5" s="4">
        <v>3.9245000000000002E-2</v>
      </c>
      <c r="Y5" s="4">
        <v>0.22516</v>
      </c>
      <c r="Z5" s="4">
        <v>0.18071200000000001</v>
      </c>
      <c r="AA5" s="4">
        <v>0.32273499999999999</v>
      </c>
      <c r="AB5" s="4">
        <v>8.9389999999999997E-2</v>
      </c>
      <c r="AC5" s="4">
        <v>3.3658E-2</v>
      </c>
      <c r="AD5" s="4">
        <v>5.9206000000000002E-2</v>
      </c>
      <c r="AF5" s="1">
        <f t="shared" si="1"/>
        <v>0.14800449091666668</v>
      </c>
      <c r="AG5">
        <f t="shared" si="2"/>
        <v>0.12417500937118393</v>
      </c>
      <c r="AH5">
        <f t="shared" si="3"/>
        <v>3.5846237543538675E-2</v>
      </c>
    </row>
    <row r="6" spans="1:34" x14ac:dyDescent="0.25">
      <c r="B6" t="s">
        <v>21</v>
      </c>
      <c r="C6" s="10">
        <v>-148.33000000000001</v>
      </c>
      <c r="D6" s="11">
        <v>-63.04</v>
      </c>
      <c r="E6">
        <f>D6/E23</f>
        <v>-192.0603432740202</v>
      </c>
      <c r="F6">
        <f t="shared" si="4"/>
        <v>-85.29000000000002</v>
      </c>
      <c r="I6">
        <f>F6/F23</f>
        <v>-971.99729533056768</v>
      </c>
      <c r="J6" s="1" t="s">
        <v>21</v>
      </c>
      <c r="K6" s="11">
        <f t="shared" si="0"/>
        <v>0.13749343739846379</v>
      </c>
      <c r="R6" s="1">
        <v>90</v>
      </c>
      <c r="S6" s="4">
        <v>0.13317695299999999</v>
      </c>
      <c r="T6" s="4">
        <v>5.5271000000000001E-2</v>
      </c>
      <c r="U6" s="4">
        <v>0.179895</v>
      </c>
      <c r="V6" s="4">
        <v>0.111735</v>
      </c>
      <c r="W6" s="4">
        <v>0.51144500000000004</v>
      </c>
      <c r="X6" s="4">
        <v>0.123797</v>
      </c>
      <c r="Y6" s="4">
        <v>0.41675099999999998</v>
      </c>
      <c r="Z6" s="4">
        <v>0.35796899999999998</v>
      </c>
      <c r="AA6" s="4">
        <v>0.93445299999999998</v>
      </c>
      <c r="AB6" s="4">
        <v>0.28565400000000002</v>
      </c>
      <c r="AC6" s="4">
        <v>3.5382999999999998E-2</v>
      </c>
      <c r="AD6" s="4">
        <v>5.5628999999999998E-2</v>
      </c>
      <c r="AF6" s="1">
        <f t="shared" si="1"/>
        <v>0.26676324608333335</v>
      </c>
      <c r="AG6">
        <f t="shared" si="2"/>
        <v>0.26103959947266786</v>
      </c>
      <c r="AH6">
        <f t="shared" si="3"/>
        <v>7.5355641512348442E-2</v>
      </c>
    </row>
    <row r="7" spans="1:34" x14ac:dyDescent="0.25">
      <c r="B7" t="s">
        <v>43</v>
      </c>
      <c r="C7" s="10">
        <v>-142.79</v>
      </c>
      <c r="D7" s="11">
        <v>-31.22</v>
      </c>
      <c r="E7">
        <f>D7/E23</f>
        <v>-95.116178886657849</v>
      </c>
      <c r="F7">
        <f t="shared" si="4"/>
        <v>-111.57</v>
      </c>
      <c r="I7">
        <f>F7/F23</f>
        <v>-1271.4941756364333</v>
      </c>
      <c r="J7" s="1" t="s">
        <v>43</v>
      </c>
      <c r="K7" s="11">
        <f t="shared" si="0"/>
        <v>5.8000059887742435E-2</v>
      </c>
      <c r="R7" s="1">
        <v>110</v>
      </c>
      <c r="S7" s="4">
        <v>0.18466158899999999</v>
      </c>
      <c r="T7" s="4">
        <v>2.9760999999999999E-2</v>
      </c>
      <c r="U7" s="4">
        <v>0.617483</v>
      </c>
      <c r="V7" s="4">
        <v>0.30562800000000001</v>
      </c>
      <c r="W7" s="4">
        <v>0.68678600000000001</v>
      </c>
      <c r="X7" s="4">
        <v>0.27799200000000002</v>
      </c>
      <c r="Y7" s="4">
        <v>0.56855100000000003</v>
      </c>
      <c r="Z7" s="4">
        <v>0.49569400000000002</v>
      </c>
      <c r="AA7" s="4">
        <v>0.64740200000000003</v>
      </c>
      <c r="AB7" s="4">
        <v>9.8646999999999999E-2</v>
      </c>
      <c r="AC7" s="4">
        <v>5.6881000000000001E-2</v>
      </c>
      <c r="AD7" s="4">
        <v>3.9569E-2</v>
      </c>
      <c r="AF7" s="1">
        <f t="shared" si="1"/>
        <v>0.33408796575000005</v>
      </c>
      <c r="AG7">
        <f t="shared" si="2"/>
        <v>0.25617486928238653</v>
      </c>
      <c r="AH7">
        <f t="shared" si="3"/>
        <v>7.395131486990153E-2</v>
      </c>
    </row>
    <row r="8" spans="1:34" x14ac:dyDescent="0.25">
      <c r="C8" s="8"/>
      <c r="K8" s="11"/>
      <c r="R8" s="1">
        <v>130</v>
      </c>
      <c r="S8" s="4">
        <v>0.29495643500000002</v>
      </c>
      <c r="T8" s="4">
        <v>2.6452E-2</v>
      </c>
      <c r="U8" s="4">
        <v>0.55620700000000001</v>
      </c>
      <c r="V8" s="4">
        <v>0.17732400000000001</v>
      </c>
      <c r="W8" s="4">
        <v>0.80183300000000002</v>
      </c>
      <c r="X8" s="4">
        <v>0.48055700000000001</v>
      </c>
      <c r="Y8" s="4">
        <v>0.84254399999999996</v>
      </c>
      <c r="Z8" s="4">
        <v>0.61068599999999995</v>
      </c>
      <c r="AA8" s="4">
        <v>0.66181199999999996</v>
      </c>
      <c r="AB8" s="4">
        <v>1.016E-3</v>
      </c>
      <c r="AC8" s="4">
        <v>0.10278900000000001</v>
      </c>
      <c r="AD8" s="4">
        <v>6.8278000000000005E-2</v>
      </c>
      <c r="AF8" s="1">
        <f t="shared" si="1"/>
        <v>0.38537120291666666</v>
      </c>
      <c r="AG8">
        <f t="shared" si="2"/>
        <v>0.30988121746340819</v>
      </c>
      <c r="AH8">
        <f t="shared" si="3"/>
        <v>8.9455002159653838E-2</v>
      </c>
    </row>
    <row r="9" spans="1:34" x14ac:dyDescent="0.25">
      <c r="A9" s="1" t="s">
        <v>35</v>
      </c>
      <c r="E9" s="41">
        <f>AVERAGE(E2:E8)</f>
        <v>-164.4983841133978</v>
      </c>
      <c r="I9" s="41">
        <f>AVERAGE(I2:I8)</f>
        <v>-1420.7297786655552</v>
      </c>
      <c r="J9" s="1" t="s">
        <v>35</v>
      </c>
      <c r="K9" s="11">
        <f>AVERAGE(K2:K8)</f>
        <v>9.0010145123131949E-2</v>
      </c>
      <c r="R9" s="1">
        <v>150</v>
      </c>
      <c r="S9" s="4">
        <v>0.31571907100000002</v>
      </c>
      <c r="T9" s="4">
        <v>6.9135000000000002E-2</v>
      </c>
      <c r="U9" s="4">
        <v>0.68059499999999995</v>
      </c>
      <c r="V9" s="4">
        <v>0.23935400000000001</v>
      </c>
      <c r="W9" s="4">
        <v>0.73952600000000002</v>
      </c>
      <c r="X9" s="4">
        <v>0.63633799999999996</v>
      </c>
      <c r="Y9" s="4">
        <v>0.97499499999999995</v>
      </c>
      <c r="Z9" s="4">
        <v>0.75448099999999996</v>
      </c>
      <c r="AA9" s="4">
        <v>0.95196800000000004</v>
      </c>
      <c r="AB9" s="4">
        <v>9.3477000000000005E-2</v>
      </c>
      <c r="AC9" s="4">
        <v>0.17866899999999999</v>
      </c>
      <c r="AD9" s="4">
        <v>8.0172999999999994E-2</v>
      </c>
      <c r="AF9" s="1">
        <f t="shared" si="1"/>
        <v>0.47620250591666663</v>
      </c>
      <c r="AG9">
        <f t="shared" si="2"/>
        <v>0.34755576138779498</v>
      </c>
      <c r="AH9">
        <f t="shared" si="3"/>
        <v>0.10033070619782439</v>
      </c>
    </row>
    <row r="10" spans="1:34" x14ac:dyDescent="0.25">
      <c r="A10" s="1" t="s">
        <v>55</v>
      </c>
      <c r="E10" s="11">
        <f>STDEV(E2:E7)</f>
        <v>39.616127125583624</v>
      </c>
      <c r="I10" s="11">
        <f>STDEV(I2:I7)</f>
        <v>355.34734486168969</v>
      </c>
      <c r="J10" s="1" t="s">
        <v>55</v>
      </c>
      <c r="K10" s="11">
        <f>STDEV(K2:K7)</f>
        <v>3.1877931343269057E-2</v>
      </c>
      <c r="R10" s="1">
        <v>170</v>
      </c>
      <c r="S10" s="4">
        <v>0.42346231899999998</v>
      </c>
      <c r="T10" s="4">
        <v>6.1249999999999999E-2</v>
      </c>
      <c r="U10" s="4">
        <v>0.53033300000000005</v>
      </c>
      <c r="V10" s="4">
        <v>0.295906</v>
      </c>
      <c r="W10" s="4">
        <v>0.87706700000000004</v>
      </c>
      <c r="X10" s="4">
        <v>0.70521500000000004</v>
      </c>
      <c r="Y10" s="4">
        <v>0.96961299999999995</v>
      </c>
      <c r="Z10" s="4">
        <v>0.914663</v>
      </c>
      <c r="AA10" s="4">
        <v>1.0633950000000001</v>
      </c>
      <c r="AB10" s="4">
        <v>0.13497700000000001</v>
      </c>
      <c r="AC10" s="4">
        <v>0.21857799999999999</v>
      </c>
      <c r="AD10" s="4">
        <v>0.112707</v>
      </c>
      <c r="AF10" s="1">
        <f t="shared" si="1"/>
        <v>0.52559719324999998</v>
      </c>
      <c r="AG10">
        <f t="shared" si="2"/>
        <v>0.36800393448360197</v>
      </c>
      <c r="AH10">
        <f t="shared" si="3"/>
        <v>0.1062335853184745</v>
      </c>
    </row>
    <row r="11" spans="1:34" ht="15.75" thickBot="1" x14ac:dyDescent="0.3">
      <c r="A11" s="1" t="s">
        <v>36</v>
      </c>
      <c r="E11" s="14">
        <f>E10/SQRT(6)</f>
        <v>16.173216173818588</v>
      </c>
      <c r="I11" s="14">
        <f>I10/SQRT(6)</f>
        <v>145.0699460606576</v>
      </c>
      <c r="J11" s="1" t="s">
        <v>36</v>
      </c>
      <c r="K11" s="14">
        <f>K10/SQRT(6)</f>
        <v>1.3014110974413989E-2</v>
      </c>
      <c r="R11" s="1">
        <v>190</v>
      </c>
      <c r="S11" s="4">
        <v>0.51964110200000002</v>
      </c>
      <c r="T11" s="4">
        <v>3.7923999999999999E-2</v>
      </c>
      <c r="U11" s="4">
        <v>0.78312999999999999</v>
      </c>
      <c r="V11" s="4">
        <v>0.35136200000000001</v>
      </c>
      <c r="W11" s="4">
        <v>0.86608700000000005</v>
      </c>
      <c r="X11" s="4">
        <v>0.77261100000000005</v>
      </c>
      <c r="Y11" s="4">
        <v>0.915856</v>
      </c>
      <c r="Z11" s="4">
        <v>1.0657449999999999</v>
      </c>
      <c r="AA11" s="4">
        <v>1.1863779999999999</v>
      </c>
      <c r="AB11" s="4">
        <v>0.120936</v>
      </c>
      <c r="AC11" s="4">
        <v>0.34348099999999998</v>
      </c>
      <c r="AD11" s="4">
        <v>0.13289899999999999</v>
      </c>
      <c r="AF11" s="1">
        <f t="shared" si="1"/>
        <v>0.5913375085</v>
      </c>
      <c r="AG11">
        <f t="shared" si="2"/>
        <v>0.39213298443407546</v>
      </c>
      <c r="AH11">
        <f t="shared" si="3"/>
        <v>0.11319904206057241</v>
      </c>
    </row>
    <row r="12" spans="1:34" x14ac:dyDescent="0.25">
      <c r="B12" s="20" t="s">
        <v>93</v>
      </c>
      <c r="C12" s="21"/>
      <c r="D12" s="22"/>
      <c r="E12" s="23" t="s">
        <v>84</v>
      </c>
      <c r="F12" s="24" t="s">
        <v>416</v>
      </c>
      <c r="G12" s="17"/>
      <c r="H12" s="17"/>
      <c r="R12" s="1">
        <v>210</v>
      </c>
      <c r="S12" s="4">
        <v>0.56941785499999997</v>
      </c>
      <c r="T12" s="4">
        <v>4.9071999999999998E-2</v>
      </c>
      <c r="U12" s="4">
        <v>1.1013999999999999</v>
      </c>
      <c r="V12" s="4">
        <v>0.38354100000000002</v>
      </c>
      <c r="W12" s="4">
        <v>1.013109</v>
      </c>
      <c r="X12" s="4">
        <v>0.867421</v>
      </c>
      <c r="Y12" s="4">
        <v>1.0422750000000001</v>
      </c>
      <c r="Z12" s="4">
        <v>1.0428649999999999</v>
      </c>
      <c r="AA12" s="4">
        <v>0.85131299999999999</v>
      </c>
      <c r="AB12" s="4">
        <v>0.18884000000000001</v>
      </c>
      <c r="AC12" s="4">
        <v>0.39970699999999998</v>
      </c>
      <c r="AD12" s="4">
        <v>0.160605</v>
      </c>
      <c r="AF12" s="1">
        <f t="shared" si="1"/>
        <v>0.63913048791666671</v>
      </c>
      <c r="AG12">
        <f t="shared" si="2"/>
        <v>0.39122705437887034</v>
      </c>
      <c r="AH12">
        <f t="shared" si="3"/>
        <v>0.11293752257995258</v>
      </c>
    </row>
    <row r="13" spans="1:34" x14ac:dyDescent="0.25">
      <c r="B13" s="25" t="s">
        <v>88</v>
      </c>
      <c r="C13" s="15"/>
      <c r="D13" s="16"/>
      <c r="E13" s="18">
        <v>1.08</v>
      </c>
      <c r="F13" s="26">
        <v>6.2</v>
      </c>
      <c r="G13" s="18"/>
      <c r="H13" s="18"/>
      <c r="R13" s="1">
        <v>230</v>
      </c>
      <c r="S13" s="4">
        <v>0.57338921200000004</v>
      </c>
      <c r="T13" s="4">
        <v>6.5312999999999996E-2</v>
      </c>
      <c r="U13" s="4">
        <v>1.12605</v>
      </c>
      <c r="V13" s="4">
        <v>0.55949599999999999</v>
      </c>
      <c r="W13" s="4">
        <v>0.89488199999999996</v>
      </c>
      <c r="X13" s="4">
        <v>0.86059699999999995</v>
      </c>
      <c r="Y13" s="4">
        <v>0.93127400000000005</v>
      </c>
      <c r="Z13" s="4">
        <v>0.98406499999999997</v>
      </c>
      <c r="AA13" s="4">
        <v>0.99754399999999999</v>
      </c>
      <c r="AB13" s="4">
        <v>0.27570299999999998</v>
      </c>
      <c r="AC13" s="4">
        <v>0.394125</v>
      </c>
      <c r="AD13" s="4">
        <v>0.186889</v>
      </c>
      <c r="AF13" s="1">
        <f t="shared" si="1"/>
        <v>0.65411060100000007</v>
      </c>
      <c r="AG13">
        <f t="shared" si="2"/>
        <v>0.35906464099746294</v>
      </c>
      <c r="AH13">
        <f t="shared" si="3"/>
        <v>0.10365303356818079</v>
      </c>
    </row>
    <row r="14" spans="1:34" x14ac:dyDescent="0.25">
      <c r="B14" s="27"/>
      <c r="C14" s="15" t="s">
        <v>89</v>
      </c>
      <c r="D14" s="16"/>
      <c r="E14" s="16">
        <v>0.93</v>
      </c>
      <c r="F14" s="28">
        <v>0.93</v>
      </c>
      <c r="G14" s="16"/>
      <c r="H14" s="16"/>
      <c r="R14" s="1">
        <v>250</v>
      </c>
      <c r="S14" s="4">
        <v>0.61038746700000002</v>
      </c>
      <c r="T14" s="4">
        <v>8.5928000000000004E-2</v>
      </c>
      <c r="U14" s="4">
        <v>0.88304300000000002</v>
      </c>
      <c r="V14" s="4">
        <v>0.61755400000000005</v>
      </c>
      <c r="W14" s="4">
        <v>0.98248100000000005</v>
      </c>
      <c r="X14" s="4">
        <v>0.81595399999999996</v>
      </c>
      <c r="Y14" s="4">
        <v>1.089933</v>
      </c>
      <c r="Z14" s="4">
        <v>0.94859400000000005</v>
      </c>
      <c r="AA14" s="4">
        <v>1.092614</v>
      </c>
      <c r="AB14" s="4">
        <v>0.19614300000000001</v>
      </c>
      <c r="AC14" s="4">
        <v>0.61708399999999997</v>
      </c>
      <c r="AD14" s="4">
        <v>0.20963399999999999</v>
      </c>
      <c r="AF14" s="1">
        <f t="shared" si="1"/>
        <v>0.67911245558333333</v>
      </c>
      <c r="AG14">
        <f t="shared" si="2"/>
        <v>0.35453176664152597</v>
      </c>
      <c r="AH14">
        <f t="shared" si="3"/>
        <v>0.10234450545337931</v>
      </c>
    </row>
    <row r="15" spans="1:34" x14ac:dyDescent="0.25">
      <c r="B15" s="27"/>
      <c r="C15" s="15" t="s">
        <v>90</v>
      </c>
      <c r="D15" s="16"/>
      <c r="E15" s="16">
        <v>1.2</v>
      </c>
      <c r="F15" s="28">
        <v>1</v>
      </c>
      <c r="G15" s="16"/>
      <c r="H15" s="16"/>
      <c r="R15" s="1">
        <v>270</v>
      </c>
      <c r="S15" s="4">
        <v>0.68160568300000002</v>
      </c>
      <c r="T15" s="4">
        <v>0.112042</v>
      </c>
      <c r="U15" s="4">
        <v>1.0757000000000001</v>
      </c>
      <c r="V15" s="4">
        <v>0.548952</v>
      </c>
      <c r="W15" s="4">
        <v>0.91491999999999996</v>
      </c>
      <c r="X15" s="4">
        <v>0.87072400000000005</v>
      </c>
      <c r="Y15" s="4">
        <v>0.89579600000000004</v>
      </c>
      <c r="Z15" s="4">
        <v>0.96605200000000002</v>
      </c>
      <c r="AA15" s="4">
        <v>1.1821919999999999</v>
      </c>
      <c r="AB15" s="4">
        <v>0.30764399999999997</v>
      </c>
      <c r="AC15" s="4">
        <v>0.74325699999999995</v>
      </c>
      <c r="AD15" s="4">
        <v>0.251633</v>
      </c>
      <c r="AF15" s="1">
        <f t="shared" si="1"/>
        <v>0.7125431402500001</v>
      </c>
      <c r="AG15">
        <f t="shared" si="2"/>
        <v>0.34137749110863957</v>
      </c>
      <c r="AH15">
        <f t="shared" si="3"/>
        <v>9.8547193193426072E-2</v>
      </c>
    </row>
    <row r="16" spans="1:34" x14ac:dyDescent="0.25">
      <c r="B16" s="29" t="s">
        <v>91</v>
      </c>
      <c r="C16" s="15"/>
      <c r="D16" s="16"/>
      <c r="E16" s="16"/>
      <c r="F16" s="28"/>
      <c r="G16" s="16"/>
      <c r="H16" s="16"/>
      <c r="R16" s="1">
        <v>290</v>
      </c>
      <c r="S16" s="4">
        <v>0.71088748999999996</v>
      </c>
      <c r="T16" s="4">
        <v>0.16035199999999999</v>
      </c>
      <c r="U16" s="4">
        <v>0.80673099999999998</v>
      </c>
      <c r="V16" s="4">
        <v>0.67876199999999998</v>
      </c>
      <c r="W16" s="4">
        <v>1.187608</v>
      </c>
      <c r="X16" s="4">
        <v>0.99331899999999995</v>
      </c>
      <c r="Y16" s="4">
        <v>0.92145999999999995</v>
      </c>
      <c r="Z16" s="4">
        <v>1.032335</v>
      </c>
      <c r="AA16" s="4">
        <v>1.2272609999999999</v>
      </c>
      <c r="AB16" s="4">
        <v>0.36471599999999998</v>
      </c>
      <c r="AC16" s="4">
        <v>0.67369100000000004</v>
      </c>
      <c r="AD16" s="4">
        <v>0.28403600000000001</v>
      </c>
      <c r="AF16" s="1">
        <f t="shared" si="1"/>
        <v>0.75342987416666662</v>
      </c>
      <c r="AG16">
        <f t="shared" si="2"/>
        <v>0.34593095208435998</v>
      </c>
      <c r="AH16">
        <f t="shared" si="3"/>
        <v>9.9861664153464383E-2</v>
      </c>
    </row>
    <row r="17" spans="1:34" x14ac:dyDescent="0.25">
      <c r="B17" s="27"/>
      <c r="C17" s="15"/>
      <c r="D17" s="16" t="s">
        <v>92</v>
      </c>
      <c r="E17" s="16"/>
      <c r="F17" s="28"/>
      <c r="G17" s="16"/>
      <c r="H17" s="16"/>
      <c r="R17" s="1">
        <v>310</v>
      </c>
      <c r="S17" s="4">
        <v>0.77585038900000003</v>
      </c>
      <c r="T17" s="4">
        <v>0.15782499999999999</v>
      </c>
      <c r="U17" s="4">
        <v>0.86809499999999995</v>
      </c>
      <c r="V17" s="4">
        <v>0.70628500000000005</v>
      </c>
      <c r="W17" s="4">
        <v>0.92370600000000003</v>
      </c>
      <c r="X17" s="4">
        <v>1.0448569999999999</v>
      </c>
      <c r="Y17" s="4">
        <v>0.99642799999999998</v>
      </c>
      <c r="Z17" s="4">
        <v>0.977626</v>
      </c>
      <c r="AA17" s="4">
        <v>1.5210429999999999</v>
      </c>
      <c r="AB17" s="4">
        <v>0.440471</v>
      </c>
      <c r="AC17" s="4">
        <v>0.76636400000000005</v>
      </c>
      <c r="AD17" s="4">
        <v>0.34880800000000001</v>
      </c>
      <c r="AF17" s="1">
        <f t="shared" si="1"/>
        <v>0.79394653241666668</v>
      </c>
      <c r="AG17">
        <f t="shared" si="2"/>
        <v>0.35995131260971974</v>
      </c>
      <c r="AH17">
        <f t="shared" si="3"/>
        <v>0.10390899361519042</v>
      </c>
    </row>
    <row r="18" spans="1:34" x14ac:dyDescent="0.25">
      <c r="B18" s="27"/>
      <c r="C18" s="15"/>
      <c r="D18" s="16">
        <v>0.01</v>
      </c>
      <c r="E18" s="19">
        <f>(1/(1+(1.08/D18)^0.93))</f>
        <v>1.268734100555218E-2</v>
      </c>
      <c r="F18" s="30">
        <f>(1/(1+(6.2/D18)^0.93))</f>
        <v>2.5233556421076549E-3</v>
      </c>
      <c r="G18" s="19"/>
      <c r="H18" s="19"/>
      <c r="R18" s="1">
        <v>330</v>
      </c>
      <c r="S18" s="4">
        <v>0.81451527599999995</v>
      </c>
      <c r="T18" s="4">
        <v>0.174572</v>
      </c>
      <c r="U18" s="4">
        <v>0.87648700000000002</v>
      </c>
      <c r="V18" s="4">
        <v>0.78789500000000001</v>
      </c>
      <c r="W18" s="4">
        <v>0.93031699999999995</v>
      </c>
      <c r="X18" s="4">
        <v>1.06681</v>
      </c>
      <c r="Y18" s="4">
        <v>1.015738</v>
      </c>
      <c r="Z18" s="4">
        <v>0.97162599999999999</v>
      </c>
      <c r="AA18" s="4">
        <v>1.291992</v>
      </c>
      <c r="AB18" s="4">
        <v>0.58229500000000001</v>
      </c>
      <c r="AC18" s="4">
        <v>0.81613899999999995</v>
      </c>
      <c r="AD18" s="4">
        <v>0.36296899999999999</v>
      </c>
      <c r="AF18" s="1">
        <f t="shared" si="1"/>
        <v>0.80761293966666658</v>
      </c>
      <c r="AG18">
        <f t="shared" si="2"/>
        <v>0.30771131820867692</v>
      </c>
      <c r="AH18">
        <f t="shared" si="3"/>
        <v>8.8828606200237109E-2</v>
      </c>
    </row>
    <row r="19" spans="1:34" x14ac:dyDescent="0.25">
      <c r="B19" s="27"/>
      <c r="C19" s="15"/>
      <c r="D19" s="16">
        <v>0.03</v>
      </c>
      <c r="E19" s="19">
        <f>(1/(1+(1.08/D19)^0.93))</f>
        <v>3.4467177150109246E-2</v>
      </c>
      <c r="F19" s="30">
        <f>(1/(1+(6.2/D19)^0.93))</f>
        <v>6.9784212452684213E-3</v>
      </c>
      <c r="G19" s="19"/>
      <c r="H19" s="19"/>
      <c r="R19" s="1">
        <v>350</v>
      </c>
      <c r="S19" s="4">
        <v>0.873983807</v>
      </c>
      <c r="T19" s="4">
        <v>0.33832099999999998</v>
      </c>
      <c r="U19" s="4">
        <v>1.8016620000000001</v>
      </c>
      <c r="V19" s="4">
        <v>0.78967500000000002</v>
      </c>
      <c r="W19" s="4">
        <v>0.92724200000000001</v>
      </c>
      <c r="X19" s="4">
        <v>1.093855</v>
      </c>
      <c r="Y19" s="4">
        <v>0.93567100000000003</v>
      </c>
      <c r="Z19" s="4">
        <v>0.915829</v>
      </c>
      <c r="AA19" s="4">
        <v>0.90655300000000005</v>
      </c>
      <c r="AB19" s="4">
        <v>0.58123999999999998</v>
      </c>
      <c r="AC19" s="4">
        <v>0.884324</v>
      </c>
      <c r="AD19" s="4">
        <v>0.391733</v>
      </c>
      <c r="AF19" s="1">
        <f t="shared" si="1"/>
        <v>0.87000740058333326</v>
      </c>
      <c r="AG19">
        <f t="shared" si="2"/>
        <v>0.37302306310809374</v>
      </c>
      <c r="AH19">
        <f t="shared" si="3"/>
        <v>0.10768248294969834</v>
      </c>
    </row>
    <row r="20" spans="1:34" x14ac:dyDescent="0.25">
      <c r="B20" s="27"/>
      <c r="C20" s="15"/>
      <c r="D20" s="16">
        <v>0.1</v>
      </c>
      <c r="E20" s="19">
        <f>(1/(1+(1.08/D20)^0.93))</f>
        <v>9.8591107567704742E-2</v>
      </c>
      <c r="F20" s="30">
        <f t="shared" ref="F20:F26" si="5">(1/(1+(6.2/D20)^0.93))</f>
        <v>2.1077734767918056E-2</v>
      </c>
      <c r="G20" s="19"/>
      <c r="H20" s="19"/>
      <c r="R20" s="1">
        <v>370</v>
      </c>
      <c r="S20" s="4">
        <v>0.93186807500000002</v>
      </c>
      <c r="T20" s="4">
        <v>0.30213000000000001</v>
      </c>
      <c r="U20" s="4">
        <v>0.95900399999999997</v>
      </c>
      <c r="V20" s="4">
        <v>0.95262199999999997</v>
      </c>
      <c r="W20" s="4">
        <v>0.84692000000000001</v>
      </c>
      <c r="X20" s="4">
        <v>1.0207299999999999</v>
      </c>
      <c r="Y20" s="4">
        <v>0.90503299999999998</v>
      </c>
      <c r="Z20" s="4">
        <v>0.95398000000000005</v>
      </c>
      <c r="AA20" s="4">
        <v>1.0702590000000001</v>
      </c>
      <c r="AB20" s="4">
        <v>0.55801999999999996</v>
      </c>
      <c r="AC20" s="4">
        <v>0.92789200000000005</v>
      </c>
      <c r="AD20" s="4">
        <v>0.41551500000000002</v>
      </c>
      <c r="AF20" s="1">
        <f t="shared" si="1"/>
        <v>0.82033108958333312</v>
      </c>
      <c r="AG20">
        <f t="shared" si="2"/>
        <v>0.25051284701577936</v>
      </c>
      <c r="AH20">
        <f t="shared" si="3"/>
        <v>7.2316829830009879E-2</v>
      </c>
    </row>
    <row r="21" spans="1:34" x14ac:dyDescent="0.25">
      <c r="B21" s="27"/>
      <c r="C21" s="15"/>
      <c r="D21" s="16">
        <v>0.2</v>
      </c>
      <c r="E21" s="19">
        <f>(1/(1+(1.08/D21)^0.93))</f>
        <v>0.17245159297214957</v>
      </c>
      <c r="F21" s="30">
        <f t="shared" si="5"/>
        <v>3.9406971095491759E-2</v>
      </c>
      <c r="G21" s="19"/>
      <c r="H21" s="19"/>
      <c r="R21" s="1">
        <v>390</v>
      </c>
      <c r="S21" s="4">
        <v>0.92674428600000003</v>
      </c>
      <c r="T21" s="4">
        <v>0.29647600000000002</v>
      </c>
      <c r="U21" s="4">
        <v>0.965036</v>
      </c>
      <c r="V21" s="4">
        <v>0.91838900000000001</v>
      </c>
      <c r="W21" s="4">
        <v>0.85580199999999995</v>
      </c>
      <c r="X21" s="4">
        <v>1.050143</v>
      </c>
      <c r="Y21" s="4">
        <v>0.98191099999999998</v>
      </c>
      <c r="Z21" s="4">
        <v>0.94981099999999996</v>
      </c>
      <c r="AA21" s="4">
        <v>0.71279999999999999</v>
      </c>
      <c r="AB21" s="4">
        <v>0.69603800000000005</v>
      </c>
      <c r="AC21" s="4">
        <v>0.99300100000000002</v>
      </c>
      <c r="AD21" s="4">
        <v>0.484232</v>
      </c>
      <c r="AF21" s="1">
        <f t="shared" si="1"/>
        <v>0.8191986071666667</v>
      </c>
      <c r="AG21">
        <f t="shared" si="2"/>
        <v>0.23022151695999379</v>
      </c>
      <c r="AH21">
        <f t="shared" si="3"/>
        <v>6.6459227395048212E-2</v>
      </c>
    </row>
    <row r="22" spans="1:34" x14ac:dyDescent="0.25">
      <c r="B22" s="27"/>
      <c r="C22" s="15"/>
      <c r="D22" s="16">
        <v>0.3</v>
      </c>
      <c r="E22" s="19">
        <f>(1/(1+(1.08/D22)^0.93))</f>
        <v>0.23303214656331317</v>
      </c>
      <c r="F22" s="30">
        <f t="shared" si="5"/>
        <v>5.6437671713388073E-2</v>
      </c>
      <c r="G22" s="19"/>
      <c r="H22" s="19"/>
      <c r="R22" s="1">
        <v>410</v>
      </c>
      <c r="S22" s="4">
        <v>0.96277539899999998</v>
      </c>
      <c r="T22" s="4">
        <v>0.410186</v>
      </c>
      <c r="U22" s="4">
        <v>1.083655</v>
      </c>
      <c r="V22" s="4">
        <v>1.1867719999999999</v>
      </c>
      <c r="W22" s="4">
        <v>0.88156999999999996</v>
      </c>
      <c r="X22" s="4">
        <v>1.08927</v>
      </c>
      <c r="Y22" s="4">
        <v>0.98810600000000004</v>
      </c>
      <c r="Z22" s="4">
        <v>0.92291599999999996</v>
      </c>
      <c r="AA22" s="4">
        <v>0.88074600000000003</v>
      </c>
      <c r="AB22" s="4">
        <v>0.67331600000000003</v>
      </c>
      <c r="AC22" s="4">
        <v>0.99299199999999999</v>
      </c>
      <c r="AD22" s="4">
        <v>0.55982600000000005</v>
      </c>
      <c r="AF22" s="1">
        <f t="shared" si="1"/>
        <v>0.88601086658333317</v>
      </c>
      <c r="AG22">
        <f t="shared" si="2"/>
        <v>0.22923793056037228</v>
      </c>
      <c r="AH22">
        <f t="shared" si="3"/>
        <v>6.617529045875184E-2</v>
      </c>
    </row>
    <row r="23" spans="1:34" x14ac:dyDescent="0.25">
      <c r="B23" s="27"/>
      <c r="C23" s="15"/>
      <c r="D23" s="16">
        <v>0.5</v>
      </c>
      <c r="E23" s="19">
        <f t="shared" ref="E23:E26" si="6">(1/(1+(1.08/D23)^0.93))</f>
        <v>0.32823017456580456</v>
      </c>
      <c r="F23" s="30">
        <f t="shared" si="5"/>
        <v>8.7747157743884099E-2</v>
      </c>
      <c r="G23" s="19"/>
      <c r="H23" s="19"/>
      <c r="R23" s="1">
        <v>430</v>
      </c>
      <c r="S23" s="4">
        <v>0.968207818</v>
      </c>
      <c r="T23" s="4">
        <v>0.41346300000000002</v>
      </c>
      <c r="U23" s="4">
        <v>1.2466790000000001</v>
      </c>
      <c r="V23" s="4">
        <v>1.127618</v>
      </c>
      <c r="W23" s="4">
        <v>0.92187300000000005</v>
      </c>
      <c r="X23" s="4">
        <v>1.052711</v>
      </c>
      <c r="Y23" s="4">
        <v>0.98882099999999995</v>
      </c>
      <c r="Z23" s="4">
        <v>0.95762599999999998</v>
      </c>
      <c r="AA23" s="4">
        <v>1.1641570000000001</v>
      </c>
      <c r="AB23" s="4">
        <v>1.0695079999999999</v>
      </c>
      <c r="AC23" s="4">
        <v>1.03223</v>
      </c>
      <c r="AD23" s="4">
        <v>0.53961999999999999</v>
      </c>
      <c r="AF23" s="1">
        <f t="shared" si="1"/>
        <v>0.95687615149999994</v>
      </c>
      <c r="AG23">
        <f t="shared" si="2"/>
        <v>0.24409898998653498</v>
      </c>
      <c r="AH23">
        <f t="shared" si="3"/>
        <v>7.0465308788820874E-2</v>
      </c>
    </row>
    <row r="24" spans="1:34" x14ac:dyDescent="0.25">
      <c r="B24" s="27"/>
      <c r="C24" s="15"/>
      <c r="D24" s="16">
        <v>1</v>
      </c>
      <c r="E24" s="19">
        <f t="shared" si="6"/>
        <v>0.48211419274154516</v>
      </c>
      <c r="F24" s="30">
        <f t="shared" si="5"/>
        <v>0.1548796287865945</v>
      </c>
      <c r="G24" s="19"/>
      <c r="H24" s="19"/>
      <c r="R24" s="1">
        <v>450</v>
      </c>
      <c r="S24" s="4">
        <v>1.0298371770000001</v>
      </c>
      <c r="T24" s="4">
        <v>0.58776700000000004</v>
      </c>
      <c r="U24" s="4">
        <v>1.095718</v>
      </c>
      <c r="V24" s="4">
        <v>0.92633100000000002</v>
      </c>
      <c r="W24" s="4">
        <v>0.94260600000000005</v>
      </c>
      <c r="X24" s="4">
        <v>1.0833980000000001</v>
      </c>
      <c r="Y24" s="4">
        <v>0.97515799999999997</v>
      </c>
      <c r="Z24" s="4">
        <v>0.92650200000000005</v>
      </c>
      <c r="AA24" s="4">
        <v>1.1104499999999999</v>
      </c>
      <c r="AB24" s="4">
        <v>0.962364</v>
      </c>
      <c r="AC24" s="4">
        <v>1.0392079999999999</v>
      </c>
      <c r="AD24" s="4">
        <v>0.62796200000000002</v>
      </c>
      <c r="AF24" s="1">
        <f t="shared" si="1"/>
        <v>0.94227509808333343</v>
      </c>
      <c r="AG24">
        <f t="shared" si="2"/>
        <v>0.16929344593495893</v>
      </c>
      <c r="AH24">
        <f t="shared" si="3"/>
        <v>4.8870808291293949E-2</v>
      </c>
    </row>
    <row r="25" spans="1:34" x14ac:dyDescent="0.25">
      <c r="B25" s="27"/>
      <c r="C25" s="15"/>
      <c r="D25" s="16">
        <v>3</v>
      </c>
      <c r="E25" s="19">
        <f t="shared" si="6"/>
        <v>0.72114245956751288</v>
      </c>
      <c r="F25" s="30">
        <f t="shared" si="5"/>
        <v>0.33735102095461733</v>
      </c>
      <c r="G25" s="19"/>
      <c r="H25" s="19"/>
      <c r="R25" s="1">
        <v>470</v>
      </c>
      <c r="S25" s="4">
        <v>0.95592317000000004</v>
      </c>
      <c r="T25" s="4">
        <v>0.63108900000000001</v>
      </c>
      <c r="U25" s="4">
        <v>1.131032</v>
      </c>
      <c r="V25" s="4">
        <v>1.1921120000000001</v>
      </c>
      <c r="W25" s="4">
        <v>0.938608</v>
      </c>
      <c r="X25" s="4">
        <v>1.09812</v>
      </c>
      <c r="Y25" s="4">
        <v>0.924512</v>
      </c>
      <c r="Z25" s="4">
        <v>0.92105800000000004</v>
      </c>
      <c r="AA25" s="4">
        <v>1.142082</v>
      </c>
      <c r="AB25" s="4">
        <v>0.96395200000000003</v>
      </c>
      <c r="AC25" s="4">
        <v>0.91363499999999997</v>
      </c>
      <c r="AD25" s="4">
        <v>0.64556500000000006</v>
      </c>
      <c r="AF25" s="1">
        <f t="shared" si="1"/>
        <v>0.95480734749999996</v>
      </c>
      <c r="AG25">
        <f t="shared" si="2"/>
        <v>0.17773898467390606</v>
      </c>
      <c r="AH25">
        <f t="shared" si="3"/>
        <v>5.130882532348522E-2</v>
      </c>
    </row>
    <row r="26" spans="1:34" ht="15.75" thickBot="1" x14ac:dyDescent="0.3">
      <c r="B26" s="31"/>
      <c r="C26" s="32"/>
      <c r="D26" s="33">
        <v>10</v>
      </c>
      <c r="E26" s="34">
        <f t="shared" si="6"/>
        <v>0.88793608324327056</v>
      </c>
      <c r="F26" s="35">
        <f t="shared" si="5"/>
        <v>0.60934821421507601</v>
      </c>
      <c r="G26" s="19"/>
      <c r="H26" s="19"/>
      <c r="R26" s="1">
        <v>490</v>
      </c>
      <c r="S26" s="4">
        <v>1.0054321989999999</v>
      </c>
      <c r="T26" s="4">
        <v>0.70825700000000003</v>
      </c>
      <c r="U26" s="4">
        <v>1.0688820000000001</v>
      </c>
      <c r="V26" s="4">
        <v>1.1914279999999999</v>
      </c>
      <c r="W26" s="4">
        <v>0.87461100000000003</v>
      </c>
      <c r="X26" s="4">
        <v>1.0927020000000001</v>
      </c>
      <c r="Y26" s="4">
        <v>1.516859</v>
      </c>
      <c r="Z26" s="4">
        <v>0.94447499999999995</v>
      </c>
      <c r="AA26" s="4">
        <v>1.086416</v>
      </c>
      <c r="AB26" s="4">
        <v>1.0286900000000001</v>
      </c>
      <c r="AC26" s="4">
        <v>1.0525260000000001</v>
      </c>
      <c r="AD26" s="4">
        <v>0.70096999999999998</v>
      </c>
      <c r="AF26" s="1">
        <f t="shared" si="1"/>
        <v>1.0226040165833334</v>
      </c>
      <c r="AG26">
        <f t="shared" si="2"/>
        <v>0.21646176935548536</v>
      </c>
      <c r="AH26">
        <f t="shared" si="3"/>
        <v>6.2487130403326083E-2</v>
      </c>
    </row>
    <row r="27" spans="1:34" x14ac:dyDescent="0.25">
      <c r="R27" s="1">
        <v>510</v>
      </c>
      <c r="S27" s="4">
        <v>0.99586390000000002</v>
      </c>
      <c r="T27" s="4">
        <v>0.73569099999999998</v>
      </c>
      <c r="U27" s="4">
        <v>1.112851</v>
      </c>
      <c r="V27" s="4">
        <v>1.197179</v>
      </c>
      <c r="W27" s="4">
        <v>0.92666199999999999</v>
      </c>
      <c r="X27" s="4">
        <v>1.106385</v>
      </c>
      <c r="Y27" s="4">
        <v>1.0987469999999999</v>
      </c>
      <c r="Z27" s="4">
        <v>0.92376999999999998</v>
      </c>
      <c r="AA27" s="4">
        <v>1.3033760000000001</v>
      </c>
      <c r="AB27" s="4">
        <v>1.0808150000000001</v>
      </c>
      <c r="AC27" s="4">
        <v>1.0564309999999999</v>
      </c>
      <c r="AD27" s="4">
        <v>0.75197700000000001</v>
      </c>
      <c r="AF27" s="1">
        <f t="shared" si="1"/>
        <v>1.0241456583333333</v>
      </c>
      <c r="AG27">
        <f t="shared" si="2"/>
        <v>0.16788016519340396</v>
      </c>
      <c r="AH27">
        <f t="shared" si="3"/>
        <v>4.8462829283005313E-2</v>
      </c>
    </row>
    <row r="28" spans="1:34" x14ac:dyDescent="0.25">
      <c r="R28" s="1">
        <v>530</v>
      </c>
      <c r="S28" s="4">
        <v>1.0058643780000001</v>
      </c>
      <c r="T28" s="4">
        <v>0.77403599999999995</v>
      </c>
      <c r="U28" s="4">
        <v>1.132344</v>
      </c>
      <c r="V28" s="4">
        <v>1.177872</v>
      </c>
      <c r="W28" s="4">
        <v>0.87641000000000002</v>
      </c>
      <c r="X28" s="4">
        <v>0.96534600000000004</v>
      </c>
      <c r="Y28" s="4">
        <v>1.037944</v>
      </c>
      <c r="Z28" s="4">
        <v>0.89380899999999996</v>
      </c>
      <c r="AA28" s="4">
        <v>1.163783</v>
      </c>
      <c r="AB28" s="4">
        <v>1.0961430000000001</v>
      </c>
      <c r="AC28" s="4">
        <v>1.0607230000000001</v>
      </c>
      <c r="AD28" s="4">
        <v>0.80214099999999999</v>
      </c>
      <c r="AF28" s="1">
        <f t="shared" si="1"/>
        <v>0.99886794816666669</v>
      </c>
      <c r="AG28">
        <f t="shared" si="2"/>
        <v>0.13761857764061475</v>
      </c>
      <c r="AH28">
        <f t="shared" si="3"/>
        <v>3.9727061423151168E-2</v>
      </c>
    </row>
    <row r="29" spans="1:34" x14ac:dyDescent="0.25">
      <c r="R29" s="1">
        <v>550</v>
      </c>
      <c r="S29" s="4">
        <v>1.004815008</v>
      </c>
      <c r="T29" s="4">
        <v>0.79373899999999997</v>
      </c>
      <c r="U29" s="4">
        <v>1.239511</v>
      </c>
      <c r="V29" s="4">
        <v>1.0123230000000001</v>
      </c>
      <c r="W29" s="4">
        <v>0.81327499999999997</v>
      </c>
      <c r="X29" s="4">
        <v>0.99962600000000001</v>
      </c>
      <c r="Y29" s="4">
        <v>1.0420830000000001</v>
      </c>
      <c r="Z29" s="4">
        <v>0.93760699999999997</v>
      </c>
      <c r="AA29" s="4">
        <v>1.2642119999999999</v>
      </c>
      <c r="AB29" s="4">
        <v>1.1620889999999999</v>
      </c>
      <c r="AC29" s="4">
        <v>1.0528550000000001</v>
      </c>
      <c r="AD29" s="4">
        <v>0.86870099999999995</v>
      </c>
      <c r="AF29" s="1">
        <f t="shared" si="1"/>
        <v>1.0159030006666667</v>
      </c>
      <c r="AG29">
        <f t="shared" si="2"/>
        <v>0.15186520004763437</v>
      </c>
      <c r="AH29">
        <f t="shared" si="3"/>
        <v>4.3839707064019039E-2</v>
      </c>
    </row>
    <row r="30" spans="1:34" x14ac:dyDescent="0.25">
      <c r="A30" s="1" t="s">
        <v>473</v>
      </c>
      <c r="B30" s="1" t="s">
        <v>13</v>
      </c>
      <c r="C30" s="1" t="s">
        <v>97</v>
      </c>
      <c r="D30" s="1" t="s">
        <v>101</v>
      </c>
      <c r="E30" s="1" t="s">
        <v>98</v>
      </c>
      <c r="F30" s="1" t="s">
        <v>96</v>
      </c>
      <c r="G30" s="1" t="s">
        <v>103</v>
      </c>
      <c r="H30" s="1" t="s">
        <v>102</v>
      </c>
      <c r="I30" s="1" t="s">
        <v>95</v>
      </c>
      <c r="J30" s="1" t="s">
        <v>101</v>
      </c>
      <c r="K30" s="1" t="s">
        <v>98</v>
      </c>
      <c r="L30" s="1" t="s">
        <v>96</v>
      </c>
      <c r="M30" s="1" t="s">
        <v>103</v>
      </c>
      <c r="N30" s="1" t="s">
        <v>102</v>
      </c>
      <c r="P30" s="1"/>
      <c r="R30" s="1">
        <v>570</v>
      </c>
      <c r="S30" s="4">
        <v>1.279626068</v>
      </c>
      <c r="T30" s="4">
        <v>0.93895499999999998</v>
      </c>
      <c r="U30" s="4">
        <v>1.1805950000000001</v>
      </c>
      <c r="V30" s="4">
        <v>1.0005470000000001</v>
      </c>
      <c r="W30" s="4">
        <v>0.80174299999999998</v>
      </c>
      <c r="X30" s="4">
        <v>0.94838199999999995</v>
      </c>
      <c r="Y30" s="4">
        <v>0.99903900000000001</v>
      </c>
      <c r="Z30" s="4">
        <v>0.97710399999999997</v>
      </c>
      <c r="AA30" s="4">
        <v>1.122007</v>
      </c>
      <c r="AB30" s="4">
        <v>1.3330930000000001</v>
      </c>
      <c r="AC30" s="4">
        <v>1.1081380000000001</v>
      </c>
      <c r="AD30" s="4">
        <v>0.86346800000000001</v>
      </c>
      <c r="AF30" s="1">
        <f t="shared" si="1"/>
        <v>1.046058089</v>
      </c>
      <c r="AG30">
        <f t="shared" si="2"/>
        <v>0.1617356955856061</v>
      </c>
      <c r="AH30">
        <f t="shared" si="3"/>
        <v>4.6689073691960528E-2</v>
      </c>
    </row>
    <row r="31" spans="1:34" x14ac:dyDescent="0.25">
      <c r="C31" s="1" t="s">
        <v>15</v>
      </c>
      <c r="D31" s="6">
        <v>-238.43</v>
      </c>
      <c r="E31" s="6">
        <v>-38.004600000000003</v>
      </c>
      <c r="F31" s="6">
        <f t="shared" ref="F31:F36" si="7">E31/D31</f>
        <v>0.15939521033427004</v>
      </c>
      <c r="G31" s="6">
        <v>59.300600000000003</v>
      </c>
      <c r="H31" s="6">
        <v>104.06699999999999</v>
      </c>
      <c r="I31" s="1" t="s">
        <v>15</v>
      </c>
      <c r="J31" s="6">
        <v>-468.262</v>
      </c>
      <c r="K31" s="6">
        <v>-20.494199999999999</v>
      </c>
      <c r="L31" s="6">
        <f t="shared" ref="L31:L36" si="8">K31/J31</f>
        <v>4.3766523869116003E-2</v>
      </c>
      <c r="M31" s="6">
        <v>39.774000000000001</v>
      </c>
      <c r="N31" s="6">
        <v>102.282</v>
      </c>
      <c r="R31" s="1">
        <v>590</v>
      </c>
      <c r="S31" s="4">
        <v>0.95664328399999998</v>
      </c>
      <c r="T31" s="4">
        <v>0.80911900000000003</v>
      </c>
      <c r="U31" s="4">
        <v>1.147116</v>
      </c>
      <c r="V31" s="4">
        <v>1.1581539999999999</v>
      </c>
      <c r="W31" s="4">
        <v>0.84865299999999999</v>
      </c>
      <c r="X31" s="4">
        <v>0.80052100000000004</v>
      </c>
      <c r="Y31" s="4">
        <v>1.020222</v>
      </c>
      <c r="Z31" s="4">
        <v>0.94496999999999998</v>
      </c>
      <c r="AA31" s="4">
        <v>1.2239690000000001</v>
      </c>
      <c r="AB31" s="4">
        <v>1.2013849999999999</v>
      </c>
      <c r="AC31" s="4">
        <v>1.13659</v>
      </c>
      <c r="AD31" s="4">
        <v>0.92879500000000004</v>
      </c>
      <c r="AF31" s="1">
        <f t="shared" si="1"/>
        <v>1.0146781069999999</v>
      </c>
      <c r="AG31">
        <f t="shared" si="2"/>
        <v>0.15461560299925767</v>
      </c>
      <c r="AH31">
        <f t="shared" si="3"/>
        <v>4.4633680006268862E-2</v>
      </c>
    </row>
    <row r="32" spans="1:34" x14ac:dyDescent="0.25">
      <c r="C32" s="1" t="s">
        <v>16</v>
      </c>
      <c r="D32" s="6">
        <v>-43.687600000000003</v>
      </c>
      <c r="E32" s="6">
        <v>-3.6214200000000001</v>
      </c>
      <c r="F32" s="6">
        <f t="shared" si="7"/>
        <v>8.2893544163561275E-2</v>
      </c>
      <c r="G32" s="6">
        <v>59.208300000000001</v>
      </c>
      <c r="H32" s="6">
        <v>67.478300000000004</v>
      </c>
      <c r="I32" s="1" t="s">
        <v>16</v>
      </c>
      <c r="J32" s="6">
        <v>-338.32499999999999</v>
      </c>
      <c r="K32" s="6">
        <v>-59.570300000000003</v>
      </c>
      <c r="L32" s="6">
        <f t="shared" si="8"/>
        <v>0.176074189019434</v>
      </c>
      <c r="M32" s="6">
        <v>82.490300000000005</v>
      </c>
      <c r="N32" s="6">
        <v>80.748599999999996</v>
      </c>
      <c r="R32" s="1">
        <v>610</v>
      </c>
      <c r="S32" s="4">
        <v>0.96390727399999998</v>
      </c>
      <c r="T32" s="4">
        <v>0.89801500000000001</v>
      </c>
      <c r="U32" s="4">
        <v>1.0707180000000001</v>
      </c>
      <c r="V32" s="4">
        <v>0.98890800000000001</v>
      </c>
      <c r="W32" s="4">
        <v>0.91041700000000003</v>
      </c>
      <c r="X32" s="4">
        <v>0.88601399999999997</v>
      </c>
      <c r="Y32" s="4">
        <v>1.0279130000000001</v>
      </c>
      <c r="Z32" s="4">
        <v>0.94260699999999997</v>
      </c>
      <c r="AA32" s="4">
        <v>1.294165</v>
      </c>
      <c r="AB32" s="4">
        <v>1.1219460000000001</v>
      </c>
      <c r="AC32" s="4">
        <v>1.0924609999999999</v>
      </c>
      <c r="AD32" s="4">
        <v>0.97364700000000004</v>
      </c>
      <c r="AF32" s="1">
        <f t="shared" si="1"/>
        <v>1.0142265228333331</v>
      </c>
      <c r="AG32">
        <f t="shared" si="2"/>
        <v>0.11682830098987403</v>
      </c>
      <c r="AH32">
        <f t="shared" si="3"/>
        <v>3.3725425512735198E-2</v>
      </c>
    </row>
    <row r="33" spans="3:34" x14ac:dyDescent="0.25">
      <c r="C33" s="1" t="s">
        <v>18</v>
      </c>
      <c r="D33" s="6">
        <v>-88.541700000000006</v>
      </c>
      <c r="E33" s="6">
        <v>-8.7619399999999992</v>
      </c>
      <c r="F33" s="6">
        <f t="shared" si="7"/>
        <v>9.895834392156462E-2</v>
      </c>
      <c r="G33" s="6">
        <v>58.529699999999998</v>
      </c>
      <c r="H33" s="6">
        <v>101.372</v>
      </c>
      <c r="I33" s="1" t="s">
        <v>18</v>
      </c>
      <c r="J33" s="6">
        <v>-782.26700000000005</v>
      </c>
      <c r="K33" s="6">
        <v>-21.362300000000001</v>
      </c>
      <c r="L33" s="6">
        <f t="shared" si="8"/>
        <v>2.7308195283707482E-2</v>
      </c>
      <c r="M33" s="6">
        <v>35.7791</v>
      </c>
      <c r="N33" s="6">
        <v>47.969299999999997</v>
      </c>
      <c r="R33" s="1">
        <v>630</v>
      </c>
      <c r="S33" s="4">
        <v>1.0020782420000001</v>
      </c>
      <c r="T33" s="4">
        <v>0.88182000000000005</v>
      </c>
      <c r="U33" s="4">
        <v>1.1816439999999999</v>
      </c>
      <c r="V33" s="4">
        <v>1.121319</v>
      </c>
      <c r="W33" s="4">
        <v>0.82279899999999995</v>
      </c>
      <c r="X33" s="4">
        <v>0.87320600000000004</v>
      </c>
      <c r="Y33" s="4">
        <v>1.0627</v>
      </c>
      <c r="Z33" s="4">
        <v>0.91875099999999998</v>
      </c>
      <c r="AA33" s="4">
        <v>1.0118339999999999</v>
      </c>
      <c r="AB33" s="4">
        <v>1.3791059999999999</v>
      </c>
      <c r="AC33" s="4">
        <v>1.1162270000000001</v>
      </c>
      <c r="AD33" s="4">
        <v>0.96779800000000005</v>
      </c>
      <c r="AF33" s="1">
        <f t="shared" si="1"/>
        <v>1.0282735201666668</v>
      </c>
      <c r="AG33">
        <f t="shared" si="2"/>
        <v>0.15623631885949651</v>
      </c>
      <c r="AH33">
        <f t="shared" si="3"/>
        <v>4.5101540375363264E-2</v>
      </c>
    </row>
    <row r="34" spans="3:34" x14ac:dyDescent="0.25">
      <c r="C34" s="1" t="s">
        <v>19</v>
      </c>
      <c r="D34" s="6">
        <v>-190.94499999999999</v>
      </c>
      <c r="E34" s="6">
        <v>-52.490200000000002</v>
      </c>
      <c r="F34" s="6">
        <f t="shared" si="7"/>
        <v>0.27489695985755064</v>
      </c>
      <c r="G34" s="6">
        <v>64.158900000000003</v>
      </c>
      <c r="H34" s="6">
        <v>97.718999999999994</v>
      </c>
      <c r="I34" s="1" t="s">
        <v>19</v>
      </c>
      <c r="J34" s="6">
        <v>-412.02800000000002</v>
      </c>
      <c r="K34" s="6">
        <v>-20.453600000000002</v>
      </c>
      <c r="L34" s="6">
        <f t="shared" si="8"/>
        <v>4.9641286514508727E-2</v>
      </c>
      <c r="M34" s="6">
        <v>67.4345</v>
      </c>
      <c r="N34" s="6">
        <v>117.573066711425</v>
      </c>
      <c r="R34" s="1">
        <v>650</v>
      </c>
      <c r="S34" s="4">
        <v>1.0013786149999999</v>
      </c>
      <c r="T34" s="4">
        <v>0.943384</v>
      </c>
      <c r="U34" s="4">
        <v>1.210753</v>
      </c>
      <c r="V34" s="4">
        <v>0.97904899999999995</v>
      </c>
      <c r="W34" s="4">
        <v>1.0212479999999999</v>
      </c>
      <c r="X34" s="4">
        <v>0.78579100000000002</v>
      </c>
      <c r="Y34" s="4">
        <v>1.0453730000000001</v>
      </c>
      <c r="Z34" s="4">
        <v>0.90858799999999995</v>
      </c>
      <c r="AA34" s="4">
        <v>1.0556099999999999</v>
      </c>
      <c r="AB34" s="4">
        <v>1.1366270000000001</v>
      </c>
      <c r="AC34" s="4">
        <v>1.1047480000000001</v>
      </c>
      <c r="AD34" s="4">
        <v>1.0647610000000001</v>
      </c>
      <c r="AF34" s="1">
        <f t="shared" si="1"/>
        <v>1.0214425512500001</v>
      </c>
      <c r="AG34">
        <f t="shared" si="2"/>
        <v>0.1112830230080889</v>
      </c>
      <c r="AH34">
        <f t="shared" si="3"/>
        <v>3.2124641644977726E-2</v>
      </c>
    </row>
    <row r="35" spans="3:34" x14ac:dyDescent="0.25">
      <c r="C35" s="1" t="s">
        <v>21</v>
      </c>
      <c r="D35" s="6">
        <v>-330.34899999999999</v>
      </c>
      <c r="E35" s="6">
        <v>-20.277200000000001</v>
      </c>
      <c r="F35" s="6">
        <f t="shared" si="7"/>
        <v>6.1381145394718922E-2</v>
      </c>
      <c r="G35" s="6">
        <v>49.5593</v>
      </c>
      <c r="H35" s="6">
        <v>84.692400000000006</v>
      </c>
      <c r="I35" s="1" t="s">
        <v>21</v>
      </c>
      <c r="J35" s="6">
        <v>-420.30200000000002</v>
      </c>
      <c r="K35" s="6">
        <v>-19.354900000000001</v>
      </c>
      <c r="L35" s="6">
        <f t="shared" si="8"/>
        <v>4.6049983107384687E-2</v>
      </c>
      <c r="M35" s="6">
        <v>47.120899999999999</v>
      </c>
      <c r="N35" s="6">
        <v>79.731099999999998</v>
      </c>
      <c r="R35" s="1">
        <v>670</v>
      </c>
      <c r="S35" s="4">
        <v>1.0379240649999999</v>
      </c>
      <c r="T35" s="4">
        <v>1.000602</v>
      </c>
      <c r="U35" s="4">
        <v>1.139861</v>
      </c>
      <c r="V35" s="4">
        <v>1.150075</v>
      </c>
      <c r="W35" s="4">
        <v>0.84370800000000001</v>
      </c>
      <c r="X35" s="4">
        <v>0.95605300000000004</v>
      </c>
      <c r="Y35" s="4">
        <v>1.0635829999999999</v>
      </c>
      <c r="Z35" s="4">
        <v>0.89604499999999998</v>
      </c>
      <c r="AA35" s="4">
        <v>1.077631</v>
      </c>
      <c r="AB35" s="4">
        <v>1.079987</v>
      </c>
      <c r="AC35" s="4">
        <v>1.111002</v>
      </c>
      <c r="AD35" s="4">
        <v>1.064424</v>
      </c>
      <c r="AF35" s="1">
        <f t="shared" si="1"/>
        <v>1.0350745887499999</v>
      </c>
      <c r="AG35">
        <f t="shared" si="2"/>
        <v>9.4803067097174315E-2</v>
      </c>
      <c r="AH35">
        <f t="shared" si="3"/>
        <v>2.7367288154277875E-2</v>
      </c>
    </row>
    <row r="36" spans="3:34" x14ac:dyDescent="0.25">
      <c r="C36" s="1" t="s">
        <v>43</v>
      </c>
      <c r="D36" s="6">
        <v>-48.082099999999997</v>
      </c>
      <c r="E36" s="6">
        <v>-5.4389099999999999</v>
      </c>
      <c r="F36" s="6">
        <f t="shared" si="7"/>
        <v>0.1131171475455523</v>
      </c>
      <c r="G36" s="6">
        <v>38.628300000000003</v>
      </c>
      <c r="H36" s="6">
        <v>58.488399999999999</v>
      </c>
      <c r="I36" s="1" t="s">
        <v>43</v>
      </c>
      <c r="J36" s="6">
        <v>-170.47800000000001</v>
      </c>
      <c r="K36" s="6">
        <v>-5.3710899999999997</v>
      </c>
      <c r="L36" s="6">
        <f t="shared" si="8"/>
        <v>3.15060594328887E-2</v>
      </c>
      <c r="M36" s="6">
        <v>67.494699999999995</v>
      </c>
      <c r="N36" s="6">
        <v>96.343999999999994</v>
      </c>
      <c r="R36" s="1">
        <v>690</v>
      </c>
      <c r="S36" s="4">
        <v>1.0025925090000001</v>
      </c>
      <c r="T36" s="4">
        <v>1.030043</v>
      </c>
      <c r="U36" s="4">
        <v>2.0012249999999998</v>
      </c>
      <c r="V36" s="4">
        <v>0.93974999999999997</v>
      </c>
      <c r="W36" s="4">
        <v>0.85026199999999996</v>
      </c>
      <c r="X36" s="4">
        <v>1.0601750000000001</v>
      </c>
      <c r="Y36" s="4">
        <v>1.0830200000000001</v>
      </c>
      <c r="Z36" s="4">
        <v>0.91049199999999997</v>
      </c>
      <c r="AA36" s="4">
        <v>1.0716190000000001</v>
      </c>
      <c r="AB36" s="4">
        <v>1.073072</v>
      </c>
      <c r="AC36" s="4">
        <v>1.202108</v>
      </c>
      <c r="AD36" s="4">
        <v>1.09554</v>
      </c>
      <c r="AF36" s="1">
        <f t="shared" si="1"/>
        <v>1.1099915424166669</v>
      </c>
      <c r="AG36">
        <f t="shared" si="2"/>
        <v>0.29591215351558514</v>
      </c>
      <c r="AH36">
        <f t="shared" si="3"/>
        <v>8.5422480744352478E-2</v>
      </c>
    </row>
    <row r="37" spans="3:34" x14ac:dyDescent="0.25">
      <c r="C37" s="1" t="s">
        <v>44</v>
      </c>
      <c r="D37" s="6">
        <v>-141.208</v>
      </c>
      <c r="E37" s="6">
        <v>-8.0159500000000001</v>
      </c>
      <c r="F37" s="6">
        <f>E37/D37</f>
        <v>5.6766967877174099E-2</v>
      </c>
      <c r="G37" s="6">
        <v>19.192299999999999</v>
      </c>
      <c r="H37" s="6">
        <v>34.647799999999997</v>
      </c>
      <c r="R37" s="1">
        <v>710</v>
      </c>
      <c r="S37" s="4">
        <v>1.001111168</v>
      </c>
      <c r="T37" s="4">
        <v>1.0102100000000001</v>
      </c>
      <c r="U37" s="4">
        <v>1.3433580000000001</v>
      </c>
      <c r="V37" s="4">
        <v>1.167465</v>
      </c>
      <c r="W37" s="4">
        <v>0.92657100000000003</v>
      </c>
      <c r="X37" s="4">
        <v>1.053463</v>
      </c>
      <c r="Y37" s="4">
        <v>1.050719</v>
      </c>
      <c r="Z37" s="4">
        <v>0.894617</v>
      </c>
      <c r="AA37" s="4">
        <v>1.169862</v>
      </c>
      <c r="AB37" s="4">
        <v>1.0388919999999999</v>
      </c>
      <c r="AC37" s="4">
        <v>1.1749830000000001</v>
      </c>
      <c r="AD37" s="4">
        <v>1.075062</v>
      </c>
      <c r="AF37" s="1">
        <f t="shared" si="1"/>
        <v>1.0755260973333334</v>
      </c>
      <c r="AG37">
        <f t="shared" si="2"/>
        <v>0.12289743304644937</v>
      </c>
      <c r="AH37">
        <f t="shared" si="3"/>
        <v>3.5477433026040776E-2</v>
      </c>
    </row>
    <row r="38" spans="3:34" x14ac:dyDescent="0.25">
      <c r="C38" s="1" t="s">
        <v>45</v>
      </c>
      <c r="D38" s="6">
        <v>-78.206400000000002</v>
      </c>
      <c r="E38" s="6">
        <v>-11.9765</v>
      </c>
      <c r="F38" s="6">
        <f>E38/D38</f>
        <v>0.15313964074551442</v>
      </c>
      <c r="G38" s="6">
        <v>56.159300000000002</v>
      </c>
      <c r="H38" s="6">
        <v>62.393000000000001</v>
      </c>
      <c r="R38" s="1">
        <v>730</v>
      </c>
      <c r="S38" s="4">
        <v>1.0262565400000001</v>
      </c>
      <c r="T38" s="4">
        <v>1.0615479999999999</v>
      </c>
      <c r="U38" s="4">
        <v>1.215298</v>
      </c>
      <c r="V38" s="4">
        <v>0.88360899999999998</v>
      </c>
      <c r="W38" s="4">
        <v>0.90491999999999995</v>
      </c>
      <c r="X38" s="4">
        <v>1.0478460000000001</v>
      </c>
      <c r="Y38" s="4">
        <v>0.96686499999999997</v>
      </c>
      <c r="Z38" s="4">
        <v>0.88577600000000001</v>
      </c>
      <c r="AA38" s="4">
        <v>0.97246999999999995</v>
      </c>
      <c r="AB38" s="4">
        <v>1.244691</v>
      </c>
      <c r="AC38" s="4">
        <v>1.0921179999999999</v>
      </c>
      <c r="AD38" s="4">
        <v>1.036446</v>
      </c>
      <c r="AF38" s="1">
        <f t="shared" si="1"/>
        <v>1.0281536283333332</v>
      </c>
      <c r="AG38">
        <f t="shared" si="2"/>
        <v>0.11708049063466817</v>
      </c>
      <c r="AH38">
        <f t="shared" si="3"/>
        <v>3.3798226392389566E-2</v>
      </c>
    </row>
    <row r="39" spans="3:34" x14ac:dyDescent="0.25">
      <c r="C39" s="1" t="s">
        <v>99</v>
      </c>
      <c r="D39" s="6">
        <v>-82.872200000000007</v>
      </c>
      <c r="E39" s="6">
        <v>-0.90874600000000005</v>
      </c>
      <c r="F39" s="6">
        <f>E39/D39</f>
        <v>1.0965631418014725E-2</v>
      </c>
      <c r="G39" s="6">
        <v>36.602600000000002</v>
      </c>
      <c r="H39" s="6"/>
      <c r="R39" s="1">
        <v>750</v>
      </c>
      <c r="S39" s="4">
        <v>0.98903208899999995</v>
      </c>
      <c r="T39" s="4">
        <v>1.1011</v>
      </c>
      <c r="U39" s="4">
        <v>1.2445809999999999</v>
      </c>
      <c r="V39" s="4">
        <v>1.1352869999999999</v>
      </c>
      <c r="W39" s="4">
        <v>0.92007899999999998</v>
      </c>
      <c r="X39" s="4">
        <v>1.057345</v>
      </c>
      <c r="Y39" s="4">
        <v>1.0585960000000001</v>
      </c>
      <c r="Z39" s="4">
        <v>0.88046999999999997</v>
      </c>
      <c r="AA39" s="4">
        <v>1.347685</v>
      </c>
      <c r="AB39" s="4">
        <v>1.304251</v>
      </c>
      <c r="AC39" s="4">
        <v>1.0347740000000001</v>
      </c>
      <c r="AD39" s="4">
        <v>1.1067370000000001</v>
      </c>
      <c r="AF39" s="1">
        <f t="shared" si="1"/>
        <v>1.0983280907500002</v>
      </c>
      <c r="AG39">
        <f t="shared" si="2"/>
        <v>0.14330363748736621</v>
      </c>
      <c r="AH39">
        <f t="shared" si="3"/>
        <v>4.1368196839591719E-2</v>
      </c>
    </row>
    <row r="40" spans="3:34" x14ac:dyDescent="0.25">
      <c r="C40" s="1" t="s">
        <v>100</v>
      </c>
      <c r="D40" s="6">
        <v>-104.614</v>
      </c>
      <c r="E40" s="6">
        <v>-4.1748000000000003</v>
      </c>
      <c r="F40" s="6">
        <f>E40/D40</f>
        <v>3.9906704647561513E-2</v>
      </c>
      <c r="G40" s="6">
        <v>29.394200000000001</v>
      </c>
      <c r="H40" s="6"/>
      <c r="R40" s="1">
        <v>770</v>
      </c>
      <c r="S40" s="4">
        <v>1.009218682</v>
      </c>
      <c r="T40" s="4">
        <v>1.022878</v>
      </c>
      <c r="U40" s="4">
        <v>1.420193</v>
      </c>
      <c r="V40" s="4">
        <v>1.0588789999999999</v>
      </c>
      <c r="W40" s="4">
        <v>0.86449699999999996</v>
      </c>
      <c r="X40" s="4">
        <v>1.041606</v>
      </c>
      <c r="Y40" s="4">
        <v>0.90023299999999995</v>
      </c>
      <c r="Z40" s="4">
        <v>0.90241400000000005</v>
      </c>
      <c r="AA40" s="4">
        <v>0.98993200000000003</v>
      </c>
      <c r="AB40" s="4">
        <v>1.1312420000000001</v>
      </c>
      <c r="AC40" s="4">
        <v>1.129413</v>
      </c>
      <c r="AD40" s="4">
        <v>1.147159</v>
      </c>
      <c r="AF40" s="1">
        <f t="shared" si="1"/>
        <v>1.0514720568333333</v>
      </c>
      <c r="AG40">
        <f t="shared" si="2"/>
        <v>0.14897917371961533</v>
      </c>
      <c r="AH40">
        <f t="shared" si="3"/>
        <v>4.3006583025333972E-2</v>
      </c>
    </row>
    <row r="41" spans="3:34" x14ac:dyDescent="0.25">
      <c r="C41" s="1"/>
      <c r="R41" s="1">
        <v>790</v>
      </c>
      <c r="S41" s="4">
        <v>1.0058234029999999</v>
      </c>
      <c r="T41" s="4">
        <v>1.205185</v>
      </c>
      <c r="U41" s="4">
        <v>1.12605</v>
      </c>
      <c r="V41" s="4">
        <v>0.85553900000000005</v>
      </c>
      <c r="W41" s="4">
        <v>0.89725699999999997</v>
      </c>
      <c r="X41" s="4">
        <v>1.0931200000000001</v>
      </c>
      <c r="Y41" s="4">
        <v>0.97303300000000004</v>
      </c>
      <c r="Z41" s="4">
        <v>0.84013400000000005</v>
      </c>
      <c r="AA41" s="4">
        <v>0.88150499999999998</v>
      </c>
      <c r="AB41" s="4">
        <v>1.1253649999999999</v>
      </c>
      <c r="AC41" s="4">
        <v>1.0283800000000001</v>
      </c>
      <c r="AD41" s="4">
        <v>1.1274900000000001</v>
      </c>
      <c r="AF41" s="1">
        <f t="shared" si="1"/>
        <v>1.0132401169166667</v>
      </c>
      <c r="AG41">
        <f t="shared" si="2"/>
        <v>0.12399309334170565</v>
      </c>
      <c r="AH41">
        <f t="shared" si="3"/>
        <v>3.5793722909244076E-2</v>
      </c>
    </row>
    <row r="42" spans="3:34" x14ac:dyDescent="0.25">
      <c r="C42" s="1" t="s">
        <v>35</v>
      </c>
      <c r="F42">
        <f t="shared" ref="F42:H42" si="9">AVERAGE(F31:F41)</f>
        <v>0.10514212959054822</v>
      </c>
      <c r="G42">
        <f>AVERAGE(G31:G41)</f>
        <v>47.073350000000005</v>
      </c>
      <c r="H42">
        <f t="shared" si="9"/>
        <v>76.357237499999997</v>
      </c>
      <c r="I42" s="1" t="s">
        <v>35</v>
      </c>
      <c r="L42">
        <f>AVERAGE(L31:L41)</f>
        <v>6.2391039537839928E-2</v>
      </c>
      <c r="M42">
        <f>AVERAGE(M31:M41)</f>
        <v>56.68225000000001</v>
      </c>
      <c r="N42">
        <f t="shared" ref="N42" si="10">AVERAGE(N31:N41)</f>
        <v>87.441344451904158</v>
      </c>
      <c r="R42" s="1">
        <v>810</v>
      </c>
      <c r="S42" s="4">
        <v>1.241022713</v>
      </c>
      <c r="T42" s="4">
        <v>1.3116829999999999</v>
      </c>
      <c r="U42" s="4">
        <v>1.1628510000000001</v>
      </c>
      <c r="V42" s="4">
        <v>1.005614</v>
      </c>
      <c r="W42" s="4">
        <v>0.89451999999999998</v>
      </c>
      <c r="X42" s="4">
        <v>1.0640540000000001</v>
      </c>
      <c r="Y42" s="4">
        <v>1.0858399999999999</v>
      </c>
      <c r="Z42" s="4">
        <v>0.86440399999999995</v>
      </c>
      <c r="AA42" s="4">
        <v>0.89070300000000002</v>
      </c>
      <c r="AB42" s="4">
        <v>1.1212850000000001</v>
      </c>
      <c r="AC42" s="4">
        <v>1.0014730000000001</v>
      </c>
      <c r="AD42" s="4">
        <v>1.115416</v>
      </c>
      <c r="AF42" s="1">
        <f t="shared" si="1"/>
        <v>1.0632388094166667</v>
      </c>
      <c r="AG42">
        <f t="shared" si="2"/>
        <v>0.13972800722105183</v>
      </c>
      <c r="AH42">
        <f t="shared" si="3"/>
        <v>4.0336001291202128E-2</v>
      </c>
    </row>
    <row r="43" spans="3:34" x14ac:dyDescent="0.25">
      <c r="C43" s="1" t="s">
        <v>55</v>
      </c>
      <c r="F43">
        <f t="shared" ref="F43:H43" si="11">STDEV(F31:F40)</f>
        <v>7.6041475086834634E-2</v>
      </c>
      <c r="G43">
        <f t="shared" si="11"/>
        <v>15.200591479299579</v>
      </c>
      <c r="H43">
        <f t="shared" si="11"/>
        <v>24.646579310608342</v>
      </c>
      <c r="I43" s="1" t="s">
        <v>55</v>
      </c>
      <c r="L43">
        <f>STDEV(L31:L36)</f>
        <v>5.6364892165977253E-2</v>
      </c>
      <c r="M43">
        <f t="shared" ref="M43:N43" si="12">STDEV(M31:M36)</f>
        <v>18.508513779744675</v>
      </c>
      <c r="N43">
        <f t="shared" si="12"/>
        <v>23.957069980487574</v>
      </c>
      <c r="R43" s="1">
        <v>830</v>
      </c>
      <c r="S43" s="4">
        <v>1.06809065</v>
      </c>
      <c r="T43" s="4">
        <v>1.062656</v>
      </c>
      <c r="U43" s="4">
        <v>1.0948439999999999</v>
      </c>
      <c r="V43" s="4">
        <v>0.88429400000000002</v>
      </c>
      <c r="W43" s="4">
        <v>0.91739499999999996</v>
      </c>
      <c r="X43" s="4">
        <v>1.0289250000000001</v>
      </c>
      <c r="Y43" s="4">
        <v>1.103361</v>
      </c>
      <c r="Z43" s="4">
        <v>0.86376200000000003</v>
      </c>
      <c r="AA43" s="4">
        <v>1.149267</v>
      </c>
      <c r="AB43" s="4">
        <v>1.2910839999999999</v>
      </c>
      <c r="AC43" s="4">
        <v>0.88474200000000003</v>
      </c>
      <c r="AD43" s="4">
        <v>1.1036550000000001</v>
      </c>
      <c r="AF43" s="1">
        <f t="shared" si="1"/>
        <v>1.0376729708333332</v>
      </c>
      <c r="AG43">
        <f t="shared" si="2"/>
        <v>0.12857900630900285</v>
      </c>
      <c r="AH43">
        <f t="shared" si="3"/>
        <v>3.7117561952318696E-2</v>
      </c>
    </row>
    <row r="44" spans="3:34" x14ac:dyDescent="0.25">
      <c r="C44" s="1" t="s">
        <v>36</v>
      </c>
      <c r="F44">
        <f t="shared" ref="F44:G44" si="13">F43/SQRT(10)</f>
        <v>2.4046425791334751E-2</v>
      </c>
      <c r="G44">
        <f t="shared" si="13"/>
        <v>4.8068490856334876</v>
      </c>
      <c r="H44">
        <f>H43/SQRT(8)</f>
        <v>8.7138816817916105</v>
      </c>
      <c r="I44" s="1" t="s">
        <v>36</v>
      </c>
      <c r="L44">
        <f>L43/SQRT(6)</f>
        <v>2.30108708689402E-2</v>
      </c>
      <c r="M44">
        <f t="shared" ref="M44:N44" si="14">M43/SQRT(6)</f>
        <v>7.5560691096076162</v>
      </c>
      <c r="N44">
        <f t="shared" si="14"/>
        <v>9.780432864057186</v>
      </c>
      <c r="R44" s="1">
        <v>850</v>
      </c>
      <c r="S44" s="4">
        <v>1.0206801539999999</v>
      </c>
      <c r="T44" s="4">
        <v>0.99505399999999999</v>
      </c>
      <c r="U44" s="4">
        <v>1.053847</v>
      </c>
      <c r="V44" s="4">
        <v>0.99342699999999995</v>
      </c>
      <c r="W44" s="4">
        <v>0.90697099999999997</v>
      </c>
      <c r="X44" s="4">
        <v>1.0683260000000001</v>
      </c>
      <c r="Y44" s="4">
        <v>1.4261889999999999</v>
      </c>
      <c r="Z44" s="4">
        <v>0.91087399999999996</v>
      </c>
      <c r="AA44" s="4">
        <v>0.86052399999999996</v>
      </c>
      <c r="AB44" s="4">
        <v>1.234488</v>
      </c>
      <c r="AC44" s="4">
        <v>1.239158</v>
      </c>
      <c r="AD44" s="4">
        <v>1.0399229999999999</v>
      </c>
      <c r="AF44" s="1">
        <f t="shared" si="1"/>
        <v>1.0624550961666666</v>
      </c>
      <c r="AG44">
        <f t="shared" si="2"/>
        <v>0.16312824940803011</v>
      </c>
      <c r="AH44">
        <f t="shared" si="3"/>
        <v>4.70910693540793E-2</v>
      </c>
    </row>
    <row r="45" spans="3:34" ht="15.75" thickBot="1" x14ac:dyDescent="0.3">
      <c r="G45" s="1" t="s">
        <v>654</v>
      </c>
      <c r="H45" s="1">
        <f>_xlfn.T.TEST(G31:G40,H31:H38,2,2)</f>
        <v>6.8310966477970079E-3</v>
      </c>
      <c r="M45" s="1" t="s">
        <v>655</v>
      </c>
      <c r="N45" s="1">
        <f>_xlfn.T.TEST(M31:M36,N31:N36,2,1)</f>
        <v>2.4303645494447568E-2</v>
      </c>
      <c r="R45" s="1">
        <v>870</v>
      </c>
      <c r="S45" s="4">
        <v>1.0027573809999999</v>
      </c>
      <c r="T45" s="4">
        <v>0.98325899999999999</v>
      </c>
      <c r="U45" s="4">
        <v>1.1383749999999999</v>
      </c>
      <c r="V45" s="4">
        <v>1.0457339999999999</v>
      </c>
      <c r="W45" s="4">
        <v>0.95111599999999996</v>
      </c>
      <c r="X45" s="4">
        <v>1.0342690000000001</v>
      </c>
      <c r="Y45" s="4">
        <v>1.0673539999999999</v>
      </c>
      <c r="Z45" s="4">
        <v>0.93168600000000001</v>
      </c>
      <c r="AA45" s="4">
        <v>1.096973</v>
      </c>
      <c r="AB45" s="4">
        <v>1.194523</v>
      </c>
      <c r="AC45" s="4">
        <v>1.258707</v>
      </c>
      <c r="AD45" s="4">
        <v>1.071183</v>
      </c>
      <c r="AF45" s="1">
        <f t="shared" si="1"/>
        <v>1.0646613650833332</v>
      </c>
      <c r="AG45">
        <f t="shared" si="2"/>
        <v>9.6935153265046092E-2</v>
      </c>
      <c r="AH45">
        <f t="shared" si="3"/>
        <v>2.7982768415755997E-2</v>
      </c>
    </row>
    <row r="46" spans="3:34" x14ac:dyDescent="0.25">
      <c r="G46" s="124" t="s">
        <v>507</v>
      </c>
      <c r="H46" s="125"/>
      <c r="I46" s="120"/>
      <c r="M46" s="124" t="s">
        <v>490</v>
      </c>
      <c r="N46" s="125"/>
      <c r="O46" s="120"/>
      <c r="R46" s="1">
        <v>890</v>
      </c>
      <c r="S46" s="4">
        <v>1.0664237409999999</v>
      </c>
      <c r="T46" s="4">
        <v>1.0063420000000001</v>
      </c>
      <c r="U46" s="4">
        <v>1.1211549999999999</v>
      </c>
      <c r="V46" s="4">
        <v>1.0498419999999999</v>
      </c>
      <c r="W46" s="4">
        <v>0.92262500000000003</v>
      </c>
      <c r="X46" s="4">
        <v>1.0339050000000001</v>
      </c>
      <c r="Y46" s="4">
        <v>1.0376529999999999</v>
      </c>
      <c r="Z46" s="4">
        <v>0.91347</v>
      </c>
      <c r="AA46" s="4">
        <v>1.1687289999999999</v>
      </c>
      <c r="AB46" s="4">
        <v>1.145059</v>
      </c>
      <c r="AC46" s="4">
        <v>0.90430600000000005</v>
      </c>
      <c r="AD46" s="4">
        <v>1.0391090000000001</v>
      </c>
      <c r="AF46" s="1">
        <f t="shared" si="1"/>
        <v>1.0340515617499999</v>
      </c>
      <c r="AG46">
        <f t="shared" si="2"/>
        <v>8.7355626570133238E-2</v>
      </c>
      <c r="AH46">
        <f t="shared" si="3"/>
        <v>2.5217397257747427E-2</v>
      </c>
    </row>
    <row r="47" spans="3:34" x14ac:dyDescent="0.25">
      <c r="G47" s="126" t="s">
        <v>189</v>
      </c>
      <c r="H47" s="80">
        <v>6.831096647796E-3</v>
      </c>
      <c r="I47" s="47"/>
      <c r="M47" s="126" t="s">
        <v>189</v>
      </c>
      <c r="N47" s="80">
        <v>2.4303649892337E-2</v>
      </c>
      <c r="O47" s="47"/>
      <c r="R47" s="1">
        <v>910</v>
      </c>
      <c r="S47" s="4">
        <v>1.033376423</v>
      </c>
      <c r="T47" s="4">
        <v>1.029836</v>
      </c>
      <c r="U47" s="4">
        <v>1.173602</v>
      </c>
      <c r="V47" s="4">
        <v>1.0503899999999999</v>
      </c>
      <c r="W47" s="4">
        <v>0.929898</v>
      </c>
      <c r="X47" s="4">
        <v>1.061545</v>
      </c>
      <c r="Y47" s="4">
        <v>1.1909130000000001</v>
      </c>
      <c r="Z47" s="4">
        <v>0.96165299999999998</v>
      </c>
      <c r="AA47" s="4">
        <v>1.0023960000000001</v>
      </c>
      <c r="AB47" s="4">
        <v>1.118606</v>
      </c>
      <c r="AC47" s="4">
        <v>0.90540600000000004</v>
      </c>
      <c r="AD47" s="4">
        <v>1.024694</v>
      </c>
      <c r="AF47" s="1">
        <f t="shared" si="1"/>
        <v>1.0401929519166666</v>
      </c>
      <c r="AG47">
        <f t="shared" si="2"/>
        <v>8.8187086427337288E-2</v>
      </c>
      <c r="AH47">
        <f t="shared" si="3"/>
        <v>2.5457419043935989E-2</v>
      </c>
    </row>
    <row r="48" spans="3:34" x14ac:dyDescent="0.25">
      <c r="G48" s="126" t="s">
        <v>212</v>
      </c>
      <c r="H48" s="80" t="s">
        <v>284</v>
      </c>
      <c r="I48" s="47"/>
      <c r="M48" s="126" t="s">
        <v>212</v>
      </c>
      <c r="N48" s="80" t="s">
        <v>265</v>
      </c>
      <c r="O48" s="47"/>
      <c r="R48" s="1">
        <v>930</v>
      </c>
      <c r="S48" s="4">
        <v>1.0218944649999999</v>
      </c>
      <c r="T48" s="4">
        <v>0.96694000000000002</v>
      </c>
      <c r="U48" s="4">
        <v>0.99222100000000002</v>
      </c>
      <c r="V48" s="4">
        <v>1.0621659999999999</v>
      </c>
      <c r="W48" s="4">
        <v>0.89542999999999995</v>
      </c>
      <c r="X48" s="4">
        <v>1.0166710000000001</v>
      </c>
      <c r="Y48" s="4">
        <v>1.420496</v>
      </c>
      <c r="Z48" s="4">
        <v>0.91867500000000002</v>
      </c>
      <c r="AA48" s="4">
        <v>2.1336539999999999</v>
      </c>
      <c r="AB48" s="4">
        <v>0.94604100000000002</v>
      </c>
      <c r="AC48" s="4">
        <v>0.956735</v>
      </c>
      <c r="AD48" s="4">
        <v>1.0040070000000001</v>
      </c>
      <c r="AF48" s="1">
        <f t="shared" si="1"/>
        <v>1.1112442054166667</v>
      </c>
      <c r="AG48">
        <f t="shared" si="2"/>
        <v>0.34923403291179606</v>
      </c>
      <c r="AH48">
        <f t="shared" si="3"/>
        <v>0.10081518145590204</v>
      </c>
    </row>
    <row r="49" spans="7:34" x14ac:dyDescent="0.25">
      <c r="G49" s="126" t="s">
        <v>213</v>
      </c>
      <c r="H49" s="80" t="s">
        <v>180</v>
      </c>
      <c r="I49" s="47"/>
      <c r="M49" s="126" t="s">
        <v>213</v>
      </c>
      <c r="N49" s="80" t="s">
        <v>180</v>
      </c>
      <c r="O49" s="47"/>
      <c r="R49" s="1">
        <v>950</v>
      </c>
      <c r="S49" s="4">
        <v>0.99999991899999996</v>
      </c>
      <c r="T49" s="4">
        <v>1.0000009999999999</v>
      </c>
      <c r="U49" s="4">
        <v>1.0000009999999999</v>
      </c>
      <c r="V49" s="4">
        <v>1</v>
      </c>
      <c r="W49" s="4">
        <v>1.0000009999999999</v>
      </c>
      <c r="X49" s="4">
        <v>0.99999899999999997</v>
      </c>
      <c r="Y49" s="4">
        <v>1.0000009999999999</v>
      </c>
      <c r="Z49" s="4">
        <v>1</v>
      </c>
      <c r="AA49" s="4">
        <v>0.99999700000000002</v>
      </c>
      <c r="AB49" s="4">
        <v>1.0000009999999999</v>
      </c>
      <c r="AC49" s="4">
        <v>1.000003</v>
      </c>
      <c r="AD49" s="4">
        <v>1</v>
      </c>
      <c r="AF49" s="1">
        <f t="shared" si="1"/>
        <v>1.0000003265833333</v>
      </c>
      <c r="AG49">
        <f>_xlfn.STDEV.S(S49:AD49)</f>
        <v>1.4373802216003009E-6</v>
      </c>
      <c r="AH49">
        <f>AG49/SQRT(12)</f>
        <v>4.1493592893438887E-7</v>
      </c>
    </row>
    <row r="50" spans="7:34" x14ac:dyDescent="0.25">
      <c r="G50" s="126" t="s">
        <v>491</v>
      </c>
      <c r="H50" s="80" t="s">
        <v>492</v>
      </c>
      <c r="I50" s="47"/>
      <c r="M50" s="126" t="s">
        <v>491</v>
      </c>
      <c r="N50" s="80" t="s">
        <v>492</v>
      </c>
      <c r="O50" s="47"/>
      <c r="S50" s="8"/>
    </row>
    <row r="51" spans="7:34" x14ac:dyDescent="0.25">
      <c r="G51" s="126" t="s">
        <v>493</v>
      </c>
      <c r="H51" s="80" t="s">
        <v>656</v>
      </c>
      <c r="I51" s="47"/>
      <c r="M51" s="126" t="s">
        <v>493</v>
      </c>
      <c r="N51" s="80" t="s">
        <v>662</v>
      </c>
      <c r="O51" s="47"/>
    </row>
    <row r="52" spans="7:34" x14ac:dyDescent="0.25">
      <c r="G52" s="126"/>
      <c r="H52" s="80"/>
      <c r="I52" s="47"/>
      <c r="M52" s="126" t="s">
        <v>495</v>
      </c>
      <c r="N52" s="80">
        <v>6</v>
      </c>
      <c r="O52" s="47"/>
    </row>
    <row r="53" spans="7:34" x14ac:dyDescent="0.25">
      <c r="G53" s="126" t="s">
        <v>496</v>
      </c>
      <c r="H53" s="80"/>
      <c r="I53" s="47"/>
      <c r="M53" s="126"/>
      <c r="N53" s="80"/>
      <c r="O53" s="47"/>
    </row>
    <row r="54" spans="7:34" x14ac:dyDescent="0.25">
      <c r="G54" s="126" t="s">
        <v>509</v>
      </c>
      <c r="H54" s="80" t="s">
        <v>657</v>
      </c>
      <c r="I54" s="47"/>
      <c r="M54" s="126" t="s">
        <v>496</v>
      </c>
      <c r="N54" s="80"/>
      <c r="O54" s="47"/>
    </row>
    <row r="55" spans="7:34" x14ac:dyDescent="0.25">
      <c r="G55" s="126" t="s">
        <v>511</v>
      </c>
      <c r="H55" s="80" t="s">
        <v>658</v>
      </c>
      <c r="I55" s="47"/>
      <c r="M55" s="126" t="s">
        <v>497</v>
      </c>
      <c r="N55" s="80">
        <v>30.76</v>
      </c>
      <c r="O55" s="47"/>
    </row>
    <row r="56" spans="7:34" x14ac:dyDescent="0.25">
      <c r="G56" s="126" t="s">
        <v>513</v>
      </c>
      <c r="H56" s="80" t="s">
        <v>659</v>
      </c>
      <c r="I56" s="47"/>
      <c r="M56" s="126" t="s">
        <v>498</v>
      </c>
      <c r="N56" s="80">
        <v>23.63</v>
      </c>
      <c r="O56" s="47"/>
    </row>
    <row r="57" spans="7:34" x14ac:dyDescent="0.25">
      <c r="G57" s="126" t="s">
        <v>500</v>
      </c>
      <c r="H57" s="80" t="s">
        <v>660</v>
      </c>
      <c r="I57" s="47"/>
      <c r="M57" s="126" t="s">
        <v>499</v>
      </c>
      <c r="N57" s="80">
        <v>9.6470000000000002</v>
      </c>
      <c r="O57" s="47"/>
    </row>
    <row r="58" spans="7:34" x14ac:dyDescent="0.25">
      <c r="G58" s="126" t="s">
        <v>516</v>
      </c>
      <c r="H58" s="80">
        <v>0.37580000000000002</v>
      </c>
      <c r="I58" s="47"/>
      <c r="M58" s="126" t="s">
        <v>500</v>
      </c>
      <c r="N58" s="80" t="s">
        <v>663</v>
      </c>
      <c r="O58" s="47"/>
    </row>
    <row r="59" spans="7:34" x14ac:dyDescent="0.25">
      <c r="G59" s="126"/>
      <c r="H59" s="80"/>
      <c r="I59" s="47"/>
      <c r="M59" s="126" t="s">
        <v>502</v>
      </c>
      <c r="N59" s="80">
        <v>0.67030000000000001</v>
      </c>
      <c r="O59" s="47"/>
    </row>
    <row r="60" spans="7:34" x14ac:dyDescent="0.25">
      <c r="G60" s="126" t="s">
        <v>517</v>
      </c>
      <c r="H60" s="80"/>
      <c r="I60" s="47"/>
      <c r="M60" s="126"/>
      <c r="N60" s="80"/>
      <c r="O60" s="47"/>
    </row>
    <row r="61" spans="7:34" x14ac:dyDescent="0.25">
      <c r="G61" s="126" t="s">
        <v>518</v>
      </c>
      <c r="H61" s="80" t="s">
        <v>661</v>
      </c>
      <c r="I61" s="47"/>
      <c r="M61" s="126" t="s">
        <v>503</v>
      </c>
      <c r="N61" s="80"/>
      <c r="O61" s="47"/>
    </row>
    <row r="62" spans="7:34" x14ac:dyDescent="0.25">
      <c r="G62" s="126" t="s">
        <v>189</v>
      </c>
      <c r="H62" s="80">
        <v>0.17824875879090901</v>
      </c>
      <c r="I62" s="47"/>
      <c r="M62" s="126" t="s">
        <v>504</v>
      </c>
      <c r="N62" s="80">
        <v>0.40389999999999998</v>
      </c>
      <c r="O62" s="47"/>
    </row>
    <row r="63" spans="7:34" x14ac:dyDescent="0.25">
      <c r="G63" s="126" t="s">
        <v>212</v>
      </c>
      <c r="H63" s="80" t="s">
        <v>183</v>
      </c>
      <c r="I63" s="47"/>
      <c r="M63" s="126" t="s">
        <v>505</v>
      </c>
      <c r="N63" s="80">
        <v>0.21356694852729299</v>
      </c>
      <c r="O63" s="47"/>
    </row>
    <row r="64" spans="7:34" ht="15.75" thickBot="1" x14ac:dyDescent="0.3">
      <c r="G64" s="127" t="s">
        <v>213</v>
      </c>
      <c r="H64" s="128" t="s">
        <v>182</v>
      </c>
      <c r="I64" s="121"/>
      <c r="M64" s="126" t="s">
        <v>212</v>
      </c>
      <c r="N64" s="80" t="s">
        <v>183</v>
      </c>
      <c r="O64" s="47"/>
    </row>
    <row r="65" spans="13:15" ht="15.75" thickBot="1" x14ac:dyDescent="0.3">
      <c r="M65" s="127" t="s">
        <v>506</v>
      </c>
      <c r="N65" s="128" t="s">
        <v>182</v>
      </c>
      <c r="O65" s="121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96"/>
  <sheetViews>
    <sheetView topLeftCell="T40" workbookViewId="0">
      <selection activeCell="AG59" sqref="AG59"/>
    </sheetView>
  </sheetViews>
  <sheetFormatPr defaultRowHeight="15" x14ac:dyDescent="0.25"/>
  <cols>
    <col min="9" max="9" width="14.7109375" customWidth="1"/>
    <col min="11" max="11" width="13.140625" customWidth="1"/>
    <col min="19" max="19" width="14.7109375" customWidth="1"/>
    <col min="20" max="21" width="14.140625" customWidth="1"/>
    <col min="22" max="22" width="18.5703125" customWidth="1"/>
    <col min="24" max="24" width="23.5703125" customWidth="1"/>
    <col min="29" max="29" width="17.5703125" customWidth="1"/>
    <col min="33" max="33" width="23.7109375" customWidth="1"/>
  </cols>
  <sheetData>
    <row r="1" spans="1:42" x14ac:dyDescent="0.25">
      <c r="A1" s="1" t="s">
        <v>474</v>
      </c>
      <c r="B1" s="1" t="s">
        <v>246</v>
      </c>
      <c r="C1" s="36" t="s">
        <v>104</v>
      </c>
      <c r="D1" s="37" t="s">
        <v>105</v>
      </c>
      <c r="E1" s="37" t="s">
        <v>106</v>
      </c>
      <c r="F1" s="37" t="s">
        <v>107</v>
      </c>
      <c r="G1" s="36" t="s">
        <v>108</v>
      </c>
      <c r="H1" s="37" t="s">
        <v>109</v>
      </c>
      <c r="I1" s="37" t="s">
        <v>110</v>
      </c>
      <c r="J1" s="37" t="s">
        <v>111</v>
      </c>
      <c r="K1" s="36" t="s">
        <v>112</v>
      </c>
      <c r="L1" s="37" t="s">
        <v>113</v>
      </c>
      <c r="M1" s="37" t="s">
        <v>114</v>
      </c>
      <c r="N1" s="37" t="s">
        <v>115</v>
      </c>
      <c r="O1" s="36" t="s">
        <v>116</v>
      </c>
      <c r="P1" s="37" t="s">
        <v>117</v>
      </c>
      <c r="Q1" s="37" t="s">
        <v>118</v>
      </c>
      <c r="R1" s="37" t="s">
        <v>119</v>
      </c>
      <c r="S1" s="63" t="s">
        <v>120</v>
      </c>
      <c r="T1" s="64" t="s">
        <v>121</v>
      </c>
      <c r="U1" s="64" t="s">
        <v>122</v>
      </c>
      <c r="V1" s="64" t="s">
        <v>123</v>
      </c>
      <c r="W1" s="36" t="s">
        <v>13</v>
      </c>
      <c r="X1" s="92" t="s">
        <v>323</v>
      </c>
      <c r="Y1" s="81" t="s">
        <v>285</v>
      </c>
      <c r="Z1" s="82"/>
      <c r="AA1" s="82"/>
      <c r="AB1" s="82"/>
      <c r="AC1" s="82"/>
      <c r="AD1" s="82"/>
      <c r="AE1" s="83"/>
    </row>
    <row r="2" spans="1:42" x14ac:dyDescent="0.25">
      <c r="B2" s="1" t="s">
        <v>15</v>
      </c>
      <c r="C2" s="10">
        <v>6.29</v>
      </c>
      <c r="D2" s="10">
        <v>5.78</v>
      </c>
      <c r="E2" s="10">
        <v>7.79</v>
      </c>
      <c r="F2" s="10">
        <v>7.5</v>
      </c>
      <c r="G2" s="10">
        <v>10.18</v>
      </c>
      <c r="H2" s="10">
        <v>7.55</v>
      </c>
      <c r="I2" s="10">
        <v>11.66</v>
      </c>
      <c r="J2" s="10">
        <v>12.21</v>
      </c>
      <c r="K2" s="10">
        <v>13.12</v>
      </c>
      <c r="L2" s="10">
        <v>6.42</v>
      </c>
      <c r="M2" s="10">
        <v>12.93</v>
      </c>
      <c r="N2" s="10">
        <v>15.56</v>
      </c>
      <c r="O2" s="10">
        <v>15.24</v>
      </c>
      <c r="P2" s="10">
        <v>5.97</v>
      </c>
      <c r="Q2" s="10">
        <v>12.92</v>
      </c>
      <c r="R2" s="10">
        <v>17.68</v>
      </c>
      <c r="S2" s="65">
        <v>16.75</v>
      </c>
      <c r="T2" s="65">
        <v>5.49</v>
      </c>
      <c r="U2" s="65">
        <v>11.8</v>
      </c>
      <c r="V2" s="65">
        <v>18.93</v>
      </c>
      <c r="W2" s="10"/>
      <c r="X2" s="10"/>
      <c r="Y2" s="84" t="s">
        <v>286</v>
      </c>
      <c r="Z2" s="80" t="s">
        <v>182</v>
      </c>
      <c r="AA2" s="80"/>
      <c r="AB2" s="80"/>
      <c r="AC2" s="80"/>
      <c r="AD2" s="80"/>
      <c r="AE2" s="85"/>
    </row>
    <row r="3" spans="1:42" x14ac:dyDescent="0.25">
      <c r="B3" s="1" t="s">
        <v>16</v>
      </c>
      <c r="C3" s="10">
        <v>8.27</v>
      </c>
      <c r="D3" s="10">
        <v>9.01</v>
      </c>
      <c r="E3" s="10">
        <v>7.66</v>
      </c>
      <c r="F3" s="10">
        <v>7.52</v>
      </c>
      <c r="G3" s="10">
        <v>11.19</v>
      </c>
      <c r="H3" s="10">
        <v>12.01</v>
      </c>
      <c r="I3" s="10">
        <v>9.5</v>
      </c>
      <c r="J3" s="10">
        <v>10.67</v>
      </c>
      <c r="K3" s="10">
        <v>12.56</v>
      </c>
      <c r="L3" s="10">
        <v>12.4</v>
      </c>
      <c r="M3" s="10">
        <v>9.91</v>
      </c>
      <c r="N3" s="10">
        <v>12.45</v>
      </c>
      <c r="O3" s="10">
        <v>13.25</v>
      </c>
      <c r="P3" s="10">
        <v>12.3</v>
      </c>
      <c r="Q3" s="10">
        <v>9.6199999999999992</v>
      </c>
      <c r="R3" s="10">
        <v>12.1</v>
      </c>
      <c r="S3" s="65">
        <v>13.4</v>
      </c>
      <c r="T3" s="65">
        <v>12.55</v>
      </c>
      <c r="U3" s="65">
        <v>8.44</v>
      </c>
      <c r="V3" s="65">
        <v>12.16</v>
      </c>
      <c r="W3" s="10"/>
      <c r="X3" s="10"/>
      <c r="Y3" s="84" t="s">
        <v>264</v>
      </c>
      <c r="Z3" s="80">
        <v>18.32</v>
      </c>
      <c r="AA3" s="80"/>
      <c r="AB3" s="80"/>
      <c r="AC3" s="80"/>
      <c r="AD3" s="80"/>
      <c r="AE3" s="85"/>
    </row>
    <row r="4" spans="1:42" x14ac:dyDescent="0.25">
      <c r="B4" s="1" t="s">
        <v>18</v>
      </c>
      <c r="C4" s="10">
        <v>7.25</v>
      </c>
      <c r="D4" s="10">
        <v>7.89</v>
      </c>
      <c r="E4" s="10">
        <v>7.04</v>
      </c>
      <c r="F4" s="10">
        <v>7.12</v>
      </c>
      <c r="G4" s="10">
        <v>10.17</v>
      </c>
      <c r="H4" s="10">
        <v>9.52</v>
      </c>
      <c r="I4" s="10">
        <v>9.4700000000000006</v>
      </c>
      <c r="J4" s="10">
        <v>9.94</v>
      </c>
      <c r="K4" s="10">
        <v>11.36</v>
      </c>
      <c r="L4" s="10">
        <v>9.75</v>
      </c>
      <c r="M4" s="10">
        <v>10.34</v>
      </c>
      <c r="N4" s="10">
        <v>11.26</v>
      </c>
      <c r="O4" s="10">
        <v>11.83</v>
      </c>
      <c r="P4" s="10">
        <v>10.15</v>
      </c>
      <c r="Q4" s="10">
        <v>10.74</v>
      </c>
      <c r="R4" s="10">
        <v>11.86</v>
      </c>
      <c r="S4" s="65">
        <v>12.32</v>
      </c>
      <c r="T4" s="65">
        <v>10.01</v>
      </c>
      <c r="U4" s="65">
        <v>10.66</v>
      </c>
      <c r="V4" s="65">
        <v>12.2</v>
      </c>
      <c r="W4" s="10"/>
      <c r="X4" s="10"/>
      <c r="Y4" s="84" t="s">
        <v>189</v>
      </c>
      <c r="Z4" s="3">
        <v>8.9733686030999996E-5</v>
      </c>
      <c r="AA4" s="80"/>
      <c r="AB4" s="80"/>
      <c r="AC4" s="80"/>
      <c r="AD4" s="80"/>
      <c r="AE4" s="85"/>
      <c r="AG4" s="81" t="s">
        <v>174</v>
      </c>
      <c r="AH4" s="82" t="s">
        <v>175</v>
      </c>
      <c r="AI4" s="82" t="s">
        <v>176</v>
      </c>
      <c r="AJ4" s="82" t="s">
        <v>177</v>
      </c>
      <c r="AK4" s="82" t="s">
        <v>178</v>
      </c>
      <c r="AL4" s="82" t="s">
        <v>179</v>
      </c>
      <c r="AM4" s="82"/>
      <c r="AN4" s="82"/>
      <c r="AO4" s="89"/>
      <c r="AP4" s="50"/>
    </row>
    <row r="5" spans="1:42" x14ac:dyDescent="0.25">
      <c r="B5" s="1" t="s">
        <v>19</v>
      </c>
      <c r="C5" s="10">
        <v>6.15</v>
      </c>
      <c r="D5" s="10">
        <v>6.14</v>
      </c>
      <c r="E5" s="10">
        <v>6.39</v>
      </c>
      <c r="F5" s="10">
        <v>6.23</v>
      </c>
      <c r="G5" s="10">
        <v>8.7899999999999991</v>
      </c>
      <c r="H5" s="10">
        <v>8.07</v>
      </c>
      <c r="I5" s="10">
        <v>9.18</v>
      </c>
      <c r="J5" s="10">
        <v>8.75</v>
      </c>
      <c r="K5" s="10">
        <v>10.119999999999999</v>
      </c>
      <c r="L5" s="10">
        <v>8.5</v>
      </c>
      <c r="M5" s="10">
        <v>10.07</v>
      </c>
      <c r="N5" s="10">
        <v>9.94</v>
      </c>
      <c r="O5" s="10">
        <v>10.83</v>
      </c>
      <c r="P5" s="10">
        <v>8.2200000000000006</v>
      </c>
      <c r="Q5" s="10">
        <v>10.45</v>
      </c>
      <c r="R5" s="10">
        <v>10.35</v>
      </c>
      <c r="S5" s="65">
        <v>11.23</v>
      </c>
      <c r="T5" s="65">
        <v>7.39</v>
      </c>
      <c r="U5" s="65">
        <v>10.45</v>
      </c>
      <c r="V5" s="65">
        <v>10.75</v>
      </c>
      <c r="W5" s="10"/>
      <c r="X5" s="10"/>
      <c r="Y5" s="84" t="s">
        <v>212</v>
      </c>
      <c r="Z5" s="80" t="s">
        <v>197</v>
      </c>
      <c r="AA5" s="80"/>
      <c r="AB5" s="80"/>
      <c r="AC5" s="80"/>
      <c r="AD5" s="80"/>
      <c r="AE5" s="85"/>
      <c r="AG5" s="84"/>
      <c r="AH5" s="80"/>
      <c r="AI5" s="80"/>
      <c r="AJ5" s="80"/>
      <c r="AK5" s="80"/>
      <c r="AL5" s="80"/>
      <c r="AM5" s="80"/>
      <c r="AN5" s="80"/>
      <c r="AO5" s="90"/>
      <c r="AP5" s="50"/>
    </row>
    <row r="6" spans="1:42" x14ac:dyDescent="0.25">
      <c r="B6" s="1" t="s">
        <v>21</v>
      </c>
      <c r="C6" s="10">
        <v>6.91</v>
      </c>
      <c r="D6" s="10">
        <v>7.6</v>
      </c>
      <c r="E6" s="10">
        <v>7.42</v>
      </c>
      <c r="F6" s="10">
        <v>7.12</v>
      </c>
      <c r="G6" s="10">
        <v>10.18</v>
      </c>
      <c r="H6" s="10">
        <v>10.67</v>
      </c>
      <c r="I6" s="10">
        <v>10.73</v>
      </c>
      <c r="J6" s="10">
        <v>10.84</v>
      </c>
      <c r="K6" s="10">
        <v>12.06</v>
      </c>
      <c r="L6" s="10">
        <v>11.23</v>
      </c>
      <c r="M6" s="10">
        <v>12.11</v>
      </c>
      <c r="N6" s="10">
        <v>13.05</v>
      </c>
      <c r="O6" s="10">
        <v>13.38</v>
      </c>
      <c r="P6" s="10">
        <v>11.24</v>
      </c>
      <c r="Q6" s="10">
        <v>12.42</v>
      </c>
      <c r="R6" s="10">
        <v>14.09</v>
      </c>
      <c r="S6" s="65">
        <v>14.01</v>
      </c>
      <c r="T6" s="65">
        <v>11.2</v>
      </c>
      <c r="U6" s="65">
        <v>12.49</v>
      </c>
      <c r="V6" s="65">
        <v>14.46</v>
      </c>
      <c r="W6" s="10"/>
      <c r="X6" s="10"/>
      <c r="Y6" s="84" t="s">
        <v>287</v>
      </c>
      <c r="Z6" s="80" t="s">
        <v>180</v>
      </c>
      <c r="AA6" s="80"/>
      <c r="AB6" s="80"/>
      <c r="AC6" s="80"/>
      <c r="AD6" s="80"/>
      <c r="AE6" s="85"/>
      <c r="AG6" s="84" t="s">
        <v>325</v>
      </c>
      <c r="AH6" s="80">
        <v>4.4340000000000002</v>
      </c>
      <c r="AI6" s="80" t="s">
        <v>326</v>
      </c>
      <c r="AJ6" s="80" t="s">
        <v>180</v>
      </c>
      <c r="AK6" s="80" t="s">
        <v>284</v>
      </c>
      <c r="AL6" s="80">
        <v>5.0000000000000001E-3</v>
      </c>
      <c r="AM6" s="80"/>
      <c r="AN6" s="80"/>
      <c r="AO6" s="90"/>
      <c r="AP6" s="50"/>
    </row>
    <row r="7" spans="1:42" x14ac:dyDescent="0.25">
      <c r="B7" s="1" t="s">
        <v>43</v>
      </c>
      <c r="C7" s="10">
        <v>7.11</v>
      </c>
      <c r="D7" s="10">
        <v>9.5399999999999991</v>
      </c>
      <c r="E7" s="10">
        <v>7.76</v>
      </c>
      <c r="F7" s="10">
        <v>9.3800000000000008</v>
      </c>
      <c r="G7" s="10">
        <v>9.31</v>
      </c>
      <c r="H7" s="10">
        <v>10.11</v>
      </c>
      <c r="I7" s="10">
        <v>9.4600000000000009</v>
      </c>
      <c r="J7" s="10">
        <v>12.68</v>
      </c>
      <c r="K7" s="10">
        <v>10.33</v>
      </c>
      <c r="L7" s="10">
        <v>10.98</v>
      </c>
      <c r="M7" s="10">
        <v>9.94</v>
      </c>
      <c r="N7" s="10">
        <v>13.67</v>
      </c>
      <c r="O7" s="10">
        <v>11.73</v>
      </c>
      <c r="P7" s="10">
        <v>11.05</v>
      </c>
      <c r="Q7" s="10">
        <v>9.7200000000000006</v>
      </c>
      <c r="R7" s="10">
        <v>14.28</v>
      </c>
      <c r="S7" s="65">
        <v>12.06</v>
      </c>
      <c r="T7" s="65">
        <v>11.08</v>
      </c>
      <c r="U7" s="65">
        <v>9.6300000000000008</v>
      </c>
      <c r="V7" s="65">
        <v>14.89</v>
      </c>
      <c r="W7" s="10"/>
      <c r="X7" s="10"/>
      <c r="Y7" s="84" t="s">
        <v>288</v>
      </c>
      <c r="Z7" s="80">
        <v>0.57440000000000002</v>
      </c>
      <c r="AA7" s="80"/>
      <c r="AB7" s="80"/>
      <c r="AC7" s="80"/>
      <c r="AD7" s="80"/>
      <c r="AE7" s="85"/>
      <c r="AG7" s="84" t="s">
        <v>327</v>
      </c>
      <c r="AH7" s="80">
        <v>3.2349999999999999</v>
      </c>
      <c r="AI7" s="80" t="s">
        <v>328</v>
      </c>
      <c r="AJ7" s="80" t="s">
        <v>180</v>
      </c>
      <c r="AK7" s="80" t="s">
        <v>284</v>
      </c>
      <c r="AL7" s="80">
        <v>1.6000000000000001E-3</v>
      </c>
      <c r="AM7" s="80"/>
      <c r="AN7" s="80"/>
      <c r="AO7" s="90"/>
      <c r="AP7" s="50"/>
    </row>
    <row r="8" spans="1:42" x14ac:dyDescent="0.25">
      <c r="B8" s="1" t="s">
        <v>44</v>
      </c>
      <c r="C8" s="10">
        <v>7.3</v>
      </c>
      <c r="D8" s="10">
        <v>7.43</v>
      </c>
      <c r="E8" s="10">
        <v>7.26</v>
      </c>
      <c r="F8" s="10">
        <v>7.23</v>
      </c>
      <c r="G8" s="10">
        <v>11.31</v>
      </c>
      <c r="H8" s="10">
        <v>9.43</v>
      </c>
      <c r="I8" s="10">
        <v>10.28</v>
      </c>
      <c r="J8" s="10">
        <v>11.25</v>
      </c>
      <c r="K8" s="10">
        <v>13.85</v>
      </c>
      <c r="L8" s="10">
        <v>8.75</v>
      </c>
      <c r="M8" s="10">
        <v>10.61</v>
      </c>
      <c r="N8" s="10">
        <v>13.55</v>
      </c>
      <c r="O8" s="10">
        <v>15.2</v>
      </c>
      <c r="P8" s="10">
        <v>8.5</v>
      </c>
      <c r="Q8" s="10">
        <v>9.7899999999999991</v>
      </c>
      <c r="R8" s="10">
        <v>14.79</v>
      </c>
      <c r="S8" s="65">
        <v>16.149999999999999</v>
      </c>
      <c r="T8" s="65">
        <v>8.17</v>
      </c>
      <c r="U8" s="65">
        <v>8.85</v>
      </c>
      <c r="V8" s="65">
        <v>15.61</v>
      </c>
      <c r="W8" s="10"/>
      <c r="X8" s="10"/>
      <c r="Y8" s="84" t="s">
        <v>267</v>
      </c>
      <c r="Z8" s="80">
        <v>0.64690000000000003</v>
      </c>
      <c r="AA8" s="80"/>
      <c r="AB8" s="80"/>
      <c r="AC8" s="80"/>
      <c r="AD8" s="80"/>
      <c r="AE8" s="85"/>
      <c r="AG8" s="84" t="s">
        <v>329</v>
      </c>
      <c r="AH8" s="80">
        <v>-0.38729999999999998</v>
      </c>
      <c r="AI8" s="80" t="s">
        <v>330</v>
      </c>
      <c r="AJ8" s="80" t="s">
        <v>182</v>
      </c>
      <c r="AK8" s="80" t="s">
        <v>183</v>
      </c>
      <c r="AL8" s="80" t="s">
        <v>276</v>
      </c>
      <c r="AM8" s="80"/>
      <c r="AN8" s="80"/>
      <c r="AO8" s="90"/>
      <c r="AP8" s="50"/>
    </row>
    <row r="9" spans="1:42" x14ac:dyDescent="0.25">
      <c r="B9" s="1" t="s">
        <v>45</v>
      </c>
      <c r="C9" s="10">
        <v>6.7</v>
      </c>
      <c r="D9" s="10">
        <v>6.55</v>
      </c>
      <c r="E9" s="10">
        <v>6.58</v>
      </c>
      <c r="F9" s="10">
        <v>7.32</v>
      </c>
      <c r="G9" s="10">
        <v>10.39</v>
      </c>
      <c r="H9" s="10">
        <v>8.1999999999999993</v>
      </c>
      <c r="I9" s="10">
        <v>9.1300000000000008</v>
      </c>
      <c r="J9" s="10">
        <v>10.87</v>
      </c>
      <c r="K9" s="10">
        <v>12.36</v>
      </c>
      <c r="L9" s="10">
        <v>7.79</v>
      </c>
      <c r="M9" s="10">
        <v>10.06</v>
      </c>
      <c r="N9" s="10">
        <v>12.74</v>
      </c>
      <c r="O9" s="10">
        <v>13.48</v>
      </c>
      <c r="P9" s="10">
        <v>7.49</v>
      </c>
      <c r="Q9" s="10">
        <v>10.07</v>
      </c>
      <c r="R9" s="10">
        <v>13.62</v>
      </c>
      <c r="S9" s="65">
        <v>14.26</v>
      </c>
      <c r="T9" s="65">
        <v>7.65</v>
      </c>
      <c r="U9" s="65">
        <v>9.8800000000000008</v>
      </c>
      <c r="V9" s="65">
        <v>14.45</v>
      </c>
      <c r="W9" s="10"/>
      <c r="X9" s="10"/>
      <c r="Y9" s="84"/>
      <c r="Z9" s="80"/>
      <c r="AA9" s="80"/>
      <c r="AB9" s="80"/>
      <c r="AC9" s="80"/>
      <c r="AD9" s="80"/>
      <c r="AE9" s="85"/>
      <c r="AG9" s="84" t="s">
        <v>331</v>
      </c>
      <c r="AH9" s="80">
        <v>-1.198</v>
      </c>
      <c r="AI9" s="80" t="s">
        <v>332</v>
      </c>
      <c r="AJ9" s="80" t="s">
        <v>182</v>
      </c>
      <c r="AK9" s="80" t="s">
        <v>183</v>
      </c>
      <c r="AL9" s="80">
        <v>0.93430000000000002</v>
      </c>
      <c r="AM9" s="80"/>
      <c r="AN9" s="80"/>
      <c r="AO9" s="90"/>
      <c r="AP9" s="50"/>
    </row>
    <row r="10" spans="1:42" x14ac:dyDescent="0.25">
      <c r="B10" s="1" t="s">
        <v>99</v>
      </c>
      <c r="C10" s="10">
        <v>7.25</v>
      </c>
      <c r="D10" s="10">
        <v>7.51</v>
      </c>
      <c r="E10" s="10">
        <v>7.51</v>
      </c>
      <c r="F10" s="42">
        <v>7.73</v>
      </c>
      <c r="G10" s="10">
        <v>11.84</v>
      </c>
      <c r="H10" s="10">
        <v>11.4</v>
      </c>
      <c r="I10" s="10">
        <v>11.77</v>
      </c>
      <c r="J10" s="10">
        <v>11.79</v>
      </c>
      <c r="K10" s="10">
        <v>14.86</v>
      </c>
      <c r="L10" s="10">
        <v>12.87</v>
      </c>
      <c r="M10" s="10">
        <v>14.09</v>
      </c>
      <c r="N10" s="10">
        <v>14.13</v>
      </c>
      <c r="O10" s="10">
        <v>16.55</v>
      </c>
      <c r="P10" s="10">
        <v>13.49</v>
      </c>
      <c r="Q10" s="10">
        <v>15.28</v>
      </c>
      <c r="R10" s="10">
        <v>15.45</v>
      </c>
      <c r="S10" s="65">
        <v>18.010000000000002</v>
      </c>
      <c r="T10" s="65">
        <v>13.78</v>
      </c>
      <c r="U10" s="65">
        <v>15.72</v>
      </c>
      <c r="V10" s="65">
        <v>16.440000000000001</v>
      </c>
      <c r="W10" s="10"/>
      <c r="X10" s="10"/>
      <c r="Y10" s="84" t="s">
        <v>289</v>
      </c>
      <c r="Z10" s="80"/>
      <c r="AA10" s="80"/>
      <c r="AB10" s="80"/>
      <c r="AC10" s="80"/>
      <c r="AD10" s="80"/>
      <c r="AE10" s="85"/>
      <c r="AG10" s="84" t="s">
        <v>333</v>
      </c>
      <c r="AH10" s="80">
        <v>-4.8209999999999997</v>
      </c>
      <c r="AI10" s="80" t="s">
        <v>334</v>
      </c>
      <c r="AJ10" s="80" t="s">
        <v>180</v>
      </c>
      <c r="AK10" s="80" t="s">
        <v>284</v>
      </c>
      <c r="AL10" s="80">
        <v>7.9000000000000008E-3</v>
      </c>
      <c r="AM10" s="80"/>
      <c r="AN10" s="80"/>
      <c r="AO10" s="90"/>
      <c r="AP10" s="50"/>
    </row>
    <row r="11" spans="1:42" x14ac:dyDescent="0.25">
      <c r="B11" s="1" t="s">
        <v>100</v>
      </c>
      <c r="C11" s="10">
        <v>8.8000000000000007</v>
      </c>
      <c r="D11" s="10">
        <v>9.9700000000000006</v>
      </c>
      <c r="E11" s="10">
        <v>9.1999999999999993</v>
      </c>
      <c r="F11" s="10">
        <v>10.06</v>
      </c>
      <c r="G11" s="10">
        <v>12.98</v>
      </c>
      <c r="H11" s="10">
        <v>13.61</v>
      </c>
      <c r="I11" s="10">
        <v>13.64</v>
      </c>
      <c r="J11" s="10">
        <v>15.06</v>
      </c>
      <c r="K11" s="10">
        <v>15.61</v>
      </c>
      <c r="L11" s="10">
        <v>14.21</v>
      </c>
      <c r="M11" s="10">
        <v>15.28</v>
      </c>
      <c r="N11" s="10">
        <v>17.7</v>
      </c>
      <c r="O11" s="10">
        <v>16.98</v>
      </c>
      <c r="P11" s="10">
        <v>13.93</v>
      </c>
      <c r="Q11" s="10">
        <v>15.21</v>
      </c>
      <c r="R11" s="10">
        <v>19.03</v>
      </c>
      <c r="S11" s="65">
        <v>17.989999999999998</v>
      </c>
      <c r="T11" s="65">
        <v>13.34</v>
      </c>
      <c r="U11" s="65">
        <v>14.61</v>
      </c>
      <c r="V11" s="65">
        <v>19.57</v>
      </c>
      <c r="W11" s="10"/>
      <c r="X11" s="10"/>
      <c r="Y11" s="84" t="s">
        <v>264</v>
      </c>
      <c r="Z11" s="80">
        <v>5.2610000000000001</v>
      </c>
      <c r="AA11" s="80"/>
      <c r="AB11" s="80"/>
      <c r="AC11" s="80"/>
      <c r="AD11" s="80"/>
      <c r="AE11" s="85"/>
      <c r="AG11" s="84" t="s">
        <v>335</v>
      </c>
      <c r="AH11" s="80">
        <v>-3.6230000000000002</v>
      </c>
      <c r="AI11" s="80" t="s">
        <v>336</v>
      </c>
      <c r="AJ11" s="80" t="s">
        <v>180</v>
      </c>
      <c r="AK11" s="80" t="s">
        <v>284</v>
      </c>
      <c r="AL11" s="80">
        <v>2.5999999999999999E-3</v>
      </c>
      <c r="AM11" s="80"/>
      <c r="AN11" s="80"/>
      <c r="AO11" s="90"/>
      <c r="AP11" s="50"/>
    </row>
    <row r="12" spans="1:42" x14ac:dyDescent="0.25">
      <c r="B12" s="1" t="s">
        <v>169</v>
      </c>
      <c r="C12" s="10">
        <v>9.4700000000000006</v>
      </c>
      <c r="D12" s="10">
        <v>10.53</v>
      </c>
      <c r="E12" s="10">
        <v>9.6300000000000008</v>
      </c>
      <c r="F12" s="10">
        <v>9.77</v>
      </c>
      <c r="G12" s="10">
        <v>13.15</v>
      </c>
      <c r="H12" s="10">
        <v>13.08</v>
      </c>
      <c r="I12" s="10">
        <v>13.34</v>
      </c>
      <c r="J12" s="10">
        <v>13.8</v>
      </c>
      <c r="K12" s="10">
        <v>14.97</v>
      </c>
      <c r="L12" s="10">
        <v>13.42</v>
      </c>
      <c r="M12" s="10">
        <v>14.63</v>
      </c>
      <c r="N12" s="10">
        <v>15.59</v>
      </c>
      <c r="O12" s="10">
        <v>16.059999999999999</v>
      </c>
      <c r="P12" s="10">
        <v>13.5</v>
      </c>
      <c r="Q12" s="10">
        <v>14.82</v>
      </c>
      <c r="R12" s="10">
        <v>16.739999999999998</v>
      </c>
      <c r="S12" s="65">
        <v>16.600000000000001</v>
      </c>
      <c r="T12" s="65">
        <v>13.35</v>
      </c>
      <c r="U12" s="65">
        <v>14.66</v>
      </c>
      <c r="V12" s="65">
        <v>17.579999999999998</v>
      </c>
      <c r="W12" s="10"/>
      <c r="X12" s="10"/>
      <c r="Y12" s="84" t="s">
        <v>189</v>
      </c>
      <c r="Z12" s="80">
        <v>2.0000000000000001E-4</v>
      </c>
      <c r="AA12" s="80"/>
      <c r="AB12" s="80"/>
      <c r="AC12" s="80"/>
      <c r="AD12" s="80"/>
      <c r="AE12" s="85"/>
      <c r="AG12" s="84"/>
      <c r="AH12" s="80"/>
      <c r="AI12" s="80"/>
      <c r="AJ12" s="80"/>
      <c r="AK12" s="80"/>
      <c r="AL12" s="80"/>
      <c r="AM12" s="80"/>
      <c r="AN12" s="80"/>
      <c r="AO12" s="90"/>
      <c r="AP12" s="50"/>
    </row>
    <row r="13" spans="1:42" x14ac:dyDescent="0.25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66"/>
      <c r="T13" s="66"/>
      <c r="U13" s="66"/>
      <c r="V13" s="66"/>
      <c r="Y13" s="84" t="s">
        <v>212</v>
      </c>
      <c r="Z13" s="80" t="s">
        <v>181</v>
      </c>
      <c r="AA13" s="80"/>
      <c r="AB13" s="80"/>
      <c r="AC13" s="80"/>
      <c r="AD13" s="80"/>
      <c r="AE13" s="85"/>
      <c r="AG13" s="84"/>
      <c r="AH13" s="80"/>
      <c r="AI13" s="80"/>
      <c r="AJ13" s="80"/>
      <c r="AK13" s="80"/>
      <c r="AL13" s="80"/>
      <c r="AM13" s="80"/>
      <c r="AN13" s="80"/>
      <c r="AO13" s="90"/>
      <c r="AP13" s="50"/>
    </row>
    <row r="14" spans="1:42" x14ac:dyDescent="0.25">
      <c r="B14" s="1" t="s">
        <v>35</v>
      </c>
      <c r="C14">
        <f t="shared" ref="C14:V14" si="0">AVERAGE(C2:C13)</f>
        <v>7.4090909090909092</v>
      </c>
      <c r="D14">
        <f t="shared" si="0"/>
        <v>7.995454545454546</v>
      </c>
      <c r="E14">
        <f t="shared" si="0"/>
        <v>7.6581818181818173</v>
      </c>
      <c r="F14">
        <f t="shared" si="0"/>
        <v>7.9072727272727272</v>
      </c>
      <c r="G14">
        <f t="shared" si="0"/>
        <v>10.862727272727273</v>
      </c>
      <c r="H14">
        <f t="shared" si="0"/>
        <v>10.331818181818182</v>
      </c>
      <c r="I14">
        <f t="shared" si="0"/>
        <v>10.741818181818182</v>
      </c>
      <c r="J14">
        <f t="shared" si="0"/>
        <v>11.623636363636363</v>
      </c>
      <c r="K14">
        <f t="shared" si="0"/>
        <v>12.836363636363636</v>
      </c>
      <c r="L14">
        <f t="shared" si="0"/>
        <v>10.574545454545456</v>
      </c>
      <c r="M14">
        <f t="shared" si="0"/>
        <v>11.815454545454545</v>
      </c>
      <c r="N14">
        <f t="shared" si="0"/>
        <v>13.603636363636362</v>
      </c>
      <c r="O14">
        <f t="shared" si="0"/>
        <v>14.048181818181819</v>
      </c>
      <c r="P14">
        <f t="shared" si="0"/>
        <v>10.530909090909091</v>
      </c>
      <c r="Q14">
        <f t="shared" si="0"/>
        <v>11.912727272727272</v>
      </c>
      <c r="R14">
        <f t="shared" si="0"/>
        <v>14.544545454545455</v>
      </c>
      <c r="S14" s="61">
        <f t="shared" si="0"/>
        <v>14.798181818181821</v>
      </c>
      <c r="T14" s="61">
        <f t="shared" si="0"/>
        <v>10.364545454545455</v>
      </c>
      <c r="U14" s="61">
        <f t="shared" si="0"/>
        <v>11.562727272727273</v>
      </c>
      <c r="V14" s="61">
        <f t="shared" si="0"/>
        <v>15.185454545454547</v>
      </c>
      <c r="Y14" s="84" t="s">
        <v>290</v>
      </c>
      <c r="Z14" s="80" t="s">
        <v>180</v>
      </c>
      <c r="AA14" s="80"/>
      <c r="AB14" s="80"/>
      <c r="AC14" s="80"/>
      <c r="AD14" s="80"/>
      <c r="AE14" s="85"/>
      <c r="AG14" s="84" t="s">
        <v>277</v>
      </c>
      <c r="AH14" s="80" t="s">
        <v>278</v>
      </c>
      <c r="AI14" s="80" t="s">
        <v>279</v>
      </c>
      <c r="AJ14" s="80" t="s">
        <v>175</v>
      </c>
      <c r="AK14" s="80" t="s">
        <v>280</v>
      </c>
      <c r="AL14" s="80" t="s">
        <v>281</v>
      </c>
      <c r="AM14" s="80" t="s">
        <v>282</v>
      </c>
      <c r="AN14" s="80" t="s">
        <v>283</v>
      </c>
      <c r="AO14" s="90" t="s">
        <v>186</v>
      </c>
      <c r="AP14" s="50"/>
    </row>
    <row r="15" spans="1:42" x14ac:dyDescent="0.25">
      <c r="B15" s="1" t="s">
        <v>55</v>
      </c>
      <c r="C15">
        <f t="shared" ref="C15:V15" si="1">STDEV(C2:C12)</f>
        <v>1.0326999036066014</v>
      </c>
      <c r="D15">
        <f t="shared" si="1"/>
        <v>1.5780010369854867</v>
      </c>
      <c r="E15">
        <f t="shared" si="1"/>
        <v>0.98403067210141892</v>
      </c>
      <c r="F15">
        <f t="shared" si="1"/>
        <v>1.2440505689809453</v>
      </c>
      <c r="G15">
        <f t="shared" si="1"/>
        <v>1.3899430989007442</v>
      </c>
      <c r="H15">
        <f t="shared" si="1"/>
        <v>2.0320227271456219</v>
      </c>
      <c r="I15">
        <f t="shared" si="1"/>
        <v>1.6463159975036319</v>
      </c>
      <c r="J15">
        <f t="shared" si="1"/>
        <v>1.7707640877726851</v>
      </c>
      <c r="K15">
        <f t="shared" si="1"/>
        <v>1.8491796707041421</v>
      </c>
      <c r="L15">
        <f t="shared" si="1"/>
        <v>2.5265603639587266</v>
      </c>
      <c r="M15">
        <f t="shared" si="1"/>
        <v>2.0816741514289081</v>
      </c>
      <c r="N15">
        <f t="shared" si="1"/>
        <v>2.147921193746527</v>
      </c>
      <c r="O15">
        <f t="shared" si="1"/>
        <v>2.0906114807960874</v>
      </c>
      <c r="P15">
        <f t="shared" si="1"/>
        <v>2.6960432286795948</v>
      </c>
      <c r="Q15">
        <f t="shared" si="1"/>
        <v>2.3111862361527287</v>
      </c>
      <c r="R15">
        <f t="shared" si="1"/>
        <v>2.5992051232496376</v>
      </c>
      <c r="S15" s="61">
        <f t="shared" si="1"/>
        <v>2.4212344710160361</v>
      </c>
      <c r="T15" s="61">
        <f t="shared" si="1"/>
        <v>2.83438304975303</v>
      </c>
      <c r="U15" s="61">
        <f t="shared" si="1"/>
        <v>2.5061607726125295</v>
      </c>
      <c r="V15" s="61">
        <f t="shared" si="1"/>
        <v>2.8218411140117725</v>
      </c>
      <c r="Y15" s="84" t="s">
        <v>267</v>
      </c>
      <c r="Z15" s="80">
        <v>0.38240000000000002</v>
      </c>
      <c r="AA15" s="80"/>
      <c r="AB15" s="80"/>
      <c r="AC15" s="80"/>
      <c r="AD15" s="80"/>
      <c r="AE15" s="85"/>
      <c r="AG15" s="84"/>
      <c r="AH15" s="80"/>
      <c r="AI15" s="80"/>
      <c r="AJ15" s="80"/>
      <c r="AK15" s="80"/>
      <c r="AL15" s="80"/>
      <c r="AM15" s="80"/>
      <c r="AN15" s="80"/>
      <c r="AO15" s="90"/>
      <c r="AP15" s="50"/>
    </row>
    <row r="16" spans="1:42" x14ac:dyDescent="0.25">
      <c r="B16" s="1" t="s">
        <v>36</v>
      </c>
      <c r="C16">
        <f t="shared" ref="C16:V16" si="2">C15/SQRT(11)</f>
        <v>0.31137073648175329</v>
      </c>
      <c r="D16">
        <f t="shared" si="2"/>
        <v>0.47578521440659938</v>
      </c>
      <c r="E16">
        <f t="shared" si="2"/>
        <v>0.29669641105105926</v>
      </c>
      <c r="F16">
        <f t="shared" si="2"/>
        <v>0.3750953597761767</v>
      </c>
      <c r="G16">
        <f t="shared" si="2"/>
        <v>0.41908361263614685</v>
      </c>
      <c r="H16">
        <f t="shared" si="2"/>
        <v>0.61267790467425054</v>
      </c>
      <c r="I16">
        <f t="shared" si="2"/>
        <v>0.49638295000720217</v>
      </c>
      <c r="J16">
        <f t="shared" si="2"/>
        <v>0.53390546103435932</v>
      </c>
      <c r="K16">
        <f t="shared" si="2"/>
        <v>0.5575486488798721</v>
      </c>
      <c r="L16">
        <f t="shared" si="2"/>
        <v>0.76178661249407953</v>
      </c>
      <c r="M16">
        <f t="shared" si="2"/>
        <v>0.62764837237010518</v>
      </c>
      <c r="N16">
        <f t="shared" si="2"/>
        <v>0.64762260717359055</v>
      </c>
      <c r="O16">
        <f t="shared" si="2"/>
        <v>0.63034307856453775</v>
      </c>
      <c r="P16">
        <f t="shared" si="2"/>
        <v>0.81288761891895966</v>
      </c>
      <c r="Q16">
        <f t="shared" si="2"/>
        <v>0.69684886963202997</v>
      </c>
      <c r="R16">
        <f t="shared" si="2"/>
        <v>0.78368983154441008</v>
      </c>
      <c r="S16" s="61">
        <f t="shared" si="2"/>
        <v>0.73002966089407528</v>
      </c>
      <c r="T16" s="61">
        <f t="shared" si="2"/>
        <v>0.85459864437945843</v>
      </c>
      <c r="U16" s="61">
        <f t="shared" si="2"/>
        <v>0.75563590427845073</v>
      </c>
      <c r="V16" s="61">
        <f t="shared" si="2"/>
        <v>0.85081710847050396</v>
      </c>
      <c r="Y16" s="84"/>
      <c r="Z16" s="80"/>
      <c r="AA16" s="80"/>
      <c r="AB16" s="80"/>
      <c r="AC16" s="80"/>
      <c r="AD16" s="80"/>
      <c r="AE16" s="85"/>
      <c r="AG16" s="84" t="s">
        <v>325</v>
      </c>
      <c r="AH16" s="80">
        <v>14.8</v>
      </c>
      <c r="AI16" s="80">
        <v>10.36</v>
      </c>
      <c r="AJ16" s="80">
        <v>4.4340000000000002</v>
      </c>
      <c r="AK16" s="80">
        <v>0.94230000000000003</v>
      </c>
      <c r="AL16" s="80">
        <v>11</v>
      </c>
      <c r="AM16" s="80">
        <v>11</v>
      </c>
      <c r="AN16" s="80">
        <v>4.7050000000000001</v>
      </c>
      <c r="AO16" s="90">
        <v>10</v>
      </c>
      <c r="AP16" s="50"/>
    </row>
    <row r="17" spans="1:42" x14ac:dyDescent="0.25">
      <c r="Y17" s="84" t="s">
        <v>184</v>
      </c>
      <c r="Z17" s="80" t="s">
        <v>185</v>
      </c>
      <c r="AA17" s="80" t="s">
        <v>186</v>
      </c>
      <c r="AB17" s="80" t="s">
        <v>187</v>
      </c>
      <c r="AC17" s="80" t="s">
        <v>188</v>
      </c>
      <c r="AD17" s="80" t="s">
        <v>189</v>
      </c>
      <c r="AE17" s="85"/>
      <c r="AG17" s="84" t="s">
        <v>327</v>
      </c>
      <c r="AH17" s="80">
        <v>14.8</v>
      </c>
      <c r="AI17" s="80">
        <v>11.56</v>
      </c>
      <c r="AJ17" s="80">
        <v>3.2349999999999999</v>
      </c>
      <c r="AK17" s="80">
        <v>0.59109999999999996</v>
      </c>
      <c r="AL17" s="80">
        <v>11</v>
      </c>
      <c r="AM17" s="80">
        <v>11</v>
      </c>
      <c r="AN17" s="80">
        <v>5.4729999999999999</v>
      </c>
      <c r="AO17" s="90">
        <v>10</v>
      </c>
      <c r="AP17" s="50"/>
    </row>
    <row r="18" spans="1:42" x14ac:dyDescent="0.25">
      <c r="I18" s="8"/>
      <c r="Y18" s="84" t="s">
        <v>190</v>
      </c>
      <c r="Z18" s="80">
        <v>187.2</v>
      </c>
      <c r="AA18" s="80">
        <v>3</v>
      </c>
      <c r="AB18" s="80">
        <v>62.4</v>
      </c>
      <c r="AC18" s="80" t="s">
        <v>321</v>
      </c>
      <c r="AD18" s="80" t="s">
        <v>191</v>
      </c>
      <c r="AE18" s="85"/>
      <c r="AG18" s="84" t="s">
        <v>329</v>
      </c>
      <c r="AH18" s="80">
        <v>14.8</v>
      </c>
      <c r="AI18" s="80">
        <v>15.19</v>
      </c>
      <c r="AJ18" s="80">
        <v>-0.38729999999999998</v>
      </c>
      <c r="AK18" s="80">
        <v>0.4194</v>
      </c>
      <c r="AL18" s="80">
        <v>11</v>
      </c>
      <c r="AM18" s="80">
        <v>11</v>
      </c>
      <c r="AN18" s="80">
        <v>0.92349999999999999</v>
      </c>
      <c r="AO18" s="90">
        <v>10</v>
      </c>
      <c r="AP18" s="50"/>
    </row>
    <row r="19" spans="1:42" x14ac:dyDescent="0.25"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84" t="s">
        <v>192</v>
      </c>
      <c r="Z19" s="80">
        <v>179.2</v>
      </c>
      <c r="AA19" s="80">
        <v>10</v>
      </c>
      <c r="AB19" s="80">
        <v>17.920000000000002</v>
      </c>
      <c r="AC19" s="80" t="s">
        <v>322</v>
      </c>
      <c r="AD19" s="80" t="s">
        <v>305</v>
      </c>
      <c r="AE19" s="85"/>
      <c r="AG19" s="84" t="s">
        <v>331</v>
      </c>
      <c r="AH19" s="80">
        <v>10.36</v>
      </c>
      <c r="AI19" s="80">
        <v>11.56</v>
      </c>
      <c r="AJ19" s="80">
        <v>-1.198</v>
      </c>
      <c r="AK19" s="80">
        <v>0.78039999999999998</v>
      </c>
      <c r="AL19" s="80">
        <v>11</v>
      </c>
      <c r="AM19" s="80">
        <v>11</v>
      </c>
      <c r="AN19" s="80">
        <v>1.5349999999999999</v>
      </c>
      <c r="AO19" s="90">
        <v>10</v>
      </c>
      <c r="AP19" s="50"/>
    </row>
    <row r="20" spans="1:42" x14ac:dyDescent="0.25">
      <c r="W20" s="50"/>
      <c r="X20" s="50"/>
      <c r="Y20" s="84" t="s">
        <v>193</v>
      </c>
      <c r="Z20" s="80">
        <v>102.2</v>
      </c>
      <c r="AA20" s="80">
        <v>30</v>
      </c>
      <c r="AB20" s="80">
        <v>3.4060000000000001</v>
      </c>
      <c r="AC20" s="80"/>
      <c r="AD20" s="80"/>
      <c r="AE20" s="85"/>
      <c r="AG20" s="84" t="s">
        <v>333</v>
      </c>
      <c r="AH20" s="80">
        <v>10.36</v>
      </c>
      <c r="AI20" s="80">
        <v>15.19</v>
      </c>
      <c r="AJ20" s="80">
        <v>-4.8209999999999997</v>
      </c>
      <c r="AK20" s="80">
        <v>1.0940000000000001</v>
      </c>
      <c r="AL20" s="80">
        <v>11</v>
      </c>
      <c r="AM20" s="80">
        <v>11</v>
      </c>
      <c r="AN20" s="80">
        <v>4.4050000000000002</v>
      </c>
      <c r="AO20" s="90">
        <v>10</v>
      </c>
      <c r="AP20" s="50"/>
    </row>
    <row r="21" spans="1:42" x14ac:dyDescent="0.25">
      <c r="W21" s="50"/>
      <c r="X21" s="50"/>
      <c r="Y21" s="84" t="s">
        <v>194</v>
      </c>
      <c r="Z21" s="80">
        <v>468.6</v>
      </c>
      <c r="AA21" s="80">
        <v>43</v>
      </c>
      <c r="AB21" s="80"/>
      <c r="AC21" s="80"/>
      <c r="AD21" s="80"/>
      <c r="AE21" s="85"/>
      <c r="AG21" s="86" t="s">
        <v>335</v>
      </c>
      <c r="AH21" s="87">
        <v>11.56</v>
      </c>
      <c r="AI21" s="87">
        <v>15.19</v>
      </c>
      <c r="AJ21" s="87">
        <v>-3.6230000000000002</v>
      </c>
      <c r="AK21" s="87">
        <v>0.70420000000000005</v>
      </c>
      <c r="AL21" s="87">
        <v>11</v>
      </c>
      <c r="AM21" s="87">
        <v>11</v>
      </c>
      <c r="AN21" s="87">
        <v>5.1440000000000001</v>
      </c>
      <c r="AO21" s="91">
        <v>10</v>
      </c>
      <c r="AP21" s="50"/>
    </row>
    <row r="22" spans="1:42" x14ac:dyDescent="0.25">
      <c r="W22" s="50"/>
      <c r="X22" s="50"/>
      <c r="Y22" s="84"/>
      <c r="Z22" s="80"/>
      <c r="AA22" s="80"/>
      <c r="AB22" s="80"/>
      <c r="AC22" s="80"/>
      <c r="AD22" s="80"/>
      <c r="AE22" s="85"/>
    </row>
    <row r="23" spans="1:42" x14ac:dyDescent="0.25">
      <c r="W23" s="50"/>
      <c r="X23" s="50"/>
      <c r="Y23" s="84" t="s">
        <v>273</v>
      </c>
      <c r="Z23" s="80"/>
      <c r="AA23" s="80"/>
      <c r="AB23" s="80"/>
      <c r="AC23" s="80"/>
      <c r="AD23" s="80"/>
      <c r="AE23" s="85"/>
    </row>
    <row r="24" spans="1:42" x14ac:dyDescent="0.25">
      <c r="W24" s="50"/>
      <c r="X24" s="50"/>
      <c r="Y24" s="84" t="s">
        <v>274</v>
      </c>
      <c r="Z24" s="80">
        <v>4</v>
      </c>
      <c r="AA24" s="80"/>
      <c r="AB24" s="80"/>
      <c r="AC24" s="80"/>
      <c r="AD24" s="80"/>
      <c r="AE24" s="85"/>
    </row>
    <row r="25" spans="1:42" x14ac:dyDescent="0.25">
      <c r="W25" s="50"/>
      <c r="X25" s="50"/>
      <c r="Y25" s="86" t="s">
        <v>295</v>
      </c>
      <c r="Z25" s="87">
        <v>11</v>
      </c>
      <c r="AA25" s="87"/>
      <c r="AB25" s="87"/>
      <c r="AC25" s="87"/>
      <c r="AD25" s="87"/>
      <c r="AE25" s="88"/>
    </row>
    <row r="26" spans="1:42" x14ac:dyDescent="0.25">
      <c r="W26" s="50"/>
      <c r="X26" s="50"/>
      <c r="Y26" s="79"/>
      <c r="Z26" s="80"/>
      <c r="AA26" s="80"/>
      <c r="AB26" s="80"/>
      <c r="AC26" s="80"/>
      <c r="AD26" s="80"/>
      <c r="AE26" s="50"/>
    </row>
    <row r="27" spans="1:42" x14ac:dyDescent="0.25">
      <c r="A27" s="1" t="s">
        <v>475</v>
      </c>
      <c r="B27" s="1" t="s">
        <v>0</v>
      </c>
      <c r="C27" s="37" t="s">
        <v>105</v>
      </c>
      <c r="D27" s="37" t="s">
        <v>106</v>
      </c>
      <c r="E27" s="37" t="s">
        <v>107</v>
      </c>
      <c r="F27" s="37" t="s">
        <v>109</v>
      </c>
      <c r="G27" s="37" t="s">
        <v>110</v>
      </c>
      <c r="H27" s="37" t="s">
        <v>111</v>
      </c>
      <c r="I27" s="37" t="s">
        <v>113</v>
      </c>
      <c r="J27" s="37" t="s">
        <v>114</v>
      </c>
      <c r="K27" s="37" t="s">
        <v>115</v>
      </c>
      <c r="L27" s="37" t="s">
        <v>117</v>
      </c>
      <c r="M27" s="37" t="s">
        <v>118</v>
      </c>
      <c r="N27" s="37" t="s">
        <v>119</v>
      </c>
      <c r="O27" s="64" t="s">
        <v>121</v>
      </c>
      <c r="P27" s="64" t="s">
        <v>122</v>
      </c>
      <c r="Q27" s="64" t="s">
        <v>123</v>
      </c>
      <c r="R27" s="63"/>
      <c r="W27" s="51" t="s">
        <v>0</v>
      </c>
      <c r="X27" s="92" t="s">
        <v>324</v>
      </c>
      <c r="Y27" s="81" t="s">
        <v>285</v>
      </c>
      <c r="Z27" s="82"/>
      <c r="AA27" s="82"/>
      <c r="AB27" s="82"/>
      <c r="AC27" s="82"/>
      <c r="AD27" s="82"/>
      <c r="AE27" s="83"/>
    </row>
    <row r="28" spans="1:42" x14ac:dyDescent="0.25">
      <c r="B28" s="1" t="s">
        <v>15</v>
      </c>
      <c r="C28" s="4">
        <v>14.436809999999999</v>
      </c>
      <c r="D28" s="4">
        <v>15.38008</v>
      </c>
      <c r="E28" s="4">
        <v>17.462409999999998</v>
      </c>
      <c r="F28" s="4">
        <v>24.110880000000002</v>
      </c>
      <c r="G28" s="4">
        <v>23.863959999999999</v>
      </c>
      <c r="H28" s="4">
        <v>28.052009999999999</v>
      </c>
      <c r="I28" s="4">
        <v>26.125039999999998</v>
      </c>
      <c r="J28" s="4">
        <v>28.19746</v>
      </c>
      <c r="K28" s="4">
        <v>28.570810000000002</v>
      </c>
      <c r="L28" s="4">
        <v>22.981729999999999</v>
      </c>
      <c r="M28" s="4">
        <v>28.838329999999999</v>
      </c>
      <c r="N28" s="4">
        <v>28.845469999999999</v>
      </c>
      <c r="O28" s="72">
        <v>20.75395</v>
      </c>
      <c r="P28" s="72">
        <v>27.831250000000001</v>
      </c>
      <c r="Q28" s="72">
        <v>29.211680000000001</v>
      </c>
      <c r="R28" s="45"/>
      <c r="W28" s="50"/>
      <c r="X28" s="50"/>
      <c r="Y28" s="84" t="s">
        <v>286</v>
      </c>
      <c r="Z28" s="80" t="s">
        <v>182</v>
      </c>
      <c r="AA28" s="80"/>
      <c r="AB28" s="80"/>
      <c r="AC28" s="80"/>
      <c r="AD28" s="80"/>
      <c r="AE28" s="85"/>
    </row>
    <row r="29" spans="1:42" x14ac:dyDescent="0.25">
      <c r="B29" s="1" t="s">
        <v>16</v>
      </c>
      <c r="C29" s="4">
        <v>13.97057</v>
      </c>
      <c r="D29" s="4">
        <v>18.977419999999999</v>
      </c>
      <c r="E29" s="4">
        <v>27.068670000000001</v>
      </c>
      <c r="F29" s="4">
        <v>18.27355</v>
      </c>
      <c r="G29" s="4">
        <v>29.038039999999999</v>
      </c>
      <c r="H29" s="4">
        <v>38.445619999999998</v>
      </c>
      <c r="I29" s="4">
        <v>15.35258</v>
      </c>
      <c r="J29" s="4">
        <v>30.134129999999999</v>
      </c>
      <c r="K29" s="4">
        <v>39.065130000000003</v>
      </c>
      <c r="L29" s="4">
        <v>12.87848</v>
      </c>
      <c r="M29" s="4">
        <v>28.05894</v>
      </c>
      <c r="N29" s="4">
        <v>36.608469999999997</v>
      </c>
      <c r="O29" s="72">
        <v>11.428900000000001</v>
      </c>
      <c r="P29" s="72">
        <v>25.185199999999998</v>
      </c>
      <c r="Q29" s="72">
        <v>33.803899999999999</v>
      </c>
      <c r="R29" s="45"/>
      <c r="W29" s="50"/>
      <c r="X29" s="50"/>
      <c r="Y29" s="84" t="s">
        <v>264</v>
      </c>
      <c r="Z29" s="80">
        <v>15.94</v>
      </c>
      <c r="AA29" s="80"/>
      <c r="AB29" s="80"/>
      <c r="AC29" s="80"/>
      <c r="AD29" s="80"/>
      <c r="AE29" s="85"/>
    </row>
    <row r="30" spans="1:42" x14ac:dyDescent="0.25">
      <c r="B30" s="1" t="s">
        <v>18</v>
      </c>
      <c r="C30" s="4">
        <v>18.254909999999999</v>
      </c>
      <c r="D30" s="4">
        <v>27.93242</v>
      </c>
      <c r="E30" s="4">
        <v>25.938960000000002</v>
      </c>
      <c r="F30" s="4">
        <v>18.712669999999999</v>
      </c>
      <c r="G30" s="4">
        <v>34.066450000000003</v>
      </c>
      <c r="H30" s="4">
        <v>30.119859999999999</v>
      </c>
      <c r="I30" s="4">
        <v>10.16775</v>
      </c>
      <c r="J30" s="4">
        <v>29.946580000000001</v>
      </c>
      <c r="K30" s="4">
        <v>26.091539999999998</v>
      </c>
      <c r="L30" s="4">
        <v>6.6887470000000002</v>
      </c>
      <c r="M30" s="4">
        <v>26.192910000000001</v>
      </c>
      <c r="N30" s="4">
        <v>22.24633</v>
      </c>
      <c r="O30" s="72">
        <v>4.6745869999999998</v>
      </c>
      <c r="P30" s="72">
        <v>23.385300000000001</v>
      </c>
      <c r="Q30" s="72">
        <v>20.53734</v>
      </c>
      <c r="R30" s="45"/>
      <c r="W30" s="50"/>
      <c r="X30" s="50"/>
      <c r="Y30" s="84" t="s">
        <v>189</v>
      </c>
      <c r="Z30" s="80">
        <v>1.2999999999999999E-3</v>
      </c>
      <c r="AA30" s="80"/>
      <c r="AB30" s="80"/>
      <c r="AC30" s="80"/>
      <c r="AD30" s="80"/>
      <c r="AE30" s="85"/>
      <c r="AG30" s="81" t="s">
        <v>174</v>
      </c>
      <c r="AH30" s="82" t="s">
        <v>175</v>
      </c>
      <c r="AI30" s="82" t="s">
        <v>176</v>
      </c>
      <c r="AJ30" s="82" t="s">
        <v>177</v>
      </c>
      <c r="AK30" s="82" t="s">
        <v>178</v>
      </c>
      <c r="AL30" s="82" t="s">
        <v>179</v>
      </c>
      <c r="AM30" s="82"/>
      <c r="AN30" s="82"/>
      <c r="AO30" s="82"/>
      <c r="AP30" s="83"/>
    </row>
    <row r="31" spans="1:42" x14ac:dyDescent="0.25">
      <c r="B31" s="1" t="s">
        <v>19</v>
      </c>
      <c r="C31" s="4">
        <v>13.94092</v>
      </c>
      <c r="D31" s="4">
        <v>16.01782</v>
      </c>
      <c r="E31" s="4">
        <v>14.384370000000001</v>
      </c>
      <c r="F31" s="4">
        <v>15.92456</v>
      </c>
      <c r="G31" s="4">
        <v>18.947500000000002</v>
      </c>
      <c r="H31" s="4">
        <v>18.01596</v>
      </c>
      <c r="I31" s="4">
        <v>12.903320000000001</v>
      </c>
      <c r="J31" s="4">
        <v>15.01074</v>
      </c>
      <c r="K31" s="4">
        <v>14.292820000000001</v>
      </c>
      <c r="L31" s="4">
        <v>9.8820789999999992</v>
      </c>
      <c r="M31" s="4">
        <v>11.83691</v>
      </c>
      <c r="N31" s="4">
        <v>10.75278</v>
      </c>
      <c r="O31" s="72">
        <v>8.4477530000000005</v>
      </c>
      <c r="P31" s="72">
        <v>9.5175710000000002</v>
      </c>
      <c r="Q31" s="72">
        <v>8.9522429999999993</v>
      </c>
      <c r="R31" s="45"/>
      <c r="W31" s="50"/>
      <c r="X31" s="50"/>
      <c r="Y31" s="84" t="s">
        <v>212</v>
      </c>
      <c r="Z31" s="80" t="s">
        <v>284</v>
      </c>
      <c r="AA31" s="80"/>
      <c r="AB31" s="80"/>
      <c r="AC31" s="80"/>
      <c r="AD31" s="80"/>
      <c r="AE31" s="85"/>
      <c r="AG31" s="84"/>
      <c r="AH31" s="80"/>
      <c r="AI31" s="80"/>
      <c r="AJ31" s="80"/>
      <c r="AK31" s="80"/>
      <c r="AL31" s="80"/>
      <c r="AM31" s="80"/>
      <c r="AN31" s="80"/>
      <c r="AO31" s="80"/>
      <c r="AP31" s="85"/>
    </row>
    <row r="32" spans="1:42" x14ac:dyDescent="0.25">
      <c r="B32" s="1" t="s">
        <v>21</v>
      </c>
      <c r="C32">
        <v>2.8103319999999998</v>
      </c>
      <c r="D32">
        <v>6.7343359999999999</v>
      </c>
      <c r="E32">
        <v>7.5506640000000003</v>
      </c>
      <c r="F32" s="4">
        <v>3.2070609999999999</v>
      </c>
      <c r="G32" s="4">
        <v>10.54903</v>
      </c>
      <c r="H32" s="4">
        <v>11.24329</v>
      </c>
      <c r="I32" s="4">
        <v>2.383086</v>
      </c>
      <c r="J32" s="4">
        <v>11.617150000000001</v>
      </c>
      <c r="K32" s="4">
        <v>11.54847</v>
      </c>
      <c r="L32" s="4">
        <v>2.7492969999999999</v>
      </c>
      <c r="M32" s="4">
        <v>10.579549999999999</v>
      </c>
      <c r="N32" s="4">
        <v>11.517950000000001</v>
      </c>
      <c r="O32" s="72">
        <v>1.620147</v>
      </c>
      <c r="P32" s="72">
        <v>10.15231</v>
      </c>
      <c r="Q32" s="72">
        <v>10.3888</v>
      </c>
      <c r="R32" s="45"/>
      <c r="W32" s="50"/>
      <c r="X32" s="50"/>
      <c r="Y32" s="84" t="s">
        <v>287</v>
      </c>
      <c r="Z32" s="80" t="s">
        <v>180</v>
      </c>
      <c r="AA32" s="80"/>
      <c r="AB32" s="80"/>
      <c r="AC32" s="80"/>
      <c r="AD32" s="80"/>
      <c r="AE32" s="85"/>
      <c r="AG32" s="84" t="s">
        <v>331</v>
      </c>
      <c r="AH32" s="80">
        <v>-9.4009999999999998</v>
      </c>
      <c r="AI32" s="80" t="s">
        <v>359</v>
      </c>
      <c r="AJ32" s="80" t="s">
        <v>180</v>
      </c>
      <c r="AK32" s="80" t="s">
        <v>284</v>
      </c>
      <c r="AL32" s="80">
        <v>5.5999999999999999E-3</v>
      </c>
      <c r="AM32" s="80"/>
      <c r="AN32" s="80"/>
      <c r="AO32" s="80"/>
      <c r="AP32" s="85"/>
    </row>
    <row r="33" spans="2:42" x14ac:dyDescent="0.25">
      <c r="B33" s="1" t="s">
        <v>43</v>
      </c>
      <c r="C33" s="4">
        <v>1.6040170899999999</v>
      </c>
      <c r="D33" s="4">
        <v>5.1729439819999996</v>
      </c>
      <c r="E33" s="4">
        <v>6.3534592649999997</v>
      </c>
      <c r="F33" s="4">
        <v>2.0877210000000002</v>
      </c>
      <c r="G33" s="4">
        <v>5.5740290000000003</v>
      </c>
      <c r="H33" s="4">
        <v>6.0130739999999996</v>
      </c>
      <c r="I33" s="4">
        <v>1.5750249999999999</v>
      </c>
      <c r="J33" s="4">
        <v>5.3139050000000001</v>
      </c>
      <c r="K33" s="4">
        <v>4.1374180000000003</v>
      </c>
      <c r="L33" s="4">
        <v>1.637586</v>
      </c>
      <c r="M33" s="4">
        <v>4.2646800000000002</v>
      </c>
      <c r="N33" s="4">
        <v>2.9460570000000001</v>
      </c>
      <c r="O33" s="72">
        <v>1.7764409999999999</v>
      </c>
      <c r="P33" s="72">
        <v>3.6790400000000001</v>
      </c>
      <c r="Q33" s="72">
        <v>2.987142</v>
      </c>
      <c r="R33" s="50"/>
      <c r="W33" s="50"/>
      <c r="X33" s="50"/>
      <c r="Y33" s="84" t="s">
        <v>288</v>
      </c>
      <c r="Z33" s="80">
        <v>0.62490000000000001</v>
      </c>
      <c r="AA33" s="80"/>
      <c r="AB33" s="80"/>
      <c r="AC33" s="80"/>
      <c r="AD33" s="80"/>
      <c r="AE33" s="85"/>
      <c r="AG33" s="84" t="s">
        <v>333</v>
      </c>
      <c r="AH33" s="80">
        <v>-10.66</v>
      </c>
      <c r="AI33" s="80" t="s">
        <v>360</v>
      </c>
      <c r="AJ33" s="80" t="s">
        <v>180</v>
      </c>
      <c r="AK33" s="80" t="s">
        <v>284</v>
      </c>
      <c r="AL33" s="80">
        <v>8.5000000000000006E-3</v>
      </c>
      <c r="AM33" s="80"/>
      <c r="AN33" s="80"/>
      <c r="AO33" s="80"/>
      <c r="AP33" s="85"/>
    </row>
    <row r="34" spans="2:42" x14ac:dyDescent="0.25">
      <c r="B34" s="1" t="s">
        <v>44</v>
      </c>
      <c r="C34" s="4">
        <v>28.654050000000002</v>
      </c>
      <c r="D34" s="4">
        <v>39.629339999999999</v>
      </c>
      <c r="E34" s="4">
        <v>35.070149999999998</v>
      </c>
      <c r="F34" s="4">
        <v>22.45898</v>
      </c>
      <c r="G34" s="4">
        <v>44.390079999999998</v>
      </c>
      <c r="H34" s="4">
        <v>44.103360000000002</v>
      </c>
      <c r="I34" s="4">
        <v>15.68408</v>
      </c>
      <c r="J34" s="4">
        <v>39.690370000000001</v>
      </c>
      <c r="K34" s="4">
        <v>42.424889999999998</v>
      </c>
      <c r="L34" s="4">
        <v>13.975099999999999</v>
      </c>
      <c r="M34" s="4">
        <v>35.112729999999999</v>
      </c>
      <c r="N34" s="4">
        <v>39.434170000000002</v>
      </c>
      <c r="O34" s="72">
        <v>13.24268</v>
      </c>
      <c r="P34" s="72">
        <v>32.57978</v>
      </c>
      <c r="Q34" s="72">
        <v>37.084310000000002</v>
      </c>
      <c r="R34" s="50"/>
      <c r="W34" s="50"/>
      <c r="X34" s="50"/>
      <c r="Y34" s="84" t="s">
        <v>267</v>
      </c>
      <c r="Z34" s="80">
        <v>0.6391</v>
      </c>
      <c r="AA34" s="80"/>
      <c r="AB34" s="80"/>
      <c r="AC34" s="80"/>
      <c r="AD34" s="80"/>
      <c r="AE34" s="85"/>
      <c r="AG34" s="84" t="s">
        <v>335</v>
      </c>
      <c r="AH34" s="80">
        <v>-1.256</v>
      </c>
      <c r="AI34" s="80" t="s">
        <v>361</v>
      </c>
      <c r="AJ34" s="80" t="s">
        <v>182</v>
      </c>
      <c r="AK34" s="80" t="s">
        <v>183</v>
      </c>
      <c r="AL34" s="80">
        <v>0.8488</v>
      </c>
      <c r="AM34" s="80"/>
      <c r="AN34" s="80"/>
      <c r="AO34" s="80"/>
      <c r="AP34" s="85"/>
    </row>
    <row r="35" spans="2:42" x14ac:dyDescent="0.25">
      <c r="B35" s="1" t="s">
        <v>45</v>
      </c>
      <c r="C35" s="4">
        <v>20.03051</v>
      </c>
      <c r="D35" s="4">
        <v>24.669699999999999</v>
      </c>
      <c r="E35" s="4">
        <v>27.56635</v>
      </c>
      <c r="F35" s="4">
        <v>26.134029999999999</v>
      </c>
      <c r="G35" s="4">
        <v>29.0032</v>
      </c>
      <c r="H35" s="4">
        <v>33.273139999999998</v>
      </c>
      <c r="I35" s="4">
        <v>24.6997</v>
      </c>
      <c r="J35" s="4">
        <v>27.41629</v>
      </c>
      <c r="K35" s="4">
        <v>31.411570000000001</v>
      </c>
      <c r="L35" s="4">
        <v>22.34985</v>
      </c>
      <c r="M35" s="4">
        <v>25.768339999999998</v>
      </c>
      <c r="N35" s="4">
        <v>28.573429999999998</v>
      </c>
      <c r="O35" s="72">
        <v>20.1831</v>
      </c>
      <c r="P35" s="72">
        <v>23.754180000000002</v>
      </c>
      <c r="Q35" s="72">
        <v>27.779979999999998</v>
      </c>
      <c r="R35" s="45"/>
      <c r="W35" s="50"/>
      <c r="X35" s="50"/>
      <c r="Y35" s="84"/>
      <c r="Z35" s="80"/>
      <c r="AA35" s="80"/>
      <c r="AB35" s="80"/>
      <c r="AC35" s="80"/>
      <c r="AD35" s="80"/>
      <c r="AE35" s="85"/>
      <c r="AG35" s="84"/>
      <c r="AH35" s="80"/>
      <c r="AI35" s="80"/>
      <c r="AJ35" s="80"/>
      <c r="AK35" s="80"/>
      <c r="AL35" s="80"/>
      <c r="AM35" s="80"/>
      <c r="AN35" s="80"/>
      <c r="AO35" s="80"/>
      <c r="AP35" s="85"/>
    </row>
    <row r="36" spans="2:42" x14ac:dyDescent="0.25">
      <c r="B36" s="1" t="s">
        <v>99</v>
      </c>
      <c r="C36" s="4">
        <v>38.547719999999998</v>
      </c>
      <c r="D36" s="4">
        <v>39.545810000000003</v>
      </c>
      <c r="E36" s="4">
        <v>40.997900000000001</v>
      </c>
      <c r="F36" s="4">
        <v>46.60436</v>
      </c>
      <c r="G36" s="4">
        <v>50.806789999999999</v>
      </c>
      <c r="H36" s="4">
        <v>51.892679999999999</v>
      </c>
      <c r="I36" s="4">
        <v>40.256709999999998</v>
      </c>
      <c r="J36" s="4">
        <v>55.109769999999997</v>
      </c>
      <c r="K36" s="4">
        <v>53.906840000000003</v>
      </c>
      <c r="L36" s="4">
        <v>33.939570000000003</v>
      </c>
      <c r="M36" s="4">
        <v>51.53922</v>
      </c>
      <c r="N36" s="4">
        <v>49.878520000000002</v>
      </c>
      <c r="O36" s="72">
        <v>29.54504</v>
      </c>
      <c r="P36" s="72">
        <v>44.611730000000001</v>
      </c>
      <c r="Q36" s="72">
        <v>44.202249999999999</v>
      </c>
      <c r="R36" s="45"/>
      <c r="W36" s="50"/>
      <c r="X36" s="50"/>
      <c r="Y36" s="84" t="s">
        <v>289</v>
      </c>
      <c r="Z36" s="80"/>
      <c r="AA36" s="80"/>
      <c r="AB36" s="80"/>
      <c r="AC36" s="80"/>
      <c r="AD36" s="80"/>
      <c r="AE36" s="85"/>
      <c r="AG36" s="84"/>
      <c r="AH36" s="80"/>
      <c r="AI36" s="80"/>
      <c r="AJ36" s="80"/>
      <c r="AK36" s="80"/>
      <c r="AL36" s="80"/>
      <c r="AM36" s="80"/>
      <c r="AN36" s="80"/>
      <c r="AO36" s="80"/>
      <c r="AP36" s="85"/>
    </row>
    <row r="37" spans="2:42" x14ac:dyDescent="0.25">
      <c r="B37" s="1" t="s">
        <v>100</v>
      </c>
      <c r="C37" s="4">
        <v>21.586030000000001</v>
      </c>
      <c r="D37" s="4">
        <v>24.707529999999998</v>
      </c>
      <c r="E37" s="4">
        <v>22.758620000000001</v>
      </c>
      <c r="F37" s="4">
        <v>28.323640000000001</v>
      </c>
      <c r="G37" s="4">
        <v>31.84864</v>
      </c>
      <c r="H37" s="4">
        <v>29.524360000000001</v>
      </c>
      <c r="I37" s="4">
        <v>27.887910000000002</v>
      </c>
      <c r="J37" s="4">
        <v>31.327660000000002</v>
      </c>
      <c r="K37" s="4">
        <v>29.316849999999999</v>
      </c>
      <c r="L37" s="4">
        <v>25.897490000000001</v>
      </c>
      <c r="M37" s="4">
        <v>29.862819999999999</v>
      </c>
      <c r="N37" s="4">
        <v>28.49897</v>
      </c>
      <c r="O37" s="72">
        <v>23.600190000000001</v>
      </c>
      <c r="P37" s="72">
        <v>28.583259999999999</v>
      </c>
      <c r="Q37" s="72">
        <v>26.893750000000001</v>
      </c>
      <c r="R37" s="45"/>
      <c r="W37" s="50"/>
      <c r="X37" s="50"/>
      <c r="Y37" s="84" t="s">
        <v>264</v>
      </c>
      <c r="Z37" s="80">
        <v>17.690000000000001</v>
      </c>
      <c r="AA37" s="80"/>
      <c r="AB37" s="80"/>
      <c r="AC37" s="80"/>
      <c r="AD37" s="80"/>
      <c r="AE37" s="85"/>
      <c r="AG37" s="84" t="s">
        <v>277</v>
      </c>
      <c r="AH37" s="80" t="s">
        <v>278</v>
      </c>
      <c r="AI37" s="80" t="s">
        <v>279</v>
      </c>
      <c r="AJ37" s="80" t="s">
        <v>175</v>
      </c>
      <c r="AK37" s="80" t="s">
        <v>280</v>
      </c>
      <c r="AL37" s="80" t="s">
        <v>281</v>
      </c>
      <c r="AM37" s="80" t="s">
        <v>282</v>
      </c>
      <c r="AN37" s="80" t="s">
        <v>283</v>
      </c>
      <c r="AO37" s="80" t="s">
        <v>186</v>
      </c>
      <c r="AP37" s="85"/>
    </row>
    <row r="38" spans="2:42" x14ac:dyDescent="0.25">
      <c r="B38" s="1"/>
      <c r="H38" s="50"/>
      <c r="J38" s="45"/>
      <c r="K38" s="45"/>
      <c r="M38" s="45"/>
      <c r="N38" s="46"/>
      <c r="O38" s="61"/>
      <c r="P38" s="75"/>
      <c r="Q38" s="74"/>
      <c r="R38" s="45"/>
      <c r="W38" s="50"/>
      <c r="X38" s="50"/>
      <c r="Y38" s="84" t="s">
        <v>189</v>
      </c>
      <c r="Z38" s="80" t="s">
        <v>198</v>
      </c>
      <c r="AA38" s="80"/>
      <c r="AB38" s="80"/>
      <c r="AC38" s="80"/>
      <c r="AD38" s="80"/>
      <c r="AE38" s="85"/>
      <c r="AG38" s="84"/>
      <c r="AH38" s="80"/>
      <c r="AI38" s="80"/>
      <c r="AJ38" s="80"/>
      <c r="AK38" s="80"/>
      <c r="AL38" s="80"/>
      <c r="AM38" s="80"/>
      <c r="AN38" s="80"/>
      <c r="AO38" s="80"/>
      <c r="AP38" s="85"/>
    </row>
    <row r="39" spans="2:42" x14ac:dyDescent="0.25">
      <c r="B39" s="1" t="s">
        <v>35</v>
      </c>
      <c r="C39">
        <f>AVERAGE(C28:C37)</f>
        <v>17.383586908999998</v>
      </c>
      <c r="D39">
        <f t="shared" ref="D39:P39" si="3">AVERAGE(D28:D37)</f>
        <v>21.876739998200001</v>
      </c>
      <c r="E39">
        <f t="shared" si="3"/>
        <v>22.5151553265</v>
      </c>
      <c r="F39">
        <f t="shared" si="3"/>
        <v>20.583745199999999</v>
      </c>
      <c r="G39">
        <f t="shared" si="3"/>
        <v>27.8087719</v>
      </c>
      <c r="H39">
        <f t="shared" si="3"/>
        <v>29.068335400000002</v>
      </c>
      <c r="I39">
        <f t="shared" si="3"/>
        <v>17.703520099999999</v>
      </c>
      <c r="J39">
        <f>AVERAGE(J28:J37)</f>
        <v>27.376405499999997</v>
      </c>
      <c r="K39">
        <f t="shared" si="3"/>
        <v>28.076633800000003</v>
      </c>
      <c r="L39">
        <f t="shared" si="3"/>
        <v>15.297992900000001</v>
      </c>
      <c r="M39">
        <f t="shared" si="3"/>
        <v>25.205442999999999</v>
      </c>
      <c r="N39">
        <f t="shared" si="3"/>
        <v>25.930214700000001</v>
      </c>
      <c r="O39" s="61">
        <f t="shared" si="3"/>
        <v>13.527278800000001</v>
      </c>
      <c r="P39" s="61">
        <f t="shared" si="3"/>
        <v>22.927962099999995</v>
      </c>
      <c r="Q39" s="61">
        <f>AVERAGE(Q28:Q37)</f>
        <v>24.184139500000001</v>
      </c>
      <c r="R39" s="45"/>
      <c r="W39" s="50"/>
      <c r="X39" s="50"/>
      <c r="Y39" s="84" t="s">
        <v>212</v>
      </c>
      <c r="Z39" s="80" t="s">
        <v>197</v>
      </c>
      <c r="AA39" s="80"/>
      <c r="AB39" s="80"/>
      <c r="AC39" s="80"/>
      <c r="AD39" s="80"/>
      <c r="AE39" s="85"/>
      <c r="AG39" s="84" t="s">
        <v>331</v>
      </c>
      <c r="AH39" s="80">
        <v>13.53</v>
      </c>
      <c r="AI39" s="80">
        <v>22.93</v>
      </c>
      <c r="AJ39" s="80">
        <v>-9.4009999999999998</v>
      </c>
      <c r="AK39" s="80">
        <v>2.165</v>
      </c>
      <c r="AL39" s="80">
        <v>10</v>
      </c>
      <c r="AM39" s="80">
        <v>10</v>
      </c>
      <c r="AN39" s="80">
        <v>4.343</v>
      </c>
      <c r="AO39" s="80">
        <v>9</v>
      </c>
      <c r="AP39" s="85"/>
    </row>
    <row r="40" spans="2:42" x14ac:dyDescent="0.25">
      <c r="B40" s="1" t="s">
        <v>55</v>
      </c>
      <c r="C40">
        <f>STDEV(C28:C37)</f>
        <v>11.024863404671958</v>
      </c>
      <c r="D40">
        <f t="shared" ref="D40:P40" si="4">STDEV(D28:D37)</f>
        <v>11.893438390640116</v>
      </c>
      <c r="E40">
        <f t="shared" si="4"/>
        <v>11.225204004697032</v>
      </c>
      <c r="F40">
        <f t="shared" si="4"/>
        <v>12.729402573422211</v>
      </c>
      <c r="G40">
        <f t="shared" si="4"/>
        <v>13.938880896204786</v>
      </c>
      <c r="H40">
        <f t="shared" si="4"/>
        <v>14.245449264751743</v>
      </c>
      <c r="I40">
        <f t="shared" si="4"/>
        <v>12.094606547247418</v>
      </c>
      <c r="J40">
        <f>STDEV(J28:J37)</f>
        <v>14.295647933119069</v>
      </c>
      <c r="K40">
        <f t="shared" si="4"/>
        <v>15.080979834202857</v>
      </c>
      <c r="L40">
        <f t="shared" si="4"/>
        <v>10.665406446545617</v>
      </c>
      <c r="M40">
        <f t="shared" si="4"/>
        <v>13.610027104799567</v>
      </c>
      <c r="N40">
        <f t="shared" si="4"/>
        <v>14.421810202425236</v>
      </c>
      <c r="O40" s="61">
        <f t="shared" si="4"/>
        <v>9.6785837325450643</v>
      </c>
      <c r="P40" s="61">
        <f t="shared" si="4"/>
        <v>12.197139011720825</v>
      </c>
      <c r="Q40" s="61">
        <f>STDEV(Q28:Q37)</f>
        <v>13.292274585697053</v>
      </c>
      <c r="W40" s="50"/>
      <c r="X40" s="50"/>
      <c r="Y40" s="84" t="s">
        <v>290</v>
      </c>
      <c r="Z40" s="80" t="s">
        <v>180</v>
      </c>
      <c r="AA40" s="80"/>
      <c r="AB40" s="80"/>
      <c r="AC40" s="80"/>
      <c r="AD40" s="80"/>
      <c r="AE40" s="85"/>
      <c r="AG40" s="84" t="s">
        <v>333</v>
      </c>
      <c r="AH40" s="80">
        <v>13.53</v>
      </c>
      <c r="AI40" s="80">
        <v>24.18</v>
      </c>
      <c r="AJ40" s="80">
        <v>-10.66</v>
      </c>
      <c r="AK40" s="80">
        <v>2.6219999999999999</v>
      </c>
      <c r="AL40" s="80">
        <v>10</v>
      </c>
      <c r="AM40" s="80">
        <v>10</v>
      </c>
      <c r="AN40" s="80">
        <v>4.0650000000000004</v>
      </c>
      <c r="AO40" s="80">
        <v>9</v>
      </c>
      <c r="AP40" s="85"/>
    </row>
    <row r="41" spans="2:42" x14ac:dyDescent="0.25">
      <c r="B41" s="1" t="s">
        <v>36</v>
      </c>
      <c r="C41">
        <f>C40/SQRT(10)</f>
        <v>3.4863679251002031</v>
      </c>
      <c r="D41">
        <f t="shared" ref="D41:P41" si="5">D40/SQRT(10)</f>
        <v>3.7610354525310199</v>
      </c>
      <c r="E41">
        <f t="shared" si="5"/>
        <v>3.5497211854886048</v>
      </c>
      <c r="F41">
        <f t="shared" si="5"/>
        <v>4.0253905385222932</v>
      </c>
      <c r="G41">
        <f t="shared" si="5"/>
        <v>4.4078611665816192</v>
      </c>
      <c r="H41">
        <f t="shared" si="5"/>
        <v>4.5048065968986499</v>
      </c>
      <c r="I41">
        <f t="shared" si="5"/>
        <v>3.8246504092886724</v>
      </c>
      <c r="J41">
        <f>J40/SQRT(10)</f>
        <v>4.5206808096534692</v>
      </c>
      <c r="K41">
        <f t="shared" si="5"/>
        <v>4.7690245623149519</v>
      </c>
      <c r="L41">
        <f t="shared" si="5"/>
        <v>3.3726976542527023</v>
      </c>
      <c r="M41">
        <f t="shared" si="5"/>
        <v>4.3038684667793792</v>
      </c>
      <c r="N41">
        <f t="shared" si="5"/>
        <v>4.5605768222317735</v>
      </c>
      <c r="O41" s="61">
        <f t="shared" si="5"/>
        <v>3.0606369119496342</v>
      </c>
      <c r="P41" s="61">
        <f t="shared" si="5"/>
        <v>3.8570740214732986</v>
      </c>
      <c r="Q41" s="61">
        <f>Q40/SQRT(10)</f>
        <v>4.203386297517369</v>
      </c>
      <c r="W41" s="50"/>
      <c r="X41" s="50"/>
      <c r="Y41" s="84" t="s">
        <v>267</v>
      </c>
      <c r="Z41" s="80">
        <v>0.76149999999999995</v>
      </c>
      <c r="AA41" s="80"/>
      <c r="AB41" s="80"/>
      <c r="AC41" s="80"/>
      <c r="AD41" s="80"/>
      <c r="AE41" s="85"/>
      <c r="AG41" s="86" t="s">
        <v>335</v>
      </c>
      <c r="AH41" s="87">
        <v>22.93</v>
      </c>
      <c r="AI41" s="87">
        <v>24.18</v>
      </c>
      <c r="AJ41" s="87">
        <v>-1.256</v>
      </c>
      <c r="AK41" s="87">
        <v>1.1000000000000001</v>
      </c>
      <c r="AL41" s="87">
        <v>10</v>
      </c>
      <c r="AM41" s="87">
        <v>10</v>
      </c>
      <c r="AN41" s="87">
        <v>1.1419999999999999</v>
      </c>
      <c r="AO41" s="87">
        <v>9</v>
      </c>
      <c r="AP41" s="88"/>
    </row>
    <row r="42" spans="2:42" x14ac:dyDescent="0.25">
      <c r="W42" s="50"/>
      <c r="X42" s="50"/>
      <c r="Y42" s="84"/>
      <c r="Z42" s="80"/>
      <c r="AA42" s="80"/>
      <c r="AB42" s="80"/>
      <c r="AC42" s="80"/>
      <c r="AD42" s="80"/>
      <c r="AE42" s="85"/>
    </row>
    <row r="43" spans="2:42" x14ac:dyDescent="0.25">
      <c r="W43" s="50"/>
      <c r="X43" s="50"/>
      <c r="Y43" s="84" t="s">
        <v>184</v>
      </c>
      <c r="Z43" s="80" t="s">
        <v>185</v>
      </c>
      <c r="AA43" s="80" t="s">
        <v>186</v>
      </c>
      <c r="AB43" s="80" t="s">
        <v>187</v>
      </c>
      <c r="AC43" s="80" t="s">
        <v>188</v>
      </c>
      <c r="AD43" s="80" t="s">
        <v>189</v>
      </c>
      <c r="AE43" s="85"/>
    </row>
    <row r="44" spans="2:42" x14ac:dyDescent="0.25">
      <c r="W44" s="50"/>
      <c r="X44" s="50"/>
      <c r="Y44" s="84" t="s">
        <v>190</v>
      </c>
      <c r="Z44" s="80">
        <v>678.4</v>
      </c>
      <c r="AA44" s="80">
        <v>2</v>
      </c>
      <c r="AB44" s="80">
        <v>339.2</v>
      </c>
      <c r="AC44" s="80" t="s">
        <v>356</v>
      </c>
      <c r="AD44" s="80" t="s">
        <v>357</v>
      </c>
      <c r="AE44" s="85"/>
    </row>
    <row r="45" spans="2:42" x14ac:dyDescent="0.25">
      <c r="W45" s="50"/>
      <c r="X45" s="50"/>
      <c r="Y45" s="84" t="s">
        <v>192</v>
      </c>
      <c r="Z45" s="80">
        <v>3389</v>
      </c>
      <c r="AA45" s="80">
        <v>9</v>
      </c>
      <c r="AB45" s="80">
        <v>376.6</v>
      </c>
      <c r="AC45" s="80" t="s">
        <v>358</v>
      </c>
      <c r="AD45" s="80" t="s">
        <v>191</v>
      </c>
      <c r="AE45" s="85"/>
    </row>
    <row r="46" spans="2:42" x14ac:dyDescent="0.25">
      <c r="W46" s="50"/>
      <c r="X46" s="50"/>
      <c r="Y46" s="84" t="s">
        <v>193</v>
      </c>
      <c r="Z46" s="80">
        <v>383.1</v>
      </c>
      <c r="AA46" s="80">
        <v>18</v>
      </c>
      <c r="AB46" s="80">
        <v>21.28</v>
      </c>
      <c r="AC46" s="80"/>
      <c r="AD46" s="80"/>
      <c r="AE46" s="85"/>
    </row>
    <row r="47" spans="2:42" x14ac:dyDescent="0.25">
      <c r="W47" s="50"/>
      <c r="X47" s="50"/>
      <c r="Y47" s="84" t="s">
        <v>194</v>
      </c>
      <c r="Z47" s="80">
        <v>4451</v>
      </c>
      <c r="AA47" s="80">
        <v>29</v>
      </c>
      <c r="AB47" s="80"/>
      <c r="AC47" s="80"/>
      <c r="AD47" s="80"/>
      <c r="AE47" s="85"/>
    </row>
    <row r="48" spans="2:42" x14ac:dyDescent="0.25">
      <c r="W48" s="50"/>
      <c r="X48" s="50"/>
      <c r="Y48" s="84"/>
      <c r="Z48" s="80"/>
      <c r="AA48" s="80"/>
      <c r="AB48" s="80"/>
      <c r="AC48" s="80"/>
      <c r="AD48" s="80"/>
      <c r="AE48" s="85"/>
    </row>
    <row r="49" spans="1:42" x14ac:dyDescent="0.25">
      <c r="W49" s="50"/>
      <c r="X49" s="50"/>
      <c r="Y49" s="84" t="s">
        <v>273</v>
      </c>
      <c r="Z49" s="80"/>
      <c r="AA49" s="80"/>
      <c r="AB49" s="80"/>
      <c r="AC49" s="80"/>
      <c r="AD49" s="80"/>
      <c r="AE49" s="85"/>
    </row>
    <row r="50" spans="1:42" x14ac:dyDescent="0.25">
      <c r="W50" s="50"/>
      <c r="X50" s="50"/>
      <c r="Y50" s="84" t="s">
        <v>274</v>
      </c>
      <c r="Z50" s="80">
        <v>3</v>
      </c>
      <c r="AA50" s="80"/>
      <c r="AB50" s="80"/>
      <c r="AC50" s="80"/>
      <c r="AD50" s="80"/>
      <c r="AE50" s="85"/>
    </row>
    <row r="51" spans="1:42" x14ac:dyDescent="0.25">
      <c r="W51" s="50"/>
      <c r="X51" s="50"/>
      <c r="Y51" s="86" t="s">
        <v>295</v>
      </c>
      <c r="Z51" s="87">
        <v>10</v>
      </c>
      <c r="AA51" s="87"/>
      <c r="AB51" s="87"/>
      <c r="AC51" s="87"/>
      <c r="AD51" s="87"/>
      <c r="AE51" s="88"/>
    </row>
    <row r="52" spans="1:42" x14ac:dyDescent="0.25">
      <c r="W52" s="50"/>
      <c r="X52" s="50"/>
    </row>
    <row r="53" spans="1:42" x14ac:dyDescent="0.25">
      <c r="A53" s="1" t="s">
        <v>476</v>
      </c>
      <c r="B53" s="1" t="s">
        <v>246</v>
      </c>
      <c r="C53" s="37" t="s">
        <v>105</v>
      </c>
      <c r="D53" s="37" t="s">
        <v>106</v>
      </c>
      <c r="E53" s="37" t="s">
        <v>107</v>
      </c>
      <c r="F53" s="37" t="s">
        <v>109</v>
      </c>
      <c r="G53" s="37" t="s">
        <v>110</v>
      </c>
      <c r="H53" s="37" t="s">
        <v>111</v>
      </c>
      <c r="I53" s="37" t="s">
        <v>113</v>
      </c>
      <c r="J53" s="37" t="s">
        <v>114</v>
      </c>
      <c r="K53" s="37" t="s">
        <v>115</v>
      </c>
      <c r="L53" s="37" t="s">
        <v>117</v>
      </c>
      <c r="M53" s="37" t="s">
        <v>118</v>
      </c>
      <c r="N53" s="37" t="s">
        <v>119</v>
      </c>
      <c r="O53" s="64" t="s">
        <v>121</v>
      </c>
      <c r="P53" s="64" t="s">
        <v>122</v>
      </c>
      <c r="Q53" s="64" t="s">
        <v>123</v>
      </c>
      <c r="R53" s="63"/>
      <c r="W53" s="51" t="s">
        <v>13</v>
      </c>
      <c r="X53" s="92" t="s">
        <v>324</v>
      </c>
      <c r="Y53" s="81" t="s">
        <v>285</v>
      </c>
      <c r="Z53" s="82"/>
      <c r="AA53" s="82"/>
      <c r="AB53" s="82"/>
      <c r="AC53" s="82"/>
      <c r="AD53" s="82"/>
      <c r="AE53" s="83"/>
    </row>
    <row r="54" spans="1:42" x14ac:dyDescent="0.25">
      <c r="B54" s="1" t="s">
        <v>15</v>
      </c>
      <c r="C54" s="68">
        <v>44.834699999999998</v>
      </c>
      <c r="D54" s="69">
        <v>53.956859999999999</v>
      </c>
      <c r="E54" s="69">
        <v>52.878959999999999</v>
      </c>
      <c r="F54" s="4">
        <v>44.595649999999999</v>
      </c>
      <c r="G54" s="4">
        <v>62.010959999999997</v>
      </c>
      <c r="H54" s="4">
        <v>66.149019999999993</v>
      </c>
      <c r="I54" s="4">
        <v>35.193689999999997</v>
      </c>
      <c r="J54" s="4">
        <v>49.297840000000001</v>
      </c>
      <c r="K54" s="4">
        <v>64.351029999999994</v>
      </c>
      <c r="L54" s="4">
        <v>30.585540000000002</v>
      </c>
      <c r="M54" s="4">
        <v>42.464449999999999</v>
      </c>
      <c r="N54" s="4">
        <v>57.431159999999998</v>
      </c>
      <c r="O54" s="72">
        <v>29.596260000000001</v>
      </c>
      <c r="P54" s="72">
        <v>38.232680000000002</v>
      </c>
      <c r="Q54" s="72">
        <v>53.598660000000002</v>
      </c>
      <c r="R54" s="45"/>
      <c r="S54" s="45"/>
      <c r="T54" s="45"/>
      <c r="U54" s="45"/>
      <c r="V54" s="45"/>
      <c r="W54" s="50"/>
      <c r="X54" s="50"/>
      <c r="Y54" s="84" t="s">
        <v>286</v>
      </c>
      <c r="Z54" s="80" t="s">
        <v>182</v>
      </c>
      <c r="AA54" s="80"/>
      <c r="AB54" s="80"/>
      <c r="AC54" s="80"/>
      <c r="AD54" s="80"/>
      <c r="AE54" s="85"/>
    </row>
    <row r="55" spans="1:42" x14ac:dyDescent="0.25">
      <c r="B55" s="1" t="s">
        <v>16</v>
      </c>
      <c r="C55" s="4">
        <v>45.602539999999998</v>
      </c>
      <c r="D55" s="4">
        <v>43.44294</v>
      </c>
      <c r="E55" s="4">
        <v>40.96217</v>
      </c>
      <c r="F55" s="4">
        <v>49.532260000000001</v>
      </c>
      <c r="G55" s="4">
        <v>48.903039999999997</v>
      </c>
      <c r="H55" s="4">
        <v>48.061030000000002</v>
      </c>
      <c r="I55" s="4">
        <v>41.184530000000002</v>
      </c>
      <c r="J55" s="4">
        <v>39.419699999999999</v>
      </c>
      <c r="K55" s="4">
        <v>45.093780000000002</v>
      </c>
      <c r="L55" s="4">
        <v>36.426139999999997</v>
      </c>
      <c r="M55" s="4">
        <v>31.973420000000001</v>
      </c>
      <c r="N55" s="4">
        <v>40.708640000000003</v>
      </c>
      <c r="O55" s="72">
        <v>33.437759999999997</v>
      </c>
      <c r="P55" s="72">
        <v>28.120570000000001</v>
      </c>
      <c r="Q55" s="72">
        <v>37.149819999999998</v>
      </c>
      <c r="R55" s="45"/>
      <c r="S55" s="45"/>
      <c r="T55" s="45"/>
      <c r="U55" s="45"/>
      <c r="V55" s="46"/>
      <c r="W55" s="50"/>
      <c r="X55" s="50"/>
      <c r="Y55" s="84" t="s">
        <v>264</v>
      </c>
      <c r="Z55" s="80">
        <v>25.04</v>
      </c>
      <c r="AA55" s="80"/>
      <c r="AB55" s="80"/>
      <c r="AC55" s="80"/>
      <c r="AD55" s="80"/>
      <c r="AE55" s="85"/>
    </row>
    <row r="56" spans="1:42" x14ac:dyDescent="0.25">
      <c r="B56" s="1" t="s">
        <v>18</v>
      </c>
      <c r="C56" s="4">
        <v>59.907960000000003</v>
      </c>
      <c r="D56" s="4">
        <v>63.307110000000002</v>
      </c>
      <c r="E56" s="4">
        <v>62.959119999999999</v>
      </c>
      <c r="F56" s="4">
        <v>61.99588</v>
      </c>
      <c r="G56" s="4">
        <v>65.330659999999995</v>
      </c>
      <c r="H56" s="4">
        <v>71.18777</v>
      </c>
      <c r="I56" s="4">
        <v>53.18647</v>
      </c>
      <c r="J56" s="4">
        <v>55.987589999999997</v>
      </c>
      <c r="K56" s="4">
        <v>67.592250000000007</v>
      </c>
      <c r="L56" s="4">
        <v>46.431910000000002</v>
      </c>
      <c r="M56" s="4">
        <v>47.949719999999999</v>
      </c>
      <c r="N56" s="4">
        <v>59.95176</v>
      </c>
      <c r="O56" s="72">
        <v>42.978340000000003</v>
      </c>
      <c r="P56" s="72">
        <v>43.789940000000001</v>
      </c>
      <c r="Q56" s="72">
        <v>54.358719999999998</v>
      </c>
      <c r="R56" s="45"/>
      <c r="S56" s="45"/>
      <c r="T56" s="45"/>
      <c r="U56" s="45"/>
      <c r="V56" s="45"/>
      <c r="W56" s="50"/>
      <c r="X56" s="50"/>
      <c r="Y56" s="84" t="s">
        <v>189</v>
      </c>
      <c r="Z56" s="80">
        <v>5.9999999999999995E-4</v>
      </c>
      <c r="AA56" s="80"/>
      <c r="AB56" s="80"/>
      <c r="AC56" s="80"/>
      <c r="AD56" s="80"/>
      <c r="AE56" s="85"/>
      <c r="AG56" s="81" t="s">
        <v>174</v>
      </c>
      <c r="AH56" s="82" t="s">
        <v>175</v>
      </c>
      <c r="AI56" s="82" t="s">
        <v>176</v>
      </c>
      <c r="AJ56" s="82" t="s">
        <v>177</v>
      </c>
      <c r="AK56" s="82" t="s">
        <v>178</v>
      </c>
      <c r="AL56" s="82" t="s">
        <v>179</v>
      </c>
      <c r="AM56" s="82"/>
      <c r="AN56" s="82"/>
      <c r="AO56" s="89"/>
      <c r="AP56" s="50"/>
    </row>
    <row r="57" spans="1:42" x14ac:dyDescent="0.25">
      <c r="B57" s="1" t="s">
        <v>19</v>
      </c>
      <c r="C57" s="4">
        <v>34.927759999999999</v>
      </c>
      <c r="D57" s="4">
        <v>35.611669999999997</v>
      </c>
      <c r="E57" s="4">
        <v>35.674669999999999</v>
      </c>
      <c r="F57" s="4">
        <v>33.872720000000001</v>
      </c>
      <c r="G57" s="4">
        <v>39.559530000000002</v>
      </c>
      <c r="H57" s="4">
        <v>39.74738</v>
      </c>
      <c r="I57" s="4">
        <v>26.97139</v>
      </c>
      <c r="J57" s="4">
        <v>32.665329999999997</v>
      </c>
      <c r="K57" s="4">
        <v>35.544269999999997</v>
      </c>
      <c r="L57" s="4">
        <v>23.137070000000001</v>
      </c>
      <c r="M57" s="4">
        <v>25.52422</v>
      </c>
      <c r="N57" s="4">
        <v>29.873550000000002</v>
      </c>
      <c r="O57" s="72">
        <v>21.00956</v>
      </c>
      <c r="P57" s="72">
        <v>22.333749999999998</v>
      </c>
      <c r="Q57" s="72">
        <v>26.86064</v>
      </c>
      <c r="R57" s="45"/>
      <c r="S57" s="45"/>
      <c r="T57" s="45"/>
      <c r="U57" s="45"/>
      <c r="V57" s="45"/>
      <c r="W57" s="50"/>
      <c r="X57" s="50"/>
      <c r="Y57" s="84" t="s">
        <v>212</v>
      </c>
      <c r="Z57" s="80" t="s">
        <v>181</v>
      </c>
      <c r="AA57" s="80"/>
      <c r="AB57" s="80"/>
      <c r="AC57" s="80"/>
      <c r="AD57" s="80"/>
      <c r="AE57" s="85"/>
      <c r="AG57" s="84"/>
      <c r="AH57" s="80"/>
      <c r="AI57" s="80"/>
      <c r="AJ57" s="80"/>
      <c r="AK57" s="80"/>
      <c r="AL57" s="80"/>
      <c r="AM57" s="80"/>
      <c r="AN57" s="80"/>
      <c r="AO57" s="90"/>
      <c r="AP57" s="50"/>
    </row>
    <row r="58" spans="1:42" x14ac:dyDescent="0.25">
      <c r="B58" s="1" t="s">
        <v>21</v>
      </c>
      <c r="C58" s="4">
        <v>31.31448</v>
      </c>
      <c r="D58" s="4">
        <v>38.150370000000002</v>
      </c>
      <c r="E58" s="4">
        <v>38.663589999999999</v>
      </c>
      <c r="F58" s="4">
        <v>29.208770000000001</v>
      </c>
      <c r="G58" s="4">
        <v>41.42653</v>
      </c>
      <c r="H58" s="4">
        <v>47.426949999999998</v>
      </c>
      <c r="I58" s="4">
        <v>21.167380000000001</v>
      </c>
      <c r="J58" s="4">
        <v>32.124049999999997</v>
      </c>
      <c r="K58" s="4">
        <v>43.079000000000001</v>
      </c>
      <c r="L58" s="4">
        <v>16.337980000000002</v>
      </c>
      <c r="M58" s="4">
        <v>25.320430000000002</v>
      </c>
      <c r="N58" s="4">
        <v>37.558529999999998</v>
      </c>
      <c r="O58" s="72">
        <v>14.815910000000001</v>
      </c>
      <c r="P58" s="72">
        <v>22.439209999999999</v>
      </c>
      <c r="Q58" s="72">
        <v>34.619199999999999</v>
      </c>
      <c r="R58" s="45"/>
      <c r="S58" s="45"/>
      <c r="T58" s="45"/>
      <c r="U58" s="45"/>
      <c r="V58" s="45"/>
      <c r="W58" s="50"/>
      <c r="X58" s="50"/>
      <c r="Y58" s="84" t="s">
        <v>287</v>
      </c>
      <c r="Z58" s="80" t="s">
        <v>180</v>
      </c>
      <c r="AA58" s="80"/>
      <c r="AB58" s="80"/>
      <c r="AC58" s="80"/>
      <c r="AD58" s="80"/>
      <c r="AE58" s="85"/>
      <c r="AG58" s="84" t="s">
        <v>331</v>
      </c>
      <c r="AH58" s="80">
        <v>-3.1680000000000001</v>
      </c>
      <c r="AI58" s="80" t="s">
        <v>340</v>
      </c>
      <c r="AJ58" s="80" t="s">
        <v>182</v>
      </c>
      <c r="AK58" s="80" t="s">
        <v>183</v>
      </c>
      <c r="AL58" s="80">
        <v>0.2414</v>
      </c>
      <c r="AM58" s="80"/>
      <c r="AN58" s="80"/>
      <c r="AO58" s="90"/>
      <c r="AP58" s="50"/>
    </row>
    <row r="59" spans="1:42" x14ac:dyDescent="0.25">
      <c r="B59" s="1" t="s">
        <v>43</v>
      </c>
      <c r="C59" s="4">
        <v>17.709430000000001</v>
      </c>
      <c r="D59" s="4">
        <v>25.634740000000001</v>
      </c>
      <c r="E59" s="4">
        <v>24.80321</v>
      </c>
      <c r="F59" s="4">
        <v>22.736699999999999</v>
      </c>
      <c r="G59" s="4">
        <v>29.21903</v>
      </c>
      <c r="H59" s="4">
        <v>30.518129999999999</v>
      </c>
      <c r="I59" s="4">
        <v>21.18233</v>
      </c>
      <c r="J59" s="4">
        <v>27.06907</v>
      </c>
      <c r="K59" s="4">
        <v>30.556789999999999</v>
      </c>
      <c r="L59" s="4">
        <v>20.840540000000001</v>
      </c>
      <c r="M59" s="4">
        <v>24.758890000000001</v>
      </c>
      <c r="N59" s="4">
        <v>29.411359999999998</v>
      </c>
      <c r="O59" s="72">
        <v>20.563849999999999</v>
      </c>
      <c r="P59" s="72">
        <v>23.6511</v>
      </c>
      <c r="Q59" s="72">
        <v>29.54157</v>
      </c>
      <c r="R59" s="71"/>
      <c r="S59" s="50"/>
      <c r="T59" s="50"/>
      <c r="U59" s="50"/>
      <c r="V59" s="50"/>
      <c r="W59" s="50"/>
      <c r="X59" s="50"/>
      <c r="Y59" s="84" t="s">
        <v>288</v>
      </c>
      <c r="Z59" s="80">
        <v>0.61750000000000005</v>
      </c>
      <c r="AA59" s="80"/>
      <c r="AB59" s="80"/>
      <c r="AC59" s="80"/>
      <c r="AD59" s="80"/>
      <c r="AE59" s="85"/>
      <c r="AG59" s="84" t="s">
        <v>333</v>
      </c>
      <c r="AH59" s="80">
        <v>-12.26</v>
      </c>
      <c r="AI59" s="80" t="s">
        <v>341</v>
      </c>
      <c r="AJ59" s="80" t="s">
        <v>180</v>
      </c>
      <c r="AK59" s="80" t="s">
        <v>284</v>
      </c>
      <c r="AL59" s="80">
        <v>4.1000000000000003E-3</v>
      </c>
      <c r="AM59" s="80"/>
      <c r="AN59" s="80"/>
      <c r="AO59" s="90"/>
      <c r="AP59" s="50"/>
    </row>
    <row r="60" spans="1:42" x14ac:dyDescent="0.25">
      <c r="B60" s="1" t="s">
        <v>44</v>
      </c>
      <c r="C60" s="4">
        <v>35.073950000000004</v>
      </c>
      <c r="D60" s="4">
        <v>45.220010000000002</v>
      </c>
      <c r="E60" s="4">
        <v>49.440989999999999</v>
      </c>
      <c r="F60" s="4">
        <v>42.0167</v>
      </c>
      <c r="G60" s="4">
        <v>52.4437</v>
      </c>
      <c r="H60" s="4">
        <v>58.193809999999999</v>
      </c>
      <c r="I60" s="4">
        <v>35.274230000000003</v>
      </c>
      <c r="J60" s="4">
        <v>43.213030000000003</v>
      </c>
      <c r="K60" s="4">
        <v>52.35351</v>
      </c>
      <c r="L60" s="4">
        <v>29.380520000000001</v>
      </c>
      <c r="M60" s="4">
        <v>34.888910000000003</v>
      </c>
      <c r="N60" s="4">
        <v>43.110500000000002</v>
      </c>
      <c r="O60" s="72">
        <v>26.32113</v>
      </c>
      <c r="P60" s="72">
        <v>30.765450000000001</v>
      </c>
      <c r="Q60" s="72">
        <v>38.908610000000003</v>
      </c>
      <c r="R60" s="71"/>
      <c r="S60" s="50"/>
      <c r="T60" s="50"/>
      <c r="U60" s="50"/>
      <c r="V60" s="50"/>
      <c r="W60" s="50"/>
      <c r="X60" s="50"/>
      <c r="Y60" s="84" t="s">
        <v>267</v>
      </c>
      <c r="Z60" s="80">
        <v>0.78149999999999997</v>
      </c>
      <c r="AA60" s="80"/>
      <c r="AB60" s="80"/>
      <c r="AC60" s="80"/>
      <c r="AD60" s="80"/>
      <c r="AE60" s="85"/>
      <c r="AG60" s="84" t="s">
        <v>335</v>
      </c>
      <c r="AH60" s="80">
        <v>-9.0879999999999992</v>
      </c>
      <c r="AI60" s="80" t="s">
        <v>342</v>
      </c>
      <c r="AJ60" s="80" t="s">
        <v>180</v>
      </c>
      <c r="AK60" s="80" t="s">
        <v>181</v>
      </c>
      <c r="AL60" s="80">
        <v>5.0000000000000001E-4</v>
      </c>
      <c r="AM60" s="80"/>
      <c r="AN60" s="80"/>
      <c r="AO60" s="90"/>
      <c r="AP60" s="50"/>
    </row>
    <row r="61" spans="1:42" x14ac:dyDescent="0.25">
      <c r="B61" s="1" t="s">
        <v>45</v>
      </c>
      <c r="C61" s="4">
        <v>53.800827609999999</v>
      </c>
      <c r="D61" s="4">
        <v>46.221605420000003</v>
      </c>
      <c r="E61" s="4">
        <v>43.060652050000002</v>
      </c>
      <c r="F61" s="4">
        <v>58.833010000000002</v>
      </c>
      <c r="G61" s="4">
        <v>58.396210000000004</v>
      </c>
      <c r="H61" s="4">
        <v>59.782760000000003</v>
      </c>
      <c r="I61" s="4">
        <v>51.049430000000001</v>
      </c>
      <c r="J61" s="4">
        <v>54.629199999999997</v>
      </c>
      <c r="K61" s="4">
        <v>58.946579999999997</v>
      </c>
      <c r="L61" s="4">
        <v>43.65775</v>
      </c>
      <c r="M61" s="4">
        <v>49.017780000000002</v>
      </c>
      <c r="N61" s="4">
        <v>54.912149999999997</v>
      </c>
      <c r="O61" s="72">
        <v>39.730620000000002</v>
      </c>
      <c r="P61" s="72">
        <v>44.466839999999998</v>
      </c>
      <c r="Q61" s="72">
        <v>51.468240000000002</v>
      </c>
      <c r="R61" s="45"/>
      <c r="S61" s="45"/>
      <c r="T61" s="45"/>
      <c r="U61" s="45"/>
      <c r="V61" s="45"/>
      <c r="W61" s="50"/>
      <c r="X61" s="50"/>
      <c r="Y61" s="84"/>
      <c r="Z61" s="80"/>
      <c r="AA61" s="80"/>
      <c r="AB61" s="80"/>
      <c r="AC61" s="80"/>
      <c r="AD61" s="80"/>
      <c r="AE61" s="85"/>
      <c r="AG61" s="84"/>
      <c r="AH61" s="80"/>
      <c r="AI61" s="80"/>
      <c r="AJ61" s="80"/>
      <c r="AK61" s="80"/>
      <c r="AL61" s="80"/>
      <c r="AM61" s="80"/>
      <c r="AN61" s="80"/>
      <c r="AO61" s="90"/>
      <c r="AP61" s="50"/>
    </row>
    <row r="62" spans="1:42" x14ac:dyDescent="0.25">
      <c r="B62" s="1"/>
      <c r="E62" s="70"/>
      <c r="G62" s="70"/>
      <c r="H62" s="71"/>
      <c r="J62" s="45"/>
      <c r="K62" s="45"/>
      <c r="M62" s="45"/>
      <c r="N62" s="45"/>
      <c r="O62" s="61"/>
      <c r="P62" s="73"/>
      <c r="Q62" s="74"/>
      <c r="R62" s="45"/>
      <c r="S62" s="45"/>
      <c r="T62" s="45"/>
      <c r="U62" s="45"/>
      <c r="V62" s="46"/>
      <c r="W62" s="50"/>
      <c r="X62" s="50"/>
      <c r="Y62" s="84" t="s">
        <v>289</v>
      </c>
      <c r="Z62" s="80"/>
      <c r="AA62" s="80"/>
      <c r="AB62" s="80"/>
      <c r="AC62" s="80"/>
      <c r="AD62" s="80"/>
      <c r="AE62" s="85"/>
      <c r="AG62" s="84"/>
      <c r="AH62" s="80"/>
      <c r="AI62" s="80"/>
      <c r="AJ62" s="80"/>
      <c r="AK62" s="80"/>
      <c r="AL62" s="80"/>
      <c r="AM62" s="80"/>
      <c r="AN62" s="80"/>
      <c r="AO62" s="90"/>
      <c r="AP62" s="50"/>
    </row>
    <row r="63" spans="1:42" x14ac:dyDescent="0.25">
      <c r="B63" s="1" t="s">
        <v>35</v>
      </c>
      <c r="C63">
        <f>AVERAGE(C54:C61)</f>
        <v>40.396455951250005</v>
      </c>
      <c r="D63">
        <f t="shared" ref="D63:Q63" si="6">AVERAGE(D54:D61)</f>
        <v>43.943163177500004</v>
      </c>
      <c r="E63">
        <f t="shared" si="6"/>
        <v>43.555420256249995</v>
      </c>
      <c r="F63">
        <f t="shared" si="6"/>
        <v>42.848961250000002</v>
      </c>
      <c r="G63">
        <f t="shared" si="6"/>
        <v>49.661207499999989</v>
      </c>
      <c r="H63">
        <f t="shared" si="6"/>
        <v>52.633356249999991</v>
      </c>
      <c r="I63">
        <f t="shared" si="6"/>
        <v>35.651181249999993</v>
      </c>
      <c r="J63">
        <f t="shared" si="6"/>
        <v>41.800726249999997</v>
      </c>
      <c r="K63">
        <f t="shared" si="6"/>
        <v>49.68965124999999</v>
      </c>
      <c r="L63">
        <f t="shared" si="6"/>
        <v>30.849681249999996</v>
      </c>
      <c r="M63">
        <f t="shared" si="6"/>
        <v>35.237227500000003</v>
      </c>
      <c r="N63">
        <f t="shared" si="6"/>
        <v>44.11970625</v>
      </c>
      <c r="O63" s="61">
        <f t="shared" si="6"/>
        <v>28.556678750000003</v>
      </c>
      <c r="P63" s="61">
        <f t="shared" si="6"/>
        <v>31.724942499999997</v>
      </c>
      <c r="Q63" s="61">
        <f t="shared" si="6"/>
        <v>40.813182499999996</v>
      </c>
      <c r="R63" s="45"/>
      <c r="S63" s="45"/>
      <c r="T63" s="45"/>
      <c r="U63" s="45"/>
      <c r="V63" s="45"/>
      <c r="Y63" s="84" t="s">
        <v>264</v>
      </c>
      <c r="Z63" s="80">
        <v>21.35</v>
      </c>
      <c r="AA63" s="80"/>
      <c r="AB63" s="80"/>
      <c r="AC63" s="80"/>
      <c r="AD63" s="80"/>
      <c r="AE63" s="85"/>
      <c r="AG63" s="84" t="s">
        <v>277</v>
      </c>
      <c r="AH63" s="80" t="s">
        <v>278</v>
      </c>
      <c r="AI63" s="80" t="s">
        <v>279</v>
      </c>
      <c r="AJ63" s="80" t="s">
        <v>175</v>
      </c>
      <c r="AK63" s="80" t="s">
        <v>280</v>
      </c>
      <c r="AL63" s="80" t="s">
        <v>281</v>
      </c>
      <c r="AM63" s="80" t="s">
        <v>282</v>
      </c>
      <c r="AN63" s="80" t="s">
        <v>283</v>
      </c>
      <c r="AO63" s="90" t="s">
        <v>186</v>
      </c>
      <c r="AP63" s="50"/>
    </row>
    <row r="64" spans="1:42" x14ac:dyDescent="0.25">
      <c r="B64" s="1" t="s">
        <v>55</v>
      </c>
      <c r="C64">
        <f>STDEV(C54:C61)</f>
        <v>13.430224069342804</v>
      </c>
      <c r="D64">
        <f t="shared" ref="D64:Q64" si="7">STDEV(D54:D61)</f>
        <v>11.467201746695013</v>
      </c>
      <c r="E64">
        <f t="shared" si="7"/>
        <v>11.604945055134584</v>
      </c>
      <c r="F64">
        <f t="shared" si="7"/>
        <v>13.844210504879378</v>
      </c>
      <c r="G64">
        <f t="shared" si="7"/>
        <v>12.365862585539737</v>
      </c>
      <c r="H64">
        <f t="shared" si="7"/>
        <v>13.691063328611714</v>
      </c>
      <c r="I64">
        <f t="shared" si="7"/>
        <v>12.363706600243255</v>
      </c>
      <c r="J64">
        <f t="shared" si="7"/>
        <v>10.848453925667988</v>
      </c>
      <c r="K64">
        <f t="shared" si="7"/>
        <v>13.412291137994577</v>
      </c>
      <c r="L64">
        <f t="shared" si="7"/>
        <v>10.759941114524816</v>
      </c>
      <c r="M64">
        <f t="shared" si="7"/>
        <v>10.120689886318081</v>
      </c>
      <c r="N64">
        <f t="shared" si="7"/>
        <v>12.067174425381019</v>
      </c>
      <c r="O64" s="61">
        <f t="shared" si="7"/>
        <v>9.8008576630582045</v>
      </c>
      <c r="P64" s="61">
        <f t="shared" si="7"/>
        <v>9.2873889016170121</v>
      </c>
      <c r="Q64" s="61">
        <f t="shared" si="7"/>
        <v>10.938895232701604</v>
      </c>
      <c r="R64" s="45"/>
      <c r="S64" s="45"/>
      <c r="T64" s="45"/>
      <c r="U64" s="45"/>
      <c r="V64" s="45"/>
      <c r="W64" s="36"/>
      <c r="X64" s="37"/>
      <c r="Y64" s="84" t="s">
        <v>189</v>
      </c>
      <c r="Z64" s="80" t="s">
        <v>198</v>
      </c>
      <c r="AA64" s="80"/>
      <c r="AB64" s="80"/>
      <c r="AC64" s="80"/>
      <c r="AD64" s="80"/>
      <c r="AE64" s="85"/>
      <c r="AG64" s="84"/>
      <c r="AH64" s="80"/>
      <c r="AI64" s="80"/>
      <c r="AJ64" s="80"/>
      <c r="AK64" s="80"/>
      <c r="AL64" s="80"/>
      <c r="AM64" s="80"/>
      <c r="AN64" s="80"/>
      <c r="AO64" s="90"/>
      <c r="AP64" s="50"/>
    </row>
    <row r="65" spans="2:42" x14ac:dyDescent="0.25">
      <c r="B65" s="1" t="s">
        <v>36</v>
      </c>
      <c r="C65">
        <f>C64/SQRT(8)</f>
        <v>4.7483012561435425</v>
      </c>
      <c r="D65">
        <f t="shared" ref="D65:H65" si="8">D64/SQRT(8)</f>
        <v>4.0542680581611323</v>
      </c>
      <c r="E65">
        <f t="shared" si="8"/>
        <v>4.102967671891478</v>
      </c>
      <c r="F65">
        <f t="shared" si="8"/>
        <v>4.894667564087122</v>
      </c>
      <c r="G65">
        <f t="shared" si="8"/>
        <v>4.3719926447280804</v>
      </c>
      <c r="H65">
        <f t="shared" si="8"/>
        <v>4.8405218606579039</v>
      </c>
      <c r="I65">
        <f t="shared" ref="I65" si="9">I64/SQRT(8)</f>
        <v>4.3712303888164401</v>
      </c>
      <c r="J65">
        <f t="shared" ref="J65" si="10">J64/SQRT(8)</f>
        <v>3.8355076681148277</v>
      </c>
      <c r="K65">
        <f t="shared" ref="K65" si="11">K64/SQRT(8)</f>
        <v>4.741961007462101</v>
      </c>
      <c r="L65">
        <f t="shared" ref="L65" si="12">L64/SQRT(8)</f>
        <v>3.8042136636242172</v>
      </c>
      <c r="M65">
        <f t="shared" ref="M65" si="13">M64/SQRT(8)</f>
        <v>3.5782042244508117</v>
      </c>
      <c r="N65">
        <f t="shared" ref="N65" si="14">N64/SQRT(8)</f>
        <v>4.2663904329738989</v>
      </c>
      <c r="O65" s="61">
        <f t="shared" ref="O65" si="15">O64/SQRT(8)</f>
        <v>3.4651264574962974</v>
      </c>
      <c r="P65" s="61">
        <f t="shared" ref="P65" si="16">P64/SQRT(8)</f>
        <v>3.2835878359250352</v>
      </c>
      <c r="Q65" s="61">
        <f t="shared" ref="Q65" si="17">Q64/SQRT(8)</f>
        <v>3.8674834988662501</v>
      </c>
      <c r="R65" s="45"/>
      <c r="S65" s="45"/>
      <c r="T65" s="45"/>
      <c r="U65" s="45"/>
      <c r="V65" s="45"/>
      <c r="W65" s="38"/>
      <c r="X65" s="38"/>
      <c r="Y65" s="84" t="s">
        <v>212</v>
      </c>
      <c r="Z65" s="80" t="s">
        <v>197</v>
      </c>
      <c r="AA65" s="80"/>
      <c r="AB65" s="80"/>
      <c r="AC65" s="80"/>
      <c r="AD65" s="80"/>
      <c r="AE65" s="85"/>
      <c r="AG65" s="84" t="s">
        <v>331</v>
      </c>
      <c r="AH65" s="80">
        <v>28.56</v>
      </c>
      <c r="AI65" s="80">
        <v>31.72</v>
      </c>
      <c r="AJ65" s="80">
        <v>-3.1680000000000001</v>
      </c>
      <c r="AK65" s="80">
        <v>1.5509999999999999</v>
      </c>
      <c r="AL65" s="80">
        <v>8</v>
      </c>
      <c r="AM65" s="80">
        <v>8</v>
      </c>
      <c r="AN65" s="80">
        <v>2.0419999999999998</v>
      </c>
      <c r="AO65" s="90">
        <v>7</v>
      </c>
      <c r="AP65" s="50"/>
    </row>
    <row r="66" spans="2:42" x14ac:dyDescent="0.25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38"/>
      <c r="X66" s="38"/>
      <c r="Y66" s="84" t="s">
        <v>290</v>
      </c>
      <c r="Z66" s="80" t="s">
        <v>180</v>
      </c>
      <c r="AA66" s="80"/>
      <c r="AB66" s="80"/>
      <c r="AC66" s="80"/>
      <c r="AD66" s="80"/>
      <c r="AE66" s="85"/>
      <c r="AG66" s="84" t="s">
        <v>333</v>
      </c>
      <c r="AH66" s="80">
        <v>28.56</v>
      </c>
      <c r="AI66" s="80">
        <v>40.81</v>
      </c>
      <c r="AJ66" s="80">
        <v>-12.26</v>
      </c>
      <c r="AK66" s="80">
        <v>2.3940000000000001</v>
      </c>
      <c r="AL66" s="80">
        <v>8</v>
      </c>
      <c r="AM66" s="80">
        <v>8</v>
      </c>
      <c r="AN66" s="80">
        <v>5.12</v>
      </c>
      <c r="AO66" s="90">
        <v>7</v>
      </c>
      <c r="AP66" s="50"/>
    </row>
    <row r="67" spans="2:42" x14ac:dyDescent="0.25">
      <c r="B67" s="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38"/>
      <c r="X67" s="38"/>
      <c r="Y67" s="84" t="s">
        <v>267</v>
      </c>
      <c r="Z67" s="80">
        <v>0.69989999999999997</v>
      </c>
      <c r="AA67" s="80"/>
      <c r="AB67" s="80"/>
      <c r="AC67" s="80"/>
      <c r="AD67" s="80"/>
      <c r="AE67" s="85"/>
      <c r="AG67" s="86" t="s">
        <v>335</v>
      </c>
      <c r="AH67" s="87">
        <v>31.72</v>
      </c>
      <c r="AI67" s="87">
        <v>40.81</v>
      </c>
      <c r="AJ67" s="87">
        <v>-9.0879999999999992</v>
      </c>
      <c r="AK67" s="87">
        <v>1.25</v>
      </c>
      <c r="AL67" s="87">
        <v>8</v>
      </c>
      <c r="AM67" s="87">
        <v>8</v>
      </c>
      <c r="AN67" s="87">
        <v>7.2729999999999997</v>
      </c>
      <c r="AO67" s="91">
        <v>7</v>
      </c>
      <c r="AP67" s="50"/>
    </row>
    <row r="68" spans="2:42" x14ac:dyDescent="0.25">
      <c r="B68" s="1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38"/>
      <c r="X68" s="38"/>
      <c r="Y68" s="84"/>
      <c r="Z68" s="80"/>
      <c r="AA68" s="80"/>
      <c r="AB68" s="80"/>
      <c r="AC68" s="80"/>
      <c r="AD68" s="80"/>
      <c r="AE68" s="85"/>
    </row>
    <row r="69" spans="2:42" x14ac:dyDescent="0.25">
      <c r="B69" s="1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38"/>
      <c r="X69" s="38"/>
      <c r="Y69" s="84" t="s">
        <v>184</v>
      </c>
      <c r="Z69" s="80" t="s">
        <v>185</v>
      </c>
      <c r="AA69" s="80" t="s">
        <v>186</v>
      </c>
      <c r="AB69" s="80" t="s">
        <v>187</v>
      </c>
      <c r="AC69" s="80" t="s">
        <v>188</v>
      </c>
      <c r="AD69" s="80" t="s">
        <v>189</v>
      </c>
      <c r="AE69" s="85"/>
    </row>
    <row r="70" spans="2:42" x14ac:dyDescent="0.25">
      <c r="W70" s="38"/>
      <c r="X70" s="38"/>
      <c r="Y70" s="84" t="s">
        <v>190</v>
      </c>
      <c r="Z70" s="80">
        <v>647.6</v>
      </c>
      <c r="AA70" s="80">
        <v>2</v>
      </c>
      <c r="AB70" s="80">
        <v>323.8</v>
      </c>
      <c r="AC70" s="80" t="s">
        <v>337</v>
      </c>
      <c r="AD70" s="80" t="s">
        <v>338</v>
      </c>
      <c r="AE70" s="85"/>
    </row>
    <row r="71" spans="2:42" x14ac:dyDescent="0.25">
      <c r="Y71" s="84" t="s">
        <v>192</v>
      </c>
      <c r="Z71" s="80">
        <v>1933</v>
      </c>
      <c r="AA71" s="80">
        <v>7</v>
      </c>
      <c r="AB71" s="80">
        <v>276.10000000000002</v>
      </c>
      <c r="AC71" s="80" t="s">
        <v>339</v>
      </c>
      <c r="AD71" s="80" t="s">
        <v>191</v>
      </c>
      <c r="AE71" s="85"/>
    </row>
    <row r="72" spans="2:42" x14ac:dyDescent="0.25">
      <c r="Y72" s="84" t="s">
        <v>193</v>
      </c>
      <c r="Z72" s="80">
        <v>181</v>
      </c>
      <c r="AA72" s="80">
        <v>14</v>
      </c>
      <c r="AB72" s="80">
        <v>12.93</v>
      </c>
      <c r="AC72" s="80"/>
      <c r="AD72" s="80"/>
      <c r="AE72" s="85"/>
    </row>
    <row r="73" spans="2:42" x14ac:dyDescent="0.25">
      <c r="Y73" s="84" t="s">
        <v>194</v>
      </c>
      <c r="Z73" s="80">
        <v>2761</v>
      </c>
      <c r="AA73" s="80">
        <v>23</v>
      </c>
      <c r="AB73" s="80"/>
      <c r="AC73" s="80"/>
      <c r="AD73" s="80"/>
      <c r="AE73" s="85"/>
    </row>
    <row r="74" spans="2:42" x14ac:dyDescent="0.25">
      <c r="Y74" s="84"/>
      <c r="Z74" s="80"/>
      <c r="AA74" s="80"/>
      <c r="AB74" s="80"/>
      <c r="AC74" s="80"/>
      <c r="AD74" s="80"/>
      <c r="AE74" s="85"/>
    </row>
    <row r="75" spans="2:42" x14ac:dyDescent="0.25">
      <c r="Y75" s="84" t="s">
        <v>273</v>
      </c>
      <c r="Z75" s="80"/>
      <c r="AA75" s="80"/>
      <c r="AB75" s="80"/>
      <c r="AC75" s="80"/>
      <c r="AD75" s="80"/>
      <c r="AE75" s="85"/>
    </row>
    <row r="76" spans="2:42" x14ac:dyDescent="0.25">
      <c r="Y76" s="84" t="s">
        <v>274</v>
      </c>
      <c r="Z76" s="80">
        <v>3</v>
      </c>
      <c r="AA76" s="80"/>
      <c r="AB76" s="80"/>
      <c r="AC76" s="80"/>
      <c r="AD76" s="80"/>
      <c r="AE76" s="85"/>
    </row>
    <row r="77" spans="2:42" x14ac:dyDescent="0.25">
      <c r="W77" s="50"/>
      <c r="X77" s="50"/>
      <c r="Y77" s="86" t="s">
        <v>295</v>
      </c>
      <c r="Z77" s="87">
        <v>8</v>
      </c>
      <c r="AA77" s="87"/>
      <c r="AB77" s="87"/>
      <c r="AC77" s="87"/>
      <c r="AD77" s="87"/>
      <c r="AE77" s="88"/>
    </row>
    <row r="78" spans="2:42" x14ac:dyDescent="0.25">
      <c r="W78" s="50"/>
      <c r="X78" s="50"/>
    </row>
    <row r="79" spans="2:42" x14ac:dyDescent="0.25">
      <c r="W79" s="50"/>
      <c r="X79" s="50"/>
    </row>
    <row r="80" spans="2:42" x14ac:dyDescent="0.25">
      <c r="W80" s="50"/>
      <c r="X80" s="50"/>
    </row>
    <row r="81" spans="1:42" x14ac:dyDescent="0.25">
      <c r="A81" s="1" t="s">
        <v>477</v>
      </c>
      <c r="B81" s="1" t="s">
        <v>246</v>
      </c>
      <c r="C81" s="36" t="s">
        <v>104</v>
      </c>
      <c r="D81" s="37" t="s">
        <v>124</v>
      </c>
      <c r="E81" s="37" t="s">
        <v>106</v>
      </c>
      <c r="F81" s="37" t="s">
        <v>107</v>
      </c>
      <c r="G81" s="36" t="s">
        <v>108</v>
      </c>
      <c r="H81" s="37" t="s">
        <v>125</v>
      </c>
      <c r="I81" s="37" t="s">
        <v>110</v>
      </c>
      <c r="J81" s="37" t="s">
        <v>111</v>
      </c>
      <c r="K81" s="36" t="s">
        <v>112</v>
      </c>
      <c r="L81" s="37" t="s">
        <v>126</v>
      </c>
      <c r="M81" s="37" t="s">
        <v>114</v>
      </c>
      <c r="N81" s="37" t="s">
        <v>115</v>
      </c>
      <c r="O81" s="36" t="s">
        <v>116</v>
      </c>
      <c r="P81" s="37" t="s">
        <v>127</v>
      </c>
      <c r="Q81" s="37" t="s">
        <v>118</v>
      </c>
      <c r="R81" s="37" t="s">
        <v>119</v>
      </c>
      <c r="S81" s="63" t="s">
        <v>120</v>
      </c>
      <c r="T81" s="64" t="s">
        <v>128</v>
      </c>
      <c r="U81" s="64" t="s">
        <v>122</v>
      </c>
      <c r="V81" s="64" t="s">
        <v>123</v>
      </c>
      <c r="W81" s="107" t="s">
        <v>13</v>
      </c>
      <c r="X81" s="92" t="s">
        <v>346</v>
      </c>
      <c r="Y81" s="81" t="s">
        <v>285</v>
      </c>
      <c r="Z81" s="82"/>
      <c r="AA81" s="82"/>
      <c r="AB81" s="82"/>
      <c r="AC81" s="82"/>
      <c r="AD81" s="82"/>
      <c r="AE81" s="83"/>
    </row>
    <row r="82" spans="1:42" x14ac:dyDescent="0.25">
      <c r="B82" s="1" t="s">
        <v>15</v>
      </c>
      <c r="C82" s="38">
        <v>5.96</v>
      </c>
      <c r="D82" s="38">
        <v>5.86</v>
      </c>
      <c r="E82" s="38">
        <v>6.36</v>
      </c>
      <c r="F82" s="38">
        <v>5.75</v>
      </c>
      <c r="G82" s="38">
        <v>8.4</v>
      </c>
      <c r="H82" s="38">
        <v>7.89</v>
      </c>
      <c r="I82" s="38">
        <v>8.1300000000000008</v>
      </c>
      <c r="J82" s="38">
        <v>7.44</v>
      </c>
      <c r="K82" s="38">
        <v>9.42</v>
      </c>
      <c r="L82" s="38">
        <v>8.8000000000000007</v>
      </c>
      <c r="M82" s="38">
        <v>8.92</v>
      </c>
      <c r="N82" s="38">
        <v>7.98</v>
      </c>
      <c r="O82" s="38">
        <v>9.8699999999999992</v>
      </c>
      <c r="P82" s="38">
        <v>9.35</v>
      </c>
      <c r="Q82" s="38">
        <v>9.2899999999999991</v>
      </c>
      <c r="R82" s="38">
        <v>7.46</v>
      </c>
      <c r="S82" s="67">
        <v>10.34</v>
      </c>
      <c r="T82" s="67">
        <v>9.73</v>
      </c>
      <c r="U82" s="67">
        <v>9.41</v>
      </c>
      <c r="V82" s="67">
        <v>7.81</v>
      </c>
      <c r="W82" s="50"/>
      <c r="X82" s="50"/>
      <c r="Y82" s="84" t="s">
        <v>286</v>
      </c>
      <c r="Z82" s="80" t="s">
        <v>182</v>
      </c>
      <c r="AA82" s="80"/>
      <c r="AB82" s="80"/>
      <c r="AC82" s="80"/>
      <c r="AD82" s="80"/>
      <c r="AE82" s="85"/>
    </row>
    <row r="83" spans="1:42" x14ac:dyDescent="0.25">
      <c r="B83" s="1" t="s">
        <v>16</v>
      </c>
      <c r="C83" s="38">
        <v>7.27</v>
      </c>
      <c r="D83" s="38">
        <v>7.74</v>
      </c>
      <c r="E83" s="38">
        <v>8.1999999999999993</v>
      </c>
      <c r="F83" s="38">
        <v>8.27</v>
      </c>
      <c r="G83" s="38">
        <v>10.76</v>
      </c>
      <c r="H83" s="38">
        <v>11.16</v>
      </c>
      <c r="I83" s="38">
        <v>11.87</v>
      </c>
      <c r="J83" s="38">
        <v>12.57</v>
      </c>
      <c r="K83" s="38">
        <v>12.8</v>
      </c>
      <c r="L83" s="38">
        <v>12.74</v>
      </c>
      <c r="M83" s="38">
        <v>13.59</v>
      </c>
      <c r="N83" s="38">
        <v>14.88</v>
      </c>
      <c r="O83" s="38">
        <v>14.06</v>
      </c>
      <c r="P83" s="38">
        <v>13.65</v>
      </c>
      <c r="Q83" s="38">
        <v>14.65</v>
      </c>
      <c r="R83" s="38">
        <v>16.399999999999999</v>
      </c>
      <c r="S83" s="67">
        <v>14.63</v>
      </c>
      <c r="T83" s="67">
        <v>14.21</v>
      </c>
      <c r="U83" s="67">
        <v>15.17</v>
      </c>
      <c r="V83" s="67">
        <v>17.38</v>
      </c>
      <c r="W83" s="50"/>
      <c r="X83" s="50"/>
      <c r="Y83" s="84" t="s">
        <v>264</v>
      </c>
      <c r="Z83" s="80">
        <v>1.6739999999999999</v>
      </c>
      <c r="AA83" s="80"/>
      <c r="AB83" s="80"/>
      <c r="AC83" s="80"/>
      <c r="AD83" s="80"/>
      <c r="AE83" s="85"/>
    </row>
    <row r="84" spans="1:42" x14ac:dyDescent="0.25">
      <c r="B84" s="1" t="s">
        <v>18</v>
      </c>
      <c r="C84" s="38">
        <v>6.42</v>
      </c>
      <c r="D84" s="38">
        <v>7.05</v>
      </c>
      <c r="E84" s="38">
        <v>7.1</v>
      </c>
      <c r="F84" s="38">
        <v>7.58</v>
      </c>
      <c r="G84" s="38">
        <v>9.91</v>
      </c>
      <c r="H84" s="38">
        <v>10.36</v>
      </c>
      <c r="I84" s="38">
        <v>10.38</v>
      </c>
      <c r="J84" s="38">
        <v>11.12</v>
      </c>
      <c r="K84" s="38">
        <v>11.68</v>
      </c>
      <c r="L84" s="38">
        <v>12.39</v>
      </c>
      <c r="M84" s="38">
        <v>12.03</v>
      </c>
      <c r="N84" s="38">
        <v>12.89</v>
      </c>
      <c r="O84" s="38">
        <v>12.87</v>
      </c>
      <c r="P84" s="38">
        <v>13.56</v>
      </c>
      <c r="Q84" s="38">
        <v>13.07</v>
      </c>
      <c r="R84" s="38">
        <v>13.9</v>
      </c>
      <c r="S84" s="67">
        <v>13.55</v>
      </c>
      <c r="T84" s="67">
        <v>14.45</v>
      </c>
      <c r="U84" s="67">
        <v>13.98</v>
      </c>
      <c r="V84" s="67">
        <v>14.73</v>
      </c>
      <c r="W84" s="50"/>
      <c r="X84" s="50"/>
      <c r="Y84" s="84" t="s">
        <v>189</v>
      </c>
      <c r="Z84" s="80">
        <v>0.2361</v>
      </c>
      <c r="AA84" s="80"/>
      <c r="AB84" s="80"/>
      <c r="AC84" s="80"/>
      <c r="AD84" s="80"/>
      <c r="AE84" s="85"/>
      <c r="AG84" s="81" t="s">
        <v>174</v>
      </c>
      <c r="AH84" s="82" t="s">
        <v>175</v>
      </c>
      <c r="AI84" s="82" t="s">
        <v>176</v>
      </c>
      <c r="AJ84" s="82" t="s">
        <v>177</v>
      </c>
      <c r="AK84" s="82" t="s">
        <v>178</v>
      </c>
      <c r="AL84" s="82" t="s">
        <v>179</v>
      </c>
      <c r="AM84" s="82"/>
      <c r="AN84" s="82"/>
      <c r="AO84" s="89"/>
      <c r="AP84" s="50"/>
    </row>
    <row r="85" spans="1:42" x14ac:dyDescent="0.25">
      <c r="B85" s="1" t="s">
        <v>19</v>
      </c>
      <c r="C85" s="38">
        <v>6.75</v>
      </c>
      <c r="D85" s="38">
        <v>7.64</v>
      </c>
      <c r="E85" s="38">
        <v>8</v>
      </c>
      <c r="F85" s="38">
        <v>7.97</v>
      </c>
      <c r="G85" s="38">
        <v>8.6999999999999993</v>
      </c>
      <c r="H85" s="38">
        <v>9.6199999999999992</v>
      </c>
      <c r="I85" s="38">
        <v>10.26</v>
      </c>
      <c r="J85" s="38">
        <v>10.36</v>
      </c>
      <c r="K85" s="38">
        <v>9.51</v>
      </c>
      <c r="L85" s="38">
        <v>10.42</v>
      </c>
      <c r="M85" s="38">
        <v>11</v>
      </c>
      <c r="N85" s="38">
        <v>11.05</v>
      </c>
      <c r="O85" s="38">
        <v>9.86</v>
      </c>
      <c r="P85" s="38">
        <v>10.67</v>
      </c>
      <c r="Q85" s="38">
        <v>11.46</v>
      </c>
      <c r="R85" s="38">
        <v>11.18</v>
      </c>
      <c r="S85" s="67">
        <v>10.1</v>
      </c>
      <c r="T85" s="67">
        <v>10.8</v>
      </c>
      <c r="U85" s="67">
        <v>11.72</v>
      </c>
      <c r="V85" s="67">
        <v>11.23</v>
      </c>
      <c r="W85" s="50"/>
      <c r="X85" s="50"/>
      <c r="Y85" s="84" t="s">
        <v>212</v>
      </c>
      <c r="Z85" s="80" t="s">
        <v>183</v>
      </c>
      <c r="AA85" s="80"/>
      <c r="AB85" s="80"/>
      <c r="AC85" s="80"/>
      <c r="AD85" s="80"/>
      <c r="AE85" s="85"/>
      <c r="AG85" s="84"/>
      <c r="AH85" s="80"/>
      <c r="AI85" s="80"/>
      <c r="AJ85" s="80"/>
      <c r="AK85" s="80"/>
      <c r="AL85" s="80"/>
      <c r="AM85" s="80"/>
      <c r="AN85" s="80"/>
      <c r="AO85" s="90"/>
      <c r="AP85" s="50"/>
    </row>
    <row r="86" spans="1:42" x14ac:dyDescent="0.25">
      <c r="B86" s="1" t="s">
        <v>21</v>
      </c>
      <c r="C86" s="38">
        <v>7.48</v>
      </c>
      <c r="D86" s="38">
        <v>7.67</v>
      </c>
      <c r="E86" s="38">
        <v>8.11</v>
      </c>
      <c r="F86" s="38">
        <v>7.68</v>
      </c>
      <c r="G86" s="38">
        <v>12.25</v>
      </c>
      <c r="H86" s="38">
        <v>12.53</v>
      </c>
      <c r="I86" s="38">
        <v>13.25</v>
      </c>
      <c r="J86" s="38">
        <v>12.52</v>
      </c>
      <c r="K86" s="38">
        <v>15.72</v>
      </c>
      <c r="L86" s="38">
        <v>15.98</v>
      </c>
      <c r="M86" s="38">
        <v>16.86</v>
      </c>
      <c r="N86" s="38">
        <v>15.86</v>
      </c>
      <c r="O86" s="38">
        <v>18.170000000000002</v>
      </c>
      <c r="P86" s="38">
        <v>18.62</v>
      </c>
      <c r="Q86" s="38">
        <v>19.600000000000001</v>
      </c>
      <c r="R86" s="38">
        <v>18.41</v>
      </c>
      <c r="S86" s="67">
        <v>19.86</v>
      </c>
      <c r="T86" s="67">
        <v>20.309999999999999</v>
      </c>
      <c r="U86" s="67">
        <v>21.62</v>
      </c>
      <c r="V86" s="67">
        <v>20.3</v>
      </c>
      <c r="W86" s="50"/>
      <c r="X86" s="50"/>
      <c r="Y86" s="84" t="s">
        <v>287</v>
      </c>
      <c r="Z86" s="80" t="s">
        <v>182</v>
      </c>
      <c r="AA86" s="80"/>
      <c r="AB86" s="80"/>
      <c r="AC86" s="80"/>
      <c r="AD86" s="80"/>
      <c r="AE86" s="85"/>
      <c r="AG86" s="84" t="s">
        <v>347</v>
      </c>
      <c r="AH86" s="80">
        <v>-0.26169999999999999</v>
      </c>
      <c r="AI86" s="80" t="s">
        <v>348</v>
      </c>
      <c r="AJ86" s="80" t="s">
        <v>182</v>
      </c>
      <c r="AK86" s="80" t="s">
        <v>183</v>
      </c>
      <c r="AL86" s="80" t="s">
        <v>276</v>
      </c>
      <c r="AM86" s="93"/>
      <c r="AN86" s="80"/>
      <c r="AO86" s="90"/>
      <c r="AP86" s="50"/>
    </row>
    <row r="87" spans="1:42" x14ac:dyDescent="0.25">
      <c r="B87" s="1" t="s">
        <v>43</v>
      </c>
      <c r="C87" s="38">
        <v>6.05</v>
      </c>
      <c r="D87" s="38">
        <v>6.25</v>
      </c>
      <c r="E87" s="38">
        <v>7.27</v>
      </c>
      <c r="F87" s="38">
        <v>7.14</v>
      </c>
      <c r="G87" s="38">
        <v>10.54</v>
      </c>
      <c r="H87" s="38">
        <v>10.81</v>
      </c>
      <c r="I87" s="38">
        <v>12.35</v>
      </c>
      <c r="J87" s="38">
        <v>11.68</v>
      </c>
      <c r="K87" s="38">
        <v>13.62</v>
      </c>
      <c r="L87" s="38">
        <v>14.12</v>
      </c>
      <c r="M87" s="38">
        <v>16.25</v>
      </c>
      <c r="N87" s="38">
        <v>15.36</v>
      </c>
      <c r="O87" s="38">
        <v>15.84</v>
      </c>
      <c r="P87" s="38">
        <v>16.55</v>
      </c>
      <c r="Q87" s="38">
        <v>19.739999999999998</v>
      </c>
      <c r="R87" s="38">
        <v>17.86</v>
      </c>
      <c r="S87" s="67">
        <v>17.87</v>
      </c>
      <c r="T87" s="67">
        <v>18.420000000000002</v>
      </c>
      <c r="U87" s="67">
        <v>22.45</v>
      </c>
      <c r="V87" s="67">
        <v>20.309999999999999</v>
      </c>
      <c r="W87" s="50"/>
      <c r="X87" s="50"/>
      <c r="Y87" s="84" t="s">
        <v>288</v>
      </c>
      <c r="Z87" s="80">
        <v>0.66639999999999999</v>
      </c>
      <c r="AA87" s="80"/>
      <c r="AB87" s="80"/>
      <c r="AC87" s="80"/>
      <c r="AD87" s="80"/>
      <c r="AE87" s="85"/>
      <c r="AG87" s="84" t="s">
        <v>327</v>
      </c>
      <c r="AH87" s="80">
        <v>-1.333</v>
      </c>
      <c r="AI87" s="80" t="s">
        <v>349</v>
      </c>
      <c r="AJ87" s="80" t="s">
        <v>182</v>
      </c>
      <c r="AK87" s="80" t="s">
        <v>183</v>
      </c>
      <c r="AL87" s="80">
        <v>0.84079999999999999</v>
      </c>
      <c r="AM87" s="93"/>
      <c r="AN87" s="80"/>
      <c r="AO87" s="90"/>
      <c r="AP87" s="50"/>
    </row>
    <row r="88" spans="1:42" x14ac:dyDescent="0.25">
      <c r="S88" s="61"/>
      <c r="T88" s="61"/>
      <c r="U88" s="61"/>
      <c r="V88" s="61"/>
      <c r="W88" s="50"/>
      <c r="X88" s="50"/>
      <c r="Y88" s="84" t="s">
        <v>267</v>
      </c>
      <c r="Z88" s="80">
        <v>0.25080000000000002</v>
      </c>
      <c r="AA88" s="80"/>
      <c r="AB88" s="80"/>
      <c r="AC88" s="80"/>
      <c r="AD88" s="80"/>
      <c r="AE88" s="85"/>
      <c r="AG88" s="84" t="s">
        <v>329</v>
      </c>
      <c r="AH88" s="80">
        <v>-0.90169999999999995</v>
      </c>
      <c r="AI88" s="80" t="s">
        <v>350</v>
      </c>
      <c r="AJ88" s="80" t="s">
        <v>182</v>
      </c>
      <c r="AK88" s="80" t="s">
        <v>183</v>
      </c>
      <c r="AL88" s="80" t="s">
        <v>276</v>
      </c>
      <c r="AM88" s="93"/>
      <c r="AN88" s="80"/>
      <c r="AO88" s="90"/>
      <c r="AP88" s="50"/>
    </row>
    <row r="89" spans="1:42" x14ac:dyDescent="0.25">
      <c r="B89" s="1" t="s">
        <v>35</v>
      </c>
      <c r="C89">
        <f t="shared" ref="C89:V89" si="18">AVERAGE(C82:C88)</f>
        <v>6.6549999999999985</v>
      </c>
      <c r="D89">
        <f t="shared" si="18"/>
        <v>7.0350000000000001</v>
      </c>
      <c r="E89">
        <f t="shared" si="18"/>
        <v>7.506666666666665</v>
      </c>
      <c r="F89">
        <f t="shared" si="18"/>
        <v>7.3983333333333334</v>
      </c>
      <c r="G89">
        <f t="shared" si="18"/>
        <v>10.093333333333332</v>
      </c>
      <c r="H89">
        <f t="shared" si="18"/>
        <v>10.395000000000001</v>
      </c>
      <c r="I89">
        <f t="shared" si="18"/>
        <v>11.04</v>
      </c>
      <c r="J89">
        <f t="shared" si="18"/>
        <v>10.948333333333332</v>
      </c>
      <c r="K89">
        <f t="shared" si="18"/>
        <v>12.125</v>
      </c>
      <c r="L89">
        <f t="shared" si="18"/>
        <v>12.408333333333333</v>
      </c>
      <c r="M89">
        <f t="shared" si="18"/>
        <v>13.108333333333334</v>
      </c>
      <c r="N89">
        <f t="shared" si="18"/>
        <v>13.003333333333332</v>
      </c>
      <c r="O89">
        <f t="shared" si="18"/>
        <v>13.445</v>
      </c>
      <c r="P89">
        <f t="shared" si="18"/>
        <v>13.733333333333334</v>
      </c>
      <c r="Q89">
        <f t="shared" si="18"/>
        <v>14.634999999999998</v>
      </c>
      <c r="R89">
        <f t="shared" si="18"/>
        <v>14.201666666666666</v>
      </c>
      <c r="S89" s="61">
        <f t="shared" si="18"/>
        <v>14.391666666666666</v>
      </c>
      <c r="T89" s="61">
        <f t="shared" si="18"/>
        <v>14.653333333333334</v>
      </c>
      <c r="U89" s="61">
        <f t="shared" si="18"/>
        <v>15.725000000000001</v>
      </c>
      <c r="V89" s="61">
        <f t="shared" si="18"/>
        <v>15.293333333333335</v>
      </c>
      <c r="W89" s="50"/>
      <c r="X89" s="50"/>
      <c r="Y89" s="84"/>
      <c r="Z89" s="80"/>
      <c r="AA89" s="80"/>
      <c r="AB89" s="80"/>
      <c r="AC89" s="80"/>
      <c r="AD89" s="80"/>
      <c r="AE89" s="85"/>
      <c r="AG89" s="84" t="s">
        <v>351</v>
      </c>
      <c r="AH89" s="80">
        <v>-1.0720000000000001</v>
      </c>
      <c r="AI89" s="80" t="s">
        <v>352</v>
      </c>
      <c r="AJ89" s="80" t="s">
        <v>182</v>
      </c>
      <c r="AK89" s="80" t="s">
        <v>183</v>
      </c>
      <c r="AL89" s="80">
        <v>0.99929999999999997</v>
      </c>
      <c r="AM89" s="93"/>
      <c r="AN89" s="80"/>
      <c r="AO89" s="90"/>
      <c r="AP89" s="50"/>
    </row>
    <row r="90" spans="1:42" x14ac:dyDescent="0.25">
      <c r="B90" s="1" t="s">
        <v>55</v>
      </c>
      <c r="C90">
        <f t="shared" ref="C90:V90" si="19">STDEV(C82:C87)</f>
        <v>0.62803662313594433</v>
      </c>
      <c r="D90">
        <f t="shared" si="19"/>
        <v>0.80787994157547272</v>
      </c>
      <c r="E90">
        <f t="shared" si="19"/>
        <v>0.72447682272565928</v>
      </c>
      <c r="F90">
        <f t="shared" si="19"/>
        <v>0.89248902887748049</v>
      </c>
      <c r="G90">
        <f t="shared" si="19"/>
        <v>1.4239054275711938</v>
      </c>
      <c r="H90">
        <f t="shared" si="19"/>
        <v>1.5615729249701962</v>
      </c>
      <c r="I90">
        <f t="shared" si="19"/>
        <v>1.8330957421804237</v>
      </c>
      <c r="J90">
        <f t="shared" si="19"/>
        <v>1.9141203375615323</v>
      </c>
      <c r="K90">
        <f t="shared" si="19"/>
        <v>2.4481809573640581</v>
      </c>
      <c r="L90">
        <f t="shared" si="19"/>
        <v>2.5600970033705019</v>
      </c>
      <c r="M90">
        <f t="shared" si="19"/>
        <v>3.0765917289537574</v>
      </c>
      <c r="N90">
        <f t="shared" si="19"/>
        <v>3.0429766129016986</v>
      </c>
      <c r="O90">
        <f t="shared" si="19"/>
        <v>3.2985860607235957</v>
      </c>
      <c r="P90">
        <f t="shared" si="19"/>
        <v>3.4770025405033338</v>
      </c>
      <c r="Q90">
        <f t="shared" si="19"/>
        <v>4.2851219352545948</v>
      </c>
      <c r="R90">
        <f t="shared" si="19"/>
        <v>4.2567049071631367</v>
      </c>
      <c r="S90" s="61">
        <f t="shared" si="19"/>
        <v>3.9395706195811102</v>
      </c>
      <c r="T90" s="61">
        <f t="shared" si="19"/>
        <v>4.1354790129641144</v>
      </c>
      <c r="U90" s="61">
        <f t="shared" si="19"/>
        <v>5.2772900242453931</v>
      </c>
      <c r="V90" s="61">
        <f t="shared" si="19"/>
        <v>5.0480913885018595</v>
      </c>
      <c r="W90" s="50"/>
      <c r="X90" s="50"/>
      <c r="Y90" s="84" t="s">
        <v>289</v>
      </c>
      <c r="Z90" s="80"/>
      <c r="AA90" s="80"/>
      <c r="AB90" s="80"/>
      <c r="AC90" s="80"/>
      <c r="AD90" s="80"/>
      <c r="AE90" s="85"/>
      <c r="AG90" s="84" t="s">
        <v>353</v>
      </c>
      <c r="AH90" s="80">
        <v>-0.64</v>
      </c>
      <c r="AI90" s="80" t="s">
        <v>354</v>
      </c>
      <c r="AJ90" s="80" t="s">
        <v>182</v>
      </c>
      <c r="AK90" s="80" t="s">
        <v>183</v>
      </c>
      <c r="AL90" s="80" t="s">
        <v>276</v>
      </c>
      <c r="AM90" s="93"/>
      <c r="AN90" s="80"/>
      <c r="AO90" s="90"/>
      <c r="AP90" s="50"/>
    </row>
    <row r="91" spans="1:42" x14ac:dyDescent="0.25">
      <c r="B91" s="1" t="s">
        <v>36</v>
      </c>
      <c r="C91">
        <f>C90/SQRT(6)</f>
        <v>0.2563948777439467</v>
      </c>
      <c r="D91">
        <f t="shared" ref="D91" si="20">D90/SQRT(6)</f>
        <v>0.32981560504823232</v>
      </c>
      <c r="E91">
        <f t="shared" ref="E91" si="21">E90/SQRT(6)</f>
        <v>0.29576642435844158</v>
      </c>
      <c r="F91">
        <f t="shared" ref="F91" si="22">F90/SQRT(6)</f>
        <v>0.36435712029698469</v>
      </c>
      <c r="G91">
        <f>G90/SQRT(6)</f>
        <v>0.58130695658815579</v>
      </c>
      <c r="H91">
        <f t="shared" ref="H91" si="23">H90/SQRT(6)</f>
        <v>0.63750947705373684</v>
      </c>
      <c r="I91">
        <f t="shared" ref="I91" si="24">I90/SQRT(6)</f>
        <v>0.74835820300174427</v>
      </c>
      <c r="J91">
        <f t="shared" ref="J91" si="25">J90/SQRT(6)</f>
        <v>0.78143635555160806</v>
      </c>
      <c r="K91">
        <f>K90/SQRT(6)</f>
        <v>0.9994656905900603</v>
      </c>
      <c r="L91">
        <f t="shared" ref="L91" si="26">L90/SQRT(6)</f>
        <v>1.0451552250476661</v>
      </c>
      <c r="M91">
        <f t="shared" ref="M91" si="27">M90/SQRT(6)</f>
        <v>1.2560133138006322</v>
      </c>
      <c r="N91">
        <f t="shared" ref="N91" si="28">N90/SQRT(6)</f>
        <v>1.2422900001386348</v>
      </c>
      <c r="O91">
        <f>O90/SQRT(6)</f>
        <v>1.3466421202383363</v>
      </c>
      <c r="P91">
        <f t="shared" ref="P91" si="29">P90/SQRT(6)</f>
        <v>1.4194803430989948</v>
      </c>
      <c r="Q91">
        <f t="shared" ref="Q91" si="30">Q90/SQRT(6)</f>
        <v>1.7493937044968888</v>
      </c>
      <c r="R91">
        <f t="shared" ref="R91" si="31">R90/SQRT(6)</f>
        <v>1.7377925013584874</v>
      </c>
      <c r="S91" s="61">
        <f>S90/SQRT(6)</f>
        <v>1.6083229706056501</v>
      </c>
      <c r="T91" s="61">
        <f t="shared" ref="T91" si="32">T90/SQRT(6)</f>
        <v>1.6883022372917835</v>
      </c>
      <c r="U91" s="61">
        <f t="shared" ref="U91" si="33">U90/SQRT(6)</f>
        <v>2.1544446306801803</v>
      </c>
      <c r="V91" s="61">
        <f t="shared" ref="V91" si="34">V90/SQRT(6)</f>
        <v>2.0608746794612327</v>
      </c>
      <c r="W91" s="50"/>
      <c r="X91" s="50"/>
      <c r="Y91" s="84" t="s">
        <v>264</v>
      </c>
      <c r="Z91" s="80">
        <v>62.33</v>
      </c>
      <c r="AA91" s="80"/>
      <c r="AB91" s="80"/>
      <c r="AC91" s="80"/>
      <c r="AD91" s="80"/>
      <c r="AE91" s="85"/>
      <c r="AG91" s="84" t="s">
        <v>335</v>
      </c>
      <c r="AH91" s="80">
        <v>0.43169999999999997</v>
      </c>
      <c r="AI91" s="80" t="s">
        <v>355</v>
      </c>
      <c r="AJ91" s="80" t="s">
        <v>182</v>
      </c>
      <c r="AK91" s="80" t="s">
        <v>183</v>
      </c>
      <c r="AL91" s="80" t="s">
        <v>276</v>
      </c>
      <c r="AM91" s="93"/>
      <c r="AN91" s="80"/>
      <c r="AO91" s="90"/>
      <c r="AP91" s="50"/>
    </row>
    <row r="92" spans="1:42" x14ac:dyDescent="0.25">
      <c r="B92" s="1"/>
      <c r="H92" s="50"/>
      <c r="I92" s="62"/>
      <c r="J92" s="45"/>
      <c r="K92" s="45"/>
      <c r="L92" s="45"/>
      <c r="M92" s="45"/>
      <c r="N92" s="46"/>
      <c r="O92" s="50"/>
      <c r="P92" s="50"/>
      <c r="Q92" s="62"/>
      <c r="R92" s="45"/>
      <c r="S92" s="45"/>
      <c r="T92" s="45"/>
      <c r="U92" s="45"/>
      <c r="V92" s="45"/>
      <c r="W92" s="50"/>
      <c r="X92" s="50"/>
      <c r="Y92" s="84" t="s">
        <v>189</v>
      </c>
      <c r="Z92" s="80" t="s">
        <v>198</v>
      </c>
      <c r="AA92" s="80"/>
      <c r="AB92" s="80"/>
      <c r="AC92" s="80"/>
      <c r="AD92" s="80"/>
      <c r="AE92" s="85"/>
      <c r="AG92" s="84"/>
      <c r="AH92" s="80"/>
      <c r="AI92" s="80"/>
      <c r="AJ92" s="80"/>
      <c r="AK92" s="80"/>
      <c r="AL92" s="80"/>
      <c r="AM92" s="80"/>
      <c r="AN92" s="80"/>
      <c r="AO92" s="90"/>
      <c r="AP92" s="50"/>
    </row>
    <row r="93" spans="1:42" x14ac:dyDescent="0.25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84" t="s">
        <v>212</v>
      </c>
      <c r="Z93" s="80" t="s">
        <v>197</v>
      </c>
      <c r="AA93" s="80"/>
      <c r="AB93" s="80"/>
      <c r="AC93" s="80"/>
      <c r="AD93" s="80"/>
      <c r="AE93" s="85"/>
      <c r="AG93" s="84"/>
      <c r="AH93" s="80"/>
      <c r="AI93" s="80"/>
      <c r="AJ93" s="80"/>
      <c r="AK93" s="80"/>
      <c r="AL93" s="80"/>
      <c r="AM93" s="80"/>
      <c r="AN93" s="80"/>
      <c r="AO93" s="90"/>
      <c r="AP93" s="50"/>
    </row>
    <row r="94" spans="1:42" x14ac:dyDescent="0.25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84" t="s">
        <v>290</v>
      </c>
      <c r="Z94" s="80" t="s">
        <v>180</v>
      </c>
      <c r="AA94" s="80"/>
      <c r="AB94" s="80"/>
      <c r="AC94" s="80"/>
      <c r="AD94" s="80"/>
      <c r="AE94" s="85"/>
      <c r="AG94" s="84" t="s">
        <v>277</v>
      </c>
      <c r="AH94" s="80" t="s">
        <v>278</v>
      </c>
      <c r="AI94" s="80" t="s">
        <v>279</v>
      </c>
      <c r="AJ94" s="80" t="s">
        <v>175</v>
      </c>
      <c r="AK94" s="80" t="s">
        <v>280</v>
      </c>
      <c r="AL94" s="80" t="s">
        <v>281</v>
      </c>
      <c r="AM94" s="80" t="s">
        <v>282</v>
      </c>
      <c r="AN94" s="80" t="s">
        <v>283</v>
      </c>
      <c r="AO94" s="90" t="s">
        <v>186</v>
      </c>
      <c r="AP94" s="50"/>
    </row>
    <row r="95" spans="1:42" x14ac:dyDescent="0.25">
      <c r="A95" s="1" t="s">
        <v>478</v>
      </c>
      <c r="B95" t="s">
        <v>458</v>
      </c>
      <c r="C95" t="s">
        <v>459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84" t="s">
        <v>267</v>
      </c>
      <c r="Z95" s="80">
        <v>0.93959999999999999</v>
      </c>
      <c r="AA95" s="80"/>
      <c r="AB95" s="80"/>
      <c r="AC95" s="80"/>
      <c r="AD95" s="80"/>
      <c r="AE95" s="85"/>
      <c r="AG95" s="84"/>
      <c r="AH95" s="80"/>
      <c r="AI95" s="80"/>
      <c r="AJ95" s="80"/>
      <c r="AK95" s="80"/>
      <c r="AL95" s="80"/>
      <c r="AM95" s="80"/>
      <c r="AN95" s="80"/>
      <c r="AO95" s="90"/>
      <c r="AP95" s="50"/>
    </row>
    <row r="96" spans="1:42" x14ac:dyDescent="0.25">
      <c r="B96">
        <v>50</v>
      </c>
      <c r="C96">
        <v>178.56443786621099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84"/>
      <c r="Z96" s="80"/>
      <c r="AA96" s="80"/>
      <c r="AB96" s="80"/>
      <c r="AC96" s="80"/>
      <c r="AD96" s="80"/>
      <c r="AE96" s="85"/>
      <c r="AG96" s="84" t="s">
        <v>347</v>
      </c>
      <c r="AH96" s="80">
        <v>14.39</v>
      </c>
      <c r="AI96" s="80">
        <v>14.65</v>
      </c>
      <c r="AJ96" s="80">
        <v>-0.26169999999999999</v>
      </c>
      <c r="AK96" s="80">
        <v>0.2545</v>
      </c>
      <c r="AL96" s="80">
        <v>6</v>
      </c>
      <c r="AM96" s="80">
        <v>6</v>
      </c>
      <c r="AN96" s="80">
        <v>1.028</v>
      </c>
      <c r="AO96" s="90">
        <v>5</v>
      </c>
      <c r="AP96" s="50"/>
    </row>
    <row r="97" spans="2:42" x14ac:dyDescent="0.25">
      <c r="B97">
        <v>50</v>
      </c>
      <c r="C97">
        <v>178.63768005371099</v>
      </c>
      <c r="Y97" s="84" t="s">
        <v>184</v>
      </c>
      <c r="Z97" s="80" t="s">
        <v>185</v>
      </c>
      <c r="AA97" s="80" t="s">
        <v>186</v>
      </c>
      <c r="AB97" s="80" t="s">
        <v>187</v>
      </c>
      <c r="AC97" s="80" t="s">
        <v>188</v>
      </c>
      <c r="AD97" s="80" t="s">
        <v>189</v>
      </c>
      <c r="AE97" s="85"/>
      <c r="AG97" s="84" t="s">
        <v>327</v>
      </c>
      <c r="AH97" s="80">
        <v>14.39</v>
      </c>
      <c r="AI97" s="80">
        <v>15.73</v>
      </c>
      <c r="AJ97" s="80">
        <v>-1.333</v>
      </c>
      <c r="AK97" s="80">
        <v>0.76100000000000001</v>
      </c>
      <c r="AL97" s="80">
        <v>6</v>
      </c>
      <c r="AM97" s="80">
        <v>6</v>
      </c>
      <c r="AN97" s="80">
        <v>1.752</v>
      </c>
      <c r="AO97" s="90">
        <v>5</v>
      </c>
      <c r="AP97" s="50"/>
    </row>
    <row r="98" spans="2:42" x14ac:dyDescent="0.25">
      <c r="B98">
        <v>50</v>
      </c>
      <c r="C98">
        <v>177.58787536621099</v>
      </c>
      <c r="Y98" s="84" t="s">
        <v>190</v>
      </c>
      <c r="Z98" s="80">
        <v>6.6050000000000004</v>
      </c>
      <c r="AA98" s="80">
        <v>3</v>
      </c>
      <c r="AB98" s="80">
        <v>2.202</v>
      </c>
      <c r="AC98" s="80" t="s">
        <v>343</v>
      </c>
      <c r="AD98" s="80" t="s">
        <v>344</v>
      </c>
      <c r="AE98" s="85"/>
      <c r="AG98" s="84" t="s">
        <v>329</v>
      </c>
      <c r="AH98" s="80">
        <v>14.39</v>
      </c>
      <c r="AI98" s="80">
        <v>15.29</v>
      </c>
      <c r="AJ98" s="80">
        <v>-0.90169999999999995</v>
      </c>
      <c r="AK98" s="80">
        <v>0.77249999999999996</v>
      </c>
      <c r="AL98" s="80">
        <v>6</v>
      </c>
      <c r="AM98" s="80">
        <v>6</v>
      </c>
      <c r="AN98" s="80">
        <v>1.167</v>
      </c>
      <c r="AO98" s="90">
        <v>5</v>
      </c>
      <c r="AP98" s="50"/>
    </row>
    <row r="99" spans="2:42" x14ac:dyDescent="0.25">
      <c r="B99">
        <v>50</v>
      </c>
      <c r="C99">
        <v>175.17088317871099</v>
      </c>
      <c r="Y99" s="84" t="s">
        <v>192</v>
      </c>
      <c r="Z99" s="80">
        <v>410</v>
      </c>
      <c r="AA99" s="80">
        <v>5</v>
      </c>
      <c r="AB99" s="80">
        <v>82.01</v>
      </c>
      <c r="AC99" s="80" t="s">
        <v>345</v>
      </c>
      <c r="AD99" s="80" t="s">
        <v>191</v>
      </c>
      <c r="AE99" s="85"/>
      <c r="AG99" s="84" t="s">
        <v>351</v>
      </c>
      <c r="AH99" s="80">
        <v>14.65</v>
      </c>
      <c r="AI99" s="80">
        <v>15.73</v>
      </c>
      <c r="AJ99" s="80">
        <v>-1.0720000000000001</v>
      </c>
      <c r="AK99" s="80">
        <v>0.6623</v>
      </c>
      <c r="AL99" s="80">
        <v>6</v>
      </c>
      <c r="AM99" s="80">
        <v>6</v>
      </c>
      <c r="AN99" s="80">
        <v>1.6180000000000001</v>
      </c>
      <c r="AO99" s="90">
        <v>5</v>
      </c>
      <c r="AP99" s="50"/>
    </row>
    <row r="100" spans="2:42" x14ac:dyDescent="0.25">
      <c r="B100">
        <v>50</v>
      </c>
      <c r="C100">
        <v>175.29295349121099</v>
      </c>
      <c r="Y100" s="84" t="s">
        <v>193</v>
      </c>
      <c r="Z100" s="80">
        <v>19.73</v>
      </c>
      <c r="AA100" s="80">
        <v>15</v>
      </c>
      <c r="AB100" s="80">
        <v>1.3160000000000001</v>
      </c>
      <c r="AC100" s="80"/>
      <c r="AD100" s="80"/>
      <c r="AE100" s="85"/>
      <c r="AG100" s="84" t="s">
        <v>353</v>
      </c>
      <c r="AH100" s="80">
        <v>14.65</v>
      </c>
      <c r="AI100" s="80">
        <v>15.29</v>
      </c>
      <c r="AJ100" s="80">
        <v>-0.64</v>
      </c>
      <c r="AK100" s="80">
        <v>0.70979999999999999</v>
      </c>
      <c r="AL100" s="80">
        <v>6</v>
      </c>
      <c r="AM100" s="80">
        <v>6</v>
      </c>
      <c r="AN100" s="80">
        <v>0.90169999999999995</v>
      </c>
      <c r="AO100" s="90">
        <v>5</v>
      </c>
      <c r="AP100" s="50"/>
    </row>
    <row r="101" spans="2:42" x14ac:dyDescent="0.25">
      <c r="B101">
        <v>50</v>
      </c>
      <c r="C101">
        <v>177.12400817871099</v>
      </c>
      <c r="Y101" s="84" t="s">
        <v>194</v>
      </c>
      <c r="Z101" s="80">
        <v>436.4</v>
      </c>
      <c r="AA101" s="80">
        <v>23</v>
      </c>
      <c r="AB101" s="80"/>
      <c r="AC101" s="80"/>
      <c r="AD101" s="80"/>
      <c r="AE101" s="85"/>
      <c r="AG101" s="86" t="s">
        <v>335</v>
      </c>
      <c r="AH101" s="87">
        <v>15.73</v>
      </c>
      <c r="AI101" s="87">
        <v>15.29</v>
      </c>
      <c r="AJ101" s="87">
        <v>0.43169999999999997</v>
      </c>
      <c r="AK101" s="87">
        <v>0.66959999999999997</v>
      </c>
      <c r="AL101" s="87">
        <v>6</v>
      </c>
      <c r="AM101" s="87">
        <v>6</v>
      </c>
      <c r="AN101" s="87">
        <v>0.64470000000000005</v>
      </c>
      <c r="AO101" s="91">
        <v>5</v>
      </c>
      <c r="AP101" s="50"/>
    </row>
    <row r="102" spans="2:42" x14ac:dyDescent="0.25">
      <c r="B102">
        <v>50</v>
      </c>
      <c r="C102">
        <v>173.99900817871099</v>
      </c>
      <c r="Y102" s="84"/>
      <c r="Z102" s="80"/>
      <c r="AA102" s="80"/>
      <c r="AB102" s="80"/>
      <c r="AC102" s="80"/>
      <c r="AD102" s="80"/>
      <c r="AE102" s="85"/>
    </row>
    <row r="103" spans="2:42" x14ac:dyDescent="0.25">
      <c r="B103">
        <v>50</v>
      </c>
      <c r="C103">
        <v>175.97654724121099</v>
      </c>
      <c r="Y103" s="84" t="s">
        <v>273</v>
      </c>
      <c r="Z103" s="80"/>
      <c r="AA103" s="80"/>
      <c r="AB103" s="80"/>
      <c r="AC103" s="80"/>
      <c r="AD103" s="80"/>
      <c r="AE103" s="85"/>
    </row>
    <row r="104" spans="2:42" x14ac:dyDescent="0.25">
      <c r="B104">
        <v>50</v>
      </c>
      <c r="C104">
        <v>177.78318786621099</v>
      </c>
      <c r="Y104" s="84" t="s">
        <v>274</v>
      </c>
      <c r="Z104" s="80">
        <v>4</v>
      </c>
      <c r="AA104" s="80"/>
      <c r="AB104" s="80"/>
      <c r="AC104" s="80"/>
      <c r="AD104" s="80"/>
      <c r="AE104" s="85"/>
    </row>
    <row r="105" spans="2:42" x14ac:dyDescent="0.25">
      <c r="B105">
        <v>50</v>
      </c>
      <c r="C105">
        <v>176.73338317871099</v>
      </c>
      <c r="Y105" s="86" t="s">
        <v>295</v>
      </c>
      <c r="Z105" s="87">
        <v>6</v>
      </c>
      <c r="AA105" s="87"/>
      <c r="AB105" s="87"/>
      <c r="AC105" s="87"/>
      <c r="AD105" s="87"/>
      <c r="AE105" s="88"/>
    </row>
    <row r="106" spans="2:42" x14ac:dyDescent="0.25">
      <c r="B106">
        <v>50</v>
      </c>
      <c r="C106">
        <v>174.73143005371099</v>
      </c>
    </row>
    <row r="107" spans="2:42" x14ac:dyDescent="0.25">
      <c r="B107">
        <v>50</v>
      </c>
      <c r="C107">
        <v>174.90232849121099</v>
      </c>
    </row>
    <row r="108" spans="2:42" x14ac:dyDescent="0.25">
      <c r="B108">
        <v>50</v>
      </c>
      <c r="C108">
        <v>175.87889099121099</v>
      </c>
    </row>
    <row r="109" spans="2:42" x14ac:dyDescent="0.25">
      <c r="B109">
        <v>50</v>
      </c>
      <c r="C109">
        <v>175.63475036621099</v>
      </c>
    </row>
    <row r="110" spans="2:42" x14ac:dyDescent="0.25">
      <c r="B110">
        <v>50</v>
      </c>
      <c r="C110">
        <v>174.75584411621099</v>
      </c>
    </row>
    <row r="111" spans="2:42" x14ac:dyDescent="0.25">
      <c r="B111">
        <v>50</v>
      </c>
      <c r="C111">
        <v>174.46287536621099</v>
      </c>
    </row>
    <row r="112" spans="2:42" x14ac:dyDescent="0.25">
      <c r="B112">
        <v>50</v>
      </c>
      <c r="C112">
        <v>173.68162536621099</v>
      </c>
    </row>
    <row r="113" spans="2:3" x14ac:dyDescent="0.25">
      <c r="B113">
        <v>50</v>
      </c>
      <c r="C113">
        <v>172.38768005371099</v>
      </c>
    </row>
    <row r="114" spans="2:3" x14ac:dyDescent="0.25">
      <c r="B114">
        <v>50</v>
      </c>
      <c r="C114">
        <v>172.99803161621099</v>
      </c>
    </row>
    <row r="115" spans="2:3" x14ac:dyDescent="0.25">
      <c r="B115">
        <v>50</v>
      </c>
      <c r="C115">
        <v>174.24314880371099</v>
      </c>
    </row>
    <row r="116" spans="2:3" x14ac:dyDescent="0.25">
      <c r="B116">
        <v>50</v>
      </c>
      <c r="C116">
        <v>177.00193786621099</v>
      </c>
    </row>
    <row r="117" spans="2:3" x14ac:dyDescent="0.25">
      <c r="B117">
        <v>50</v>
      </c>
      <c r="C117">
        <v>178.56443786621099</v>
      </c>
    </row>
    <row r="118" spans="2:3" x14ac:dyDescent="0.25">
      <c r="B118">
        <v>50</v>
      </c>
      <c r="C118">
        <v>175.46385192871099</v>
      </c>
    </row>
    <row r="119" spans="2:3" x14ac:dyDescent="0.25">
      <c r="B119">
        <v>50</v>
      </c>
      <c r="C119">
        <v>175.24412536621099</v>
      </c>
    </row>
    <row r="120" spans="2:3" x14ac:dyDescent="0.25">
      <c r="B120">
        <v>50</v>
      </c>
      <c r="C120">
        <v>177.83201599121099</v>
      </c>
    </row>
    <row r="121" spans="2:3" x14ac:dyDescent="0.25">
      <c r="B121">
        <v>50</v>
      </c>
      <c r="C121">
        <v>175.83006286621099</v>
      </c>
    </row>
    <row r="122" spans="2:3" x14ac:dyDescent="0.25">
      <c r="B122">
        <v>50</v>
      </c>
      <c r="C122">
        <v>174.02342224121099</v>
      </c>
    </row>
    <row r="123" spans="2:3" x14ac:dyDescent="0.25">
      <c r="B123">
        <v>50</v>
      </c>
      <c r="C123">
        <v>176.31834411621099</v>
      </c>
    </row>
    <row r="124" spans="2:3" x14ac:dyDescent="0.25">
      <c r="B124">
        <v>50</v>
      </c>
      <c r="C124">
        <v>179.41893005371099</v>
      </c>
    </row>
    <row r="125" spans="2:3" x14ac:dyDescent="0.25">
      <c r="B125">
        <v>50</v>
      </c>
      <c r="C125">
        <v>181.73826599121099</v>
      </c>
    </row>
    <row r="126" spans="2:3" x14ac:dyDescent="0.25">
      <c r="B126">
        <v>50</v>
      </c>
      <c r="C126">
        <v>180.34666442871099</v>
      </c>
    </row>
    <row r="127" spans="2:3" x14ac:dyDescent="0.25">
      <c r="B127">
        <v>50</v>
      </c>
      <c r="C127">
        <v>179.41893005371099</v>
      </c>
    </row>
    <row r="128" spans="2:3" x14ac:dyDescent="0.25">
      <c r="B128">
        <v>50</v>
      </c>
      <c r="C128">
        <v>178.61326599121099</v>
      </c>
    </row>
    <row r="129" spans="2:3" x14ac:dyDescent="0.25">
      <c r="B129">
        <v>49.993000000000002</v>
      </c>
      <c r="C129">
        <v>178.78416442871099</v>
      </c>
    </row>
    <row r="130" spans="2:3" x14ac:dyDescent="0.25">
      <c r="B130">
        <v>49.978999999999999</v>
      </c>
      <c r="C130">
        <v>177.41697692871099</v>
      </c>
    </row>
    <row r="131" spans="2:3" x14ac:dyDescent="0.25">
      <c r="B131">
        <v>49.965000000000003</v>
      </c>
      <c r="C131">
        <v>175.87889099121099</v>
      </c>
    </row>
    <row r="132" spans="2:3" x14ac:dyDescent="0.25">
      <c r="B132">
        <v>49.951000000000001</v>
      </c>
      <c r="C132">
        <v>176.87986755371099</v>
      </c>
    </row>
    <row r="133" spans="2:3" x14ac:dyDescent="0.25">
      <c r="B133">
        <v>49.936999999999998</v>
      </c>
      <c r="C133">
        <v>177.44139099121099</v>
      </c>
    </row>
    <row r="134" spans="2:3" x14ac:dyDescent="0.25">
      <c r="B134">
        <v>49.923000000000002</v>
      </c>
      <c r="C134">
        <v>175.04881286621099</v>
      </c>
    </row>
    <row r="135" spans="2:3" x14ac:dyDescent="0.25">
      <c r="B135">
        <v>49.908999999999999</v>
      </c>
      <c r="C135">
        <v>174.09666442871099</v>
      </c>
    </row>
    <row r="136" spans="2:3" x14ac:dyDescent="0.25">
      <c r="B136">
        <v>49.895000000000003</v>
      </c>
      <c r="C136">
        <v>174.87791442871099</v>
      </c>
    </row>
    <row r="137" spans="2:3" x14ac:dyDescent="0.25">
      <c r="B137">
        <v>49.881</v>
      </c>
      <c r="C137">
        <v>173.92576599121099</v>
      </c>
    </row>
    <row r="138" spans="2:3" x14ac:dyDescent="0.25">
      <c r="B138">
        <v>49.866999999999997</v>
      </c>
      <c r="C138">
        <v>173.33982849121099</v>
      </c>
    </row>
    <row r="139" spans="2:3" x14ac:dyDescent="0.25">
      <c r="B139">
        <v>49.853000000000002</v>
      </c>
      <c r="C139">
        <v>173.90135192871099</v>
      </c>
    </row>
    <row r="140" spans="2:3" x14ac:dyDescent="0.25">
      <c r="B140">
        <v>49.838999999999999</v>
      </c>
      <c r="C140">
        <v>175.31736755371099</v>
      </c>
    </row>
    <row r="141" spans="2:3" x14ac:dyDescent="0.25">
      <c r="B141">
        <v>49.825000000000003</v>
      </c>
      <c r="C141">
        <v>176.95310974121099</v>
      </c>
    </row>
    <row r="142" spans="2:3" x14ac:dyDescent="0.25">
      <c r="B142">
        <v>49.811</v>
      </c>
      <c r="C142">
        <v>175.97654724121099</v>
      </c>
    </row>
    <row r="143" spans="2:3" x14ac:dyDescent="0.25">
      <c r="B143">
        <v>49.796999999999997</v>
      </c>
      <c r="C143">
        <v>174.65818786621099</v>
      </c>
    </row>
    <row r="144" spans="2:3" x14ac:dyDescent="0.25">
      <c r="B144">
        <v>49.783000000000001</v>
      </c>
      <c r="C144">
        <v>175.41502380371099</v>
      </c>
    </row>
    <row r="145" spans="2:3" x14ac:dyDescent="0.25">
      <c r="B145">
        <v>49.768999999999998</v>
      </c>
      <c r="C145">
        <v>174.73143005371099</v>
      </c>
    </row>
    <row r="146" spans="2:3" x14ac:dyDescent="0.25">
      <c r="B146">
        <v>49.755000000000003</v>
      </c>
      <c r="C146">
        <v>174.58494567871099</v>
      </c>
    </row>
    <row r="147" spans="2:3" x14ac:dyDescent="0.25">
      <c r="B147">
        <v>49.741</v>
      </c>
      <c r="C147">
        <v>175.80564880371099</v>
      </c>
    </row>
    <row r="148" spans="2:3" x14ac:dyDescent="0.25">
      <c r="B148">
        <v>49.726999999999997</v>
      </c>
      <c r="C148">
        <v>175.34178161621099</v>
      </c>
    </row>
    <row r="149" spans="2:3" x14ac:dyDescent="0.25">
      <c r="B149">
        <v>49.713000000000001</v>
      </c>
      <c r="C149">
        <v>172.87596130371099</v>
      </c>
    </row>
    <row r="150" spans="2:3" x14ac:dyDescent="0.25">
      <c r="B150">
        <v>49.698999999999998</v>
      </c>
      <c r="C150">
        <v>173.46189880371099</v>
      </c>
    </row>
    <row r="151" spans="2:3" x14ac:dyDescent="0.25">
      <c r="B151">
        <v>49.685000000000002</v>
      </c>
      <c r="C151">
        <v>176.39158630371099</v>
      </c>
    </row>
    <row r="152" spans="2:3" x14ac:dyDescent="0.25">
      <c r="B152">
        <v>49.670999999999999</v>
      </c>
      <c r="C152">
        <v>176.66014099121099</v>
      </c>
    </row>
    <row r="153" spans="2:3" x14ac:dyDescent="0.25">
      <c r="B153">
        <v>49.656999999999996</v>
      </c>
      <c r="C153">
        <v>176.68455505371099</v>
      </c>
    </row>
    <row r="154" spans="2:3" x14ac:dyDescent="0.25">
      <c r="B154">
        <v>49.643000000000001</v>
      </c>
      <c r="C154">
        <v>178.07615661621099</v>
      </c>
    </row>
    <row r="155" spans="2:3" x14ac:dyDescent="0.25">
      <c r="B155">
        <v>49.628999999999998</v>
      </c>
      <c r="C155">
        <v>179.76072692871099</v>
      </c>
    </row>
    <row r="156" spans="2:3" x14ac:dyDescent="0.25">
      <c r="B156">
        <v>49.615000000000002</v>
      </c>
      <c r="C156">
        <v>180.85935974121099</v>
      </c>
    </row>
    <row r="157" spans="2:3" x14ac:dyDescent="0.25">
      <c r="B157">
        <v>49.600999999999999</v>
      </c>
      <c r="C157">
        <v>179.07713317871099</v>
      </c>
    </row>
    <row r="158" spans="2:3" x14ac:dyDescent="0.25">
      <c r="B158">
        <v>49.587000000000003</v>
      </c>
      <c r="C158">
        <v>178.73533630371099</v>
      </c>
    </row>
    <row r="159" spans="2:3" x14ac:dyDescent="0.25">
      <c r="B159">
        <v>49.573</v>
      </c>
      <c r="C159">
        <v>179.61424255371099</v>
      </c>
    </row>
    <row r="160" spans="2:3" x14ac:dyDescent="0.25">
      <c r="B160">
        <v>49.558999999999997</v>
      </c>
      <c r="C160">
        <v>178.39353942871099</v>
      </c>
    </row>
    <row r="161" spans="2:3" x14ac:dyDescent="0.25">
      <c r="B161">
        <v>49.545000000000002</v>
      </c>
      <c r="C161">
        <v>175.39060974121099</v>
      </c>
    </row>
    <row r="162" spans="2:3" x14ac:dyDescent="0.25">
      <c r="B162">
        <v>49.530999999999999</v>
      </c>
      <c r="C162">
        <v>173.19334411621099</v>
      </c>
    </row>
    <row r="163" spans="2:3" x14ac:dyDescent="0.25">
      <c r="B163">
        <v>49.517000000000003</v>
      </c>
      <c r="C163">
        <v>174.19432067871099</v>
      </c>
    </row>
    <row r="164" spans="2:3" x14ac:dyDescent="0.25">
      <c r="B164">
        <v>49.503</v>
      </c>
      <c r="C164">
        <v>176.46482849121099</v>
      </c>
    </row>
    <row r="165" spans="2:3" x14ac:dyDescent="0.25">
      <c r="B165">
        <v>49.488999999999997</v>
      </c>
      <c r="C165">
        <v>177.39256286621099</v>
      </c>
    </row>
    <row r="166" spans="2:3" x14ac:dyDescent="0.25">
      <c r="B166">
        <v>49.475000000000001</v>
      </c>
      <c r="C166">
        <v>178.58885192871099</v>
      </c>
    </row>
    <row r="167" spans="2:3" x14ac:dyDescent="0.25">
      <c r="B167">
        <v>49.460999999999999</v>
      </c>
      <c r="C167">
        <v>175.87889099121099</v>
      </c>
    </row>
    <row r="168" spans="2:3" x14ac:dyDescent="0.25">
      <c r="B168">
        <v>49.447000000000003</v>
      </c>
      <c r="C168">
        <v>175.56150817871099</v>
      </c>
    </row>
    <row r="169" spans="2:3" x14ac:dyDescent="0.25">
      <c r="B169">
        <v>49.433</v>
      </c>
      <c r="C169">
        <v>178.97947692871099</v>
      </c>
    </row>
    <row r="170" spans="2:3" x14ac:dyDescent="0.25">
      <c r="B170">
        <v>49.418999999999997</v>
      </c>
      <c r="C170">
        <v>178.66209411621099</v>
      </c>
    </row>
    <row r="171" spans="2:3" x14ac:dyDescent="0.25">
      <c r="B171">
        <v>49.405000000000001</v>
      </c>
      <c r="C171">
        <v>178.71092224121099</v>
      </c>
    </row>
    <row r="172" spans="2:3" x14ac:dyDescent="0.25">
      <c r="B172">
        <v>49.390999999999998</v>
      </c>
      <c r="C172">
        <v>178.05174255371099</v>
      </c>
    </row>
    <row r="173" spans="2:3" x14ac:dyDescent="0.25">
      <c r="B173">
        <v>49.377000000000002</v>
      </c>
      <c r="C173">
        <v>179.95603942871099</v>
      </c>
    </row>
    <row r="174" spans="2:3" x14ac:dyDescent="0.25">
      <c r="B174">
        <v>49.363</v>
      </c>
      <c r="C174">
        <v>182.27537536621099</v>
      </c>
    </row>
    <row r="175" spans="2:3" x14ac:dyDescent="0.25">
      <c r="B175">
        <v>49.348999999999997</v>
      </c>
      <c r="C175">
        <v>183.98435974121099</v>
      </c>
    </row>
    <row r="176" spans="2:3" x14ac:dyDescent="0.25">
      <c r="B176">
        <v>49.335000000000001</v>
      </c>
      <c r="C176">
        <v>183.91111755371099</v>
      </c>
    </row>
    <row r="177" spans="2:3" x14ac:dyDescent="0.25">
      <c r="B177">
        <v>49.320999999999998</v>
      </c>
      <c r="C177">
        <v>180.83494567871099</v>
      </c>
    </row>
    <row r="178" spans="2:3" x14ac:dyDescent="0.25">
      <c r="B178">
        <v>49.307000000000002</v>
      </c>
      <c r="C178">
        <v>180.29783630371099</v>
      </c>
    </row>
    <row r="179" spans="2:3" x14ac:dyDescent="0.25">
      <c r="B179">
        <v>49.292999999999999</v>
      </c>
      <c r="C179">
        <v>181.29881286621099</v>
      </c>
    </row>
    <row r="180" spans="2:3" x14ac:dyDescent="0.25">
      <c r="B180">
        <v>49.279000000000003</v>
      </c>
      <c r="C180">
        <v>182.76365661621099</v>
      </c>
    </row>
    <row r="181" spans="2:3" x14ac:dyDescent="0.25">
      <c r="B181">
        <v>49.265000000000001</v>
      </c>
      <c r="C181">
        <v>181.95799255371099</v>
      </c>
    </row>
    <row r="182" spans="2:3" x14ac:dyDescent="0.25">
      <c r="B182">
        <v>49.250999999999998</v>
      </c>
      <c r="C182">
        <v>180.98143005371099</v>
      </c>
    </row>
    <row r="183" spans="2:3" x14ac:dyDescent="0.25">
      <c r="B183">
        <v>49.237000000000002</v>
      </c>
      <c r="C183">
        <v>181.46971130371099</v>
      </c>
    </row>
    <row r="184" spans="2:3" x14ac:dyDescent="0.25">
      <c r="B184">
        <v>49.222999999999999</v>
      </c>
      <c r="C184">
        <v>181.54295349121099</v>
      </c>
    </row>
    <row r="185" spans="2:3" x14ac:dyDescent="0.25">
      <c r="B185">
        <v>49.209000000000003</v>
      </c>
      <c r="C185">
        <v>180.41990661621099</v>
      </c>
    </row>
    <row r="186" spans="2:3" x14ac:dyDescent="0.25">
      <c r="B186">
        <v>49.195</v>
      </c>
      <c r="C186">
        <v>178.97947692871099</v>
      </c>
    </row>
    <row r="187" spans="2:3" x14ac:dyDescent="0.25">
      <c r="B187">
        <v>49.180999999999997</v>
      </c>
      <c r="C187">
        <v>179.19920349121099</v>
      </c>
    </row>
    <row r="188" spans="2:3" x14ac:dyDescent="0.25">
      <c r="B188">
        <v>49.167000000000002</v>
      </c>
      <c r="C188">
        <v>178.46678161621099</v>
      </c>
    </row>
    <row r="189" spans="2:3" x14ac:dyDescent="0.25">
      <c r="B189">
        <v>49.152999999999999</v>
      </c>
      <c r="C189">
        <v>178.05174255371099</v>
      </c>
    </row>
    <row r="190" spans="2:3" x14ac:dyDescent="0.25">
      <c r="B190">
        <v>49.139000000000003</v>
      </c>
      <c r="C190">
        <v>178.29588317871099</v>
      </c>
    </row>
    <row r="191" spans="2:3" x14ac:dyDescent="0.25">
      <c r="B191">
        <v>49.125</v>
      </c>
      <c r="C191">
        <v>177.05076599121099</v>
      </c>
    </row>
    <row r="192" spans="2:3" x14ac:dyDescent="0.25">
      <c r="B192">
        <v>49.110999999999997</v>
      </c>
      <c r="C192">
        <v>177.14842224121099</v>
      </c>
    </row>
    <row r="193" spans="2:3" x14ac:dyDescent="0.25">
      <c r="B193">
        <v>49.097000000000001</v>
      </c>
      <c r="C193">
        <v>179.37010192871099</v>
      </c>
    </row>
    <row r="194" spans="2:3" x14ac:dyDescent="0.25">
      <c r="B194">
        <v>49.082999999999998</v>
      </c>
      <c r="C194">
        <v>181.71385192871099</v>
      </c>
    </row>
    <row r="195" spans="2:3" x14ac:dyDescent="0.25">
      <c r="B195">
        <v>49.069000000000003</v>
      </c>
      <c r="C195">
        <v>181.73826599121099</v>
      </c>
    </row>
    <row r="196" spans="2:3" x14ac:dyDescent="0.25">
      <c r="B196">
        <v>49.055</v>
      </c>
      <c r="C196">
        <v>180.98143005371099</v>
      </c>
    </row>
    <row r="197" spans="2:3" x14ac:dyDescent="0.25">
      <c r="B197">
        <v>49.040999999999997</v>
      </c>
      <c r="C197">
        <v>180.66404724121099</v>
      </c>
    </row>
    <row r="198" spans="2:3" x14ac:dyDescent="0.25">
      <c r="B198">
        <v>49.027000000000001</v>
      </c>
      <c r="C198">
        <v>178.58885192871099</v>
      </c>
    </row>
    <row r="199" spans="2:3" x14ac:dyDescent="0.25">
      <c r="B199">
        <v>49.012999999999998</v>
      </c>
      <c r="C199">
        <v>176.09861755371099</v>
      </c>
    </row>
    <row r="200" spans="2:3" x14ac:dyDescent="0.25">
      <c r="B200">
        <v>48.999000000000002</v>
      </c>
      <c r="C200">
        <v>174.80467224121099</v>
      </c>
    </row>
    <row r="201" spans="2:3" x14ac:dyDescent="0.25">
      <c r="B201">
        <v>48.984999999999999</v>
      </c>
      <c r="C201">
        <v>174.99998474121099</v>
      </c>
    </row>
    <row r="202" spans="2:3" x14ac:dyDescent="0.25">
      <c r="B202">
        <v>48.970999999999997</v>
      </c>
      <c r="C202">
        <v>175.61033630371099</v>
      </c>
    </row>
    <row r="203" spans="2:3" x14ac:dyDescent="0.25">
      <c r="B203">
        <v>48.957000000000001</v>
      </c>
      <c r="C203">
        <v>178.07615661621099</v>
      </c>
    </row>
    <row r="204" spans="2:3" x14ac:dyDescent="0.25">
      <c r="B204">
        <v>48.942999999999998</v>
      </c>
      <c r="C204">
        <v>181.00584411621099</v>
      </c>
    </row>
    <row r="205" spans="2:3" x14ac:dyDescent="0.25">
      <c r="B205">
        <v>48.929000000000002</v>
      </c>
      <c r="C205">
        <v>179.51658630371099</v>
      </c>
    </row>
    <row r="206" spans="2:3" x14ac:dyDescent="0.25">
      <c r="B206">
        <v>48.914999999999999</v>
      </c>
      <c r="C206">
        <v>177.58787536621099</v>
      </c>
    </row>
    <row r="207" spans="2:3" x14ac:dyDescent="0.25">
      <c r="B207">
        <v>48.901000000000003</v>
      </c>
      <c r="C207">
        <v>177.24607849121099</v>
      </c>
    </row>
    <row r="208" spans="2:3" x14ac:dyDescent="0.25">
      <c r="B208">
        <v>48.887</v>
      </c>
      <c r="C208">
        <v>176.14744567871099</v>
      </c>
    </row>
    <row r="209" spans="2:3" x14ac:dyDescent="0.25">
      <c r="B209">
        <v>48.872999999999998</v>
      </c>
      <c r="C209">
        <v>175.21971130371099</v>
      </c>
    </row>
    <row r="210" spans="2:3" x14ac:dyDescent="0.25">
      <c r="B210">
        <v>48.859000000000002</v>
      </c>
      <c r="C210">
        <v>174.46287536621099</v>
      </c>
    </row>
    <row r="211" spans="2:3" x14ac:dyDescent="0.25">
      <c r="B211">
        <v>48.844999999999999</v>
      </c>
      <c r="C211">
        <v>174.85350036621099</v>
      </c>
    </row>
    <row r="212" spans="2:3" x14ac:dyDescent="0.25">
      <c r="B212">
        <v>48.831000000000003</v>
      </c>
      <c r="C212">
        <v>174.34080505371099</v>
      </c>
    </row>
    <row r="213" spans="2:3" x14ac:dyDescent="0.25">
      <c r="B213">
        <v>48.817</v>
      </c>
      <c r="C213">
        <v>173.63279724121099</v>
      </c>
    </row>
    <row r="214" spans="2:3" x14ac:dyDescent="0.25">
      <c r="B214">
        <v>48.802999999999997</v>
      </c>
      <c r="C214">
        <v>173.75486755371099</v>
      </c>
    </row>
    <row r="215" spans="2:3" x14ac:dyDescent="0.25">
      <c r="B215">
        <v>48.789000000000001</v>
      </c>
      <c r="C215">
        <v>176.53807067871099</v>
      </c>
    </row>
    <row r="216" spans="2:3" x14ac:dyDescent="0.25">
      <c r="B216">
        <v>48.774999999999999</v>
      </c>
      <c r="C216">
        <v>177.97850036621099</v>
      </c>
    </row>
    <row r="217" spans="2:3" x14ac:dyDescent="0.25">
      <c r="B217">
        <v>48.761000000000003</v>
      </c>
      <c r="C217">
        <v>175.90330505371099</v>
      </c>
    </row>
    <row r="218" spans="2:3" x14ac:dyDescent="0.25">
      <c r="B218">
        <v>48.747</v>
      </c>
      <c r="C218">
        <v>175.12205505371099</v>
      </c>
    </row>
    <row r="219" spans="2:3" x14ac:dyDescent="0.25">
      <c r="B219">
        <v>48.732999999999997</v>
      </c>
      <c r="C219">
        <v>174.65818786621099</v>
      </c>
    </row>
    <row r="220" spans="2:3" x14ac:dyDescent="0.25">
      <c r="B220">
        <v>48.719000000000001</v>
      </c>
      <c r="C220">
        <v>173.68162536621099</v>
      </c>
    </row>
    <row r="221" spans="2:3" x14ac:dyDescent="0.25">
      <c r="B221">
        <v>48.704999999999998</v>
      </c>
      <c r="C221">
        <v>173.60838317871099</v>
      </c>
    </row>
    <row r="222" spans="2:3" x14ac:dyDescent="0.25">
      <c r="B222">
        <v>48.691000000000003</v>
      </c>
      <c r="C222">
        <v>173.97459411621099</v>
      </c>
    </row>
    <row r="223" spans="2:3" x14ac:dyDescent="0.25">
      <c r="B223">
        <v>48.677</v>
      </c>
      <c r="C223">
        <v>173.41307067871099</v>
      </c>
    </row>
    <row r="224" spans="2:3" x14ac:dyDescent="0.25">
      <c r="B224">
        <v>48.662999999999997</v>
      </c>
      <c r="C224">
        <v>174.21873474121099</v>
      </c>
    </row>
    <row r="225" spans="2:3" x14ac:dyDescent="0.25">
      <c r="B225">
        <v>48.649000000000001</v>
      </c>
      <c r="C225">
        <v>173.14451599121099</v>
      </c>
    </row>
    <row r="226" spans="2:3" x14ac:dyDescent="0.25">
      <c r="B226">
        <v>48.634999999999998</v>
      </c>
      <c r="C226">
        <v>173.19334411621099</v>
      </c>
    </row>
    <row r="227" spans="2:3" x14ac:dyDescent="0.25">
      <c r="B227">
        <v>48.621000000000002</v>
      </c>
      <c r="C227">
        <v>175.41502380371099</v>
      </c>
    </row>
    <row r="228" spans="2:3" x14ac:dyDescent="0.25">
      <c r="B228">
        <v>48.606999999999999</v>
      </c>
      <c r="C228">
        <v>176.80662536621099</v>
      </c>
    </row>
    <row r="229" spans="2:3" x14ac:dyDescent="0.25">
      <c r="B229">
        <v>48.593000000000004</v>
      </c>
      <c r="C229">
        <v>175.41502380371099</v>
      </c>
    </row>
    <row r="230" spans="2:3" x14ac:dyDescent="0.25">
      <c r="B230">
        <v>48.579000000000001</v>
      </c>
      <c r="C230">
        <v>175.17088317871099</v>
      </c>
    </row>
    <row r="231" spans="2:3" x14ac:dyDescent="0.25">
      <c r="B231">
        <v>48.564999999999998</v>
      </c>
      <c r="C231">
        <v>174.24314880371099</v>
      </c>
    </row>
    <row r="232" spans="2:3" x14ac:dyDescent="0.25">
      <c r="B232">
        <v>48.551000000000002</v>
      </c>
      <c r="C232">
        <v>175.97654724121099</v>
      </c>
    </row>
    <row r="233" spans="2:3" x14ac:dyDescent="0.25">
      <c r="B233">
        <v>48.536999999999999</v>
      </c>
      <c r="C233">
        <v>176.61131286621099</v>
      </c>
    </row>
    <row r="234" spans="2:3" x14ac:dyDescent="0.25">
      <c r="B234">
        <v>48.523000000000003</v>
      </c>
      <c r="C234">
        <v>175.19529724121099</v>
      </c>
    </row>
    <row r="235" spans="2:3" x14ac:dyDescent="0.25">
      <c r="B235">
        <v>48.509</v>
      </c>
      <c r="C235">
        <v>175.14646911621099</v>
      </c>
    </row>
    <row r="236" spans="2:3" x14ac:dyDescent="0.25">
      <c r="B236">
        <v>48.494999999999997</v>
      </c>
      <c r="C236">
        <v>176.41600036621099</v>
      </c>
    </row>
    <row r="237" spans="2:3" x14ac:dyDescent="0.25">
      <c r="B237">
        <v>48.481000000000002</v>
      </c>
      <c r="C237">
        <v>176.53807067871099</v>
      </c>
    </row>
    <row r="238" spans="2:3" x14ac:dyDescent="0.25">
      <c r="B238">
        <v>48.466999999999999</v>
      </c>
      <c r="C238">
        <v>177.02635192871099</v>
      </c>
    </row>
    <row r="239" spans="2:3" x14ac:dyDescent="0.25">
      <c r="B239">
        <v>48.453000000000003</v>
      </c>
      <c r="C239">
        <v>176.07420349121099</v>
      </c>
    </row>
    <row r="240" spans="2:3" x14ac:dyDescent="0.25">
      <c r="B240">
        <v>48.439</v>
      </c>
      <c r="C240">
        <v>176.09861755371099</v>
      </c>
    </row>
    <row r="241" spans="2:3" x14ac:dyDescent="0.25">
      <c r="B241">
        <v>48.424999999999997</v>
      </c>
      <c r="C241">
        <v>173.60838317871099</v>
      </c>
    </row>
    <row r="242" spans="2:3" x14ac:dyDescent="0.25">
      <c r="B242">
        <v>48.411000000000001</v>
      </c>
      <c r="C242">
        <v>170.23924255371099</v>
      </c>
    </row>
    <row r="243" spans="2:3" x14ac:dyDescent="0.25">
      <c r="B243">
        <v>48.396999999999998</v>
      </c>
      <c r="C243">
        <v>171.55760192871099</v>
      </c>
    </row>
    <row r="244" spans="2:3" x14ac:dyDescent="0.25">
      <c r="B244">
        <v>48.383000000000003</v>
      </c>
      <c r="C244">
        <v>173.33982849121099</v>
      </c>
    </row>
    <row r="245" spans="2:3" x14ac:dyDescent="0.25">
      <c r="B245">
        <v>48.369</v>
      </c>
      <c r="C245">
        <v>172.80271911621099</v>
      </c>
    </row>
    <row r="246" spans="2:3" x14ac:dyDescent="0.25">
      <c r="B246">
        <v>48.354999999999997</v>
      </c>
      <c r="C246">
        <v>170.72752380371099</v>
      </c>
    </row>
    <row r="247" spans="2:3" x14ac:dyDescent="0.25">
      <c r="B247">
        <v>48.341000000000001</v>
      </c>
      <c r="C247">
        <v>169.67771911621099</v>
      </c>
    </row>
    <row r="248" spans="2:3" x14ac:dyDescent="0.25">
      <c r="B248">
        <v>48.326999999999998</v>
      </c>
      <c r="C248">
        <v>169.31150817871099</v>
      </c>
    </row>
    <row r="249" spans="2:3" x14ac:dyDescent="0.25">
      <c r="B249">
        <v>48.313000000000002</v>
      </c>
      <c r="C249">
        <v>171.65525817871099</v>
      </c>
    </row>
    <row r="250" spans="2:3" x14ac:dyDescent="0.25">
      <c r="B250">
        <v>48.298999999999999</v>
      </c>
      <c r="C250">
        <v>175.21971130371099</v>
      </c>
    </row>
    <row r="251" spans="2:3" x14ac:dyDescent="0.25">
      <c r="B251">
        <v>48.284999999999997</v>
      </c>
      <c r="C251">
        <v>176.56248474121099</v>
      </c>
    </row>
    <row r="252" spans="2:3" x14ac:dyDescent="0.25">
      <c r="B252">
        <v>48.271000000000001</v>
      </c>
      <c r="C252">
        <v>174.58494567871099</v>
      </c>
    </row>
    <row r="253" spans="2:3" x14ac:dyDescent="0.25">
      <c r="B253">
        <v>48.256999999999998</v>
      </c>
      <c r="C253">
        <v>172.72947692871099</v>
      </c>
    </row>
    <row r="254" spans="2:3" x14ac:dyDescent="0.25">
      <c r="B254">
        <v>48.243000000000002</v>
      </c>
      <c r="C254">
        <v>170.92283630371099</v>
      </c>
    </row>
    <row r="255" spans="2:3" x14ac:dyDescent="0.25">
      <c r="B255">
        <v>48.228999999999999</v>
      </c>
      <c r="C255">
        <v>170.75193786621099</v>
      </c>
    </row>
    <row r="256" spans="2:3" x14ac:dyDescent="0.25">
      <c r="B256">
        <v>48.215000000000003</v>
      </c>
      <c r="C256">
        <v>171.38670349121099</v>
      </c>
    </row>
    <row r="257" spans="2:3" x14ac:dyDescent="0.25">
      <c r="B257">
        <v>48.201000000000001</v>
      </c>
      <c r="C257">
        <v>170.92283630371099</v>
      </c>
    </row>
    <row r="258" spans="2:3" x14ac:dyDescent="0.25">
      <c r="B258">
        <v>48.186999999999998</v>
      </c>
      <c r="C258">
        <v>171.94822692871099</v>
      </c>
    </row>
    <row r="259" spans="2:3" x14ac:dyDescent="0.25">
      <c r="B259">
        <v>48.173000000000002</v>
      </c>
      <c r="C259">
        <v>172.90037536621099</v>
      </c>
    </row>
    <row r="260" spans="2:3" x14ac:dyDescent="0.25">
      <c r="B260">
        <v>48.158999999999999</v>
      </c>
      <c r="C260">
        <v>172.63182067871099</v>
      </c>
    </row>
    <row r="261" spans="2:3" x14ac:dyDescent="0.25">
      <c r="B261">
        <v>48.145000000000003</v>
      </c>
      <c r="C261">
        <v>172.21678161621099</v>
      </c>
    </row>
    <row r="262" spans="2:3" x14ac:dyDescent="0.25">
      <c r="B262">
        <v>48.131</v>
      </c>
      <c r="C262">
        <v>172.48533630371099</v>
      </c>
    </row>
    <row r="263" spans="2:3" x14ac:dyDescent="0.25">
      <c r="B263">
        <v>48.116999999999997</v>
      </c>
      <c r="C263">
        <v>172.92478942871099</v>
      </c>
    </row>
    <row r="264" spans="2:3" x14ac:dyDescent="0.25">
      <c r="B264">
        <v>48.103000000000002</v>
      </c>
      <c r="C264">
        <v>174.95115661621099</v>
      </c>
    </row>
    <row r="265" spans="2:3" x14ac:dyDescent="0.25">
      <c r="B265">
        <v>48.088999999999999</v>
      </c>
      <c r="C265">
        <v>175.63475036621099</v>
      </c>
    </row>
    <row r="266" spans="2:3" x14ac:dyDescent="0.25">
      <c r="B266">
        <v>48.075000000000003</v>
      </c>
      <c r="C266">
        <v>176.26951599121099</v>
      </c>
    </row>
    <row r="267" spans="2:3" x14ac:dyDescent="0.25">
      <c r="B267">
        <v>48.061</v>
      </c>
      <c r="C267">
        <v>175.43943786621099</v>
      </c>
    </row>
    <row r="268" spans="2:3" x14ac:dyDescent="0.25">
      <c r="B268">
        <v>48.046999999999997</v>
      </c>
      <c r="C268">
        <v>176.31834411621099</v>
      </c>
    </row>
    <row r="269" spans="2:3" x14ac:dyDescent="0.25">
      <c r="B269">
        <v>48.033000000000001</v>
      </c>
      <c r="C269">
        <v>178.10057067871099</v>
      </c>
    </row>
    <row r="270" spans="2:3" x14ac:dyDescent="0.25">
      <c r="B270">
        <v>48.018999999999998</v>
      </c>
      <c r="C270">
        <v>174.34080505371099</v>
      </c>
    </row>
    <row r="271" spans="2:3" x14ac:dyDescent="0.25">
      <c r="B271">
        <v>48.005000000000003</v>
      </c>
      <c r="C271">
        <v>173.38865661621099</v>
      </c>
    </row>
    <row r="272" spans="2:3" x14ac:dyDescent="0.25">
      <c r="B272">
        <v>47.991</v>
      </c>
      <c r="C272">
        <v>170.23924255371099</v>
      </c>
    </row>
    <row r="273" spans="2:3" x14ac:dyDescent="0.25">
      <c r="B273">
        <v>47.976999999999997</v>
      </c>
      <c r="C273">
        <v>168.06639099121099</v>
      </c>
    </row>
    <row r="274" spans="2:3" x14ac:dyDescent="0.25">
      <c r="B274">
        <v>47.963000000000001</v>
      </c>
      <c r="C274">
        <v>168.65232849121099</v>
      </c>
    </row>
    <row r="275" spans="2:3" x14ac:dyDescent="0.25">
      <c r="B275">
        <v>47.948999999999998</v>
      </c>
      <c r="C275">
        <v>169.94627380371099</v>
      </c>
    </row>
    <row r="276" spans="2:3" x14ac:dyDescent="0.25">
      <c r="B276">
        <v>47.935000000000002</v>
      </c>
      <c r="C276">
        <v>169.65330505371099</v>
      </c>
    </row>
    <row r="277" spans="2:3" x14ac:dyDescent="0.25">
      <c r="B277">
        <v>47.920999999999999</v>
      </c>
      <c r="C277">
        <v>169.75096130371099</v>
      </c>
    </row>
    <row r="278" spans="2:3" x14ac:dyDescent="0.25">
      <c r="B278">
        <v>47.906999999999996</v>
      </c>
      <c r="C278">
        <v>169.62889099121099</v>
      </c>
    </row>
    <row r="279" spans="2:3" x14ac:dyDescent="0.25">
      <c r="B279">
        <v>47.893000000000001</v>
      </c>
      <c r="C279">
        <v>170.53221130371099</v>
      </c>
    </row>
    <row r="280" spans="2:3" x14ac:dyDescent="0.25">
      <c r="B280">
        <v>47.878999999999998</v>
      </c>
      <c r="C280">
        <v>171.72850036621099</v>
      </c>
    </row>
    <row r="281" spans="2:3" x14ac:dyDescent="0.25">
      <c r="B281">
        <v>47.865000000000002</v>
      </c>
      <c r="C281">
        <v>173.02244567871099</v>
      </c>
    </row>
    <row r="282" spans="2:3" x14ac:dyDescent="0.25">
      <c r="B282">
        <v>47.850999999999999</v>
      </c>
      <c r="C282">
        <v>172.60740661621099</v>
      </c>
    </row>
    <row r="283" spans="2:3" x14ac:dyDescent="0.25">
      <c r="B283">
        <v>47.837000000000003</v>
      </c>
      <c r="C283">
        <v>171.50877380371099</v>
      </c>
    </row>
    <row r="284" spans="2:3" x14ac:dyDescent="0.25">
      <c r="B284">
        <v>47.823</v>
      </c>
      <c r="C284">
        <v>169.97068786621099</v>
      </c>
    </row>
    <row r="285" spans="2:3" x14ac:dyDescent="0.25">
      <c r="B285">
        <v>47.808999999999997</v>
      </c>
      <c r="C285">
        <v>170.31248474121099</v>
      </c>
    </row>
    <row r="286" spans="2:3" x14ac:dyDescent="0.25">
      <c r="B286">
        <v>47.795000000000002</v>
      </c>
      <c r="C286">
        <v>170.99607849121099</v>
      </c>
    </row>
    <row r="287" spans="2:3" x14ac:dyDescent="0.25">
      <c r="B287">
        <v>47.780999999999999</v>
      </c>
      <c r="C287">
        <v>172.14353942871099</v>
      </c>
    </row>
    <row r="288" spans="2:3" x14ac:dyDescent="0.25">
      <c r="B288">
        <v>47.767000000000003</v>
      </c>
      <c r="C288">
        <v>170.97166442871099</v>
      </c>
    </row>
    <row r="289" spans="2:3" x14ac:dyDescent="0.25">
      <c r="B289">
        <v>47.753</v>
      </c>
      <c r="C289">
        <v>170.43455505371099</v>
      </c>
    </row>
    <row r="290" spans="2:3" x14ac:dyDescent="0.25">
      <c r="B290">
        <v>47.738999999999997</v>
      </c>
      <c r="C290">
        <v>170.01951599121099</v>
      </c>
    </row>
    <row r="291" spans="2:3" x14ac:dyDescent="0.25">
      <c r="B291">
        <v>47.725000000000001</v>
      </c>
      <c r="C291">
        <v>172.14353942871099</v>
      </c>
    </row>
    <row r="292" spans="2:3" x14ac:dyDescent="0.25">
      <c r="B292">
        <v>47.710999999999999</v>
      </c>
      <c r="C292">
        <v>173.90135192871099</v>
      </c>
    </row>
    <row r="293" spans="2:3" x14ac:dyDescent="0.25">
      <c r="B293">
        <v>47.697000000000003</v>
      </c>
      <c r="C293">
        <v>173.90135192871099</v>
      </c>
    </row>
    <row r="294" spans="2:3" x14ac:dyDescent="0.25">
      <c r="B294">
        <v>47.683</v>
      </c>
      <c r="C294">
        <v>173.38865661621099</v>
      </c>
    </row>
    <row r="295" spans="2:3" x14ac:dyDescent="0.25">
      <c r="B295">
        <v>47.668999999999997</v>
      </c>
      <c r="C295">
        <v>173.99900817871099</v>
      </c>
    </row>
    <row r="296" spans="2:3" x14ac:dyDescent="0.25">
      <c r="B296">
        <v>47.655000000000001</v>
      </c>
      <c r="C296">
        <v>175.07322692871099</v>
      </c>
    </row>
    <row r="297" spans="2:3" x14ac:dyDescent="0.25">
      <c r="B297">
        <v>47.640999999999998</v>
      </c>
      <c r="C297">
        <v>176.39158630371099</v>
      </c>
    </row>
    <row r="298" spans="2:3" x14ac:dyDescent="0.25">
      <c r="B298">
        <v>47.627000000000002</v>
      </c>
      <c r="C298">
        <v>176.75779724121099</v>
      </c>
    </row>
    <row r="299" spans="2:3" x14ac:dyDescent="0.25">
      <c r="B299">
        <v>47.613</v>
      </c>
      <c r="C299">
        <v>176.53807067871099</v>
      </c>
    </row>
    <row r="300" spans="2:3" x14ac:dyDescent="0.25">
      <c r="B300">
        <v>47.598999999999997</v>
      </c>
      <c r="C300">
        <v>173.68162536621099</v>
      </c>
    </row>
    <row r="301" spans="2:3" x14ac:dyDescent="0.25">
      <c r="B301">
        <v>47.585000000000001</v>
      </c>
      <c r="C301">
        <v>172.31443786621099</v>
      </c>
    </row>
    <row r="302" spans="2:3" x14ac:dyDescent="0.25">
      <c r="B302">
        <v>47.570999999999998</v>
      </c>
      <c r="C302">
        <v>171.80174255371099</v>
      </c>
    </row>
    <row r="303" spans="2:3" x14ac:dyDescent="0.25">
      <c r="B303">
        <v>47.557000000000002</v>
      </c>
      <c r="C303">
        <v>176.24510192871099</v>
      </c>
    </row>
    <row r="304" spans="2:3" x14ac:dyDescent="0.25">
      <c r="B304">
        <v>47.542999999999999</v>
      </c>
      <c r="C304">
        <v>178.83299255371099</v>
      </c>
    </row>
    <row r="305" spans="2:3" x14ac:dyDescent="0.25">
      <c r="B305">
        <v>47.529000000000003</v>
      </c>
      <c r="C305">
        <v>177.92967224121099</v>
      </c>
    </row>
    <row r="306" spans="2:3" x14ac:dyDescent="0.25">
      <c r="B306">
        <v>47.515000000000001</v>
      </c>
      <c r="C306">
        <v>177.49021911621099</v>
      </c>
    </row>
    <row r="307" spans="2:3" x14ac:dyDescent="0.25">
      <c r="B307">
        <v>47.500999999999998</v>
      </c>
      <c r="C307">
        <v>176.92869567871099</v>
      </c>
    </row>
    <row r="308" spans="2:3" x14ac:dyDescent="0.25">
      <c r="B308">
        <v>47.487000000000002</v>
      </c>
      <c r="C308">
        <v>174.43846130371099</v>
      </c>
    </row>
    <row r="309" spans="2:3" x14ac:dyDescent="0.25">
      <c r="B309">
        <v>47.472999999999999</v>
      </c>
      <c r="C309">
        <v>174.14549255371099</v>
      </c>
    </row>
    <row r="310" spans="2:3" x14ac:dyDescent="0.25">
      <c r="B310">
        <v>47.459000000000003</v>
      </c>
      <c r="C310">
        <v>173.58396911621099</v>
      </c>
    </row>
    <row r="311" spans="2:3" x14ac:dyDescent="0.25">
      <c r="B311">
        <v>47.445</v>
      </c>
      <c r="C311">
        <v>173.26658630371099</v>
      </c>
    </row>
    <row r="312" spans="2:3" x14ac:dyDescent="0.25">
      <c r="B312">
        <v>47.430999999999997</v>
      </c>
      <c r="C312">
        <v>175.41502380371099</v>
      </c>
    </row>
    <row r="313" spans="2:3" x14ac:dyDescent="0.25">
      <c r="B313">
        <v>47.417000000000002</v>
      </c>
      <c r="C313">
        <v>176.80662536621099</v>
      </c>
    </row>
    <row r="314" spans="2:3" x14ac:dyDescent="0.25">
      <c r="B314">
        <v>47.402999999999999</v>
      </c>
      <c r="C314">
        <v>174.26756286621099</v>
      </c>
    </row>
    <row r="315" spans="2:3" x14ac:dyDescent="0.25">
      <c r="B315">
        <v>47.389000000000003</v>
      </c>
      <c r="C315">
        <v>174.58494567871099</v>
      </c>
    </row>
    <row r="316" spans="2:3" x14ac:dyDescent="0.25">
      <c r="B316">
        <v>47.375</v>
      </c>
      <c r="C316">
        <v>174.16990661621099</v>
      </c>
    </row>
    <row r="317" spans="2:3" x14ac:dyDescent="0.25">
      <c r="B317">
        <v>47.360999999999997</v>
      </c>
      <c r="C317">
        <v>174.16990661621099</v>
      </c>
    </row>
    <row r="318" spans="2:3" x14ac:dyDescent="0.25">
      <c r="B318">
        <v>47.347000000000001</v>
      </c>
      <c r="C318">
        <v>170.89842224121099</v>
      </c>
    </row>
    <row r="319" spans="2:3" x14ac:dyDescent="0.25">
      <c r="B319">
        <v>47.332999999999998</v>
      </c>
      <c r="C319">
        <v>170.41014099121099</v>
      </c>
    </row>
    <row r="320" spans="2:3" x14ac:dyDescent="0.25">
      <c r="B320">
        <v>47.319000000000003</v>
      </c>
      <c r="C320">
        <v>173.38865661621099</v>
      </c>
    </row>
    <row r="321" spans="2:3" x14ac:dyDescent="0.25">
      <c r="B321">
        <v>47.305</v>
      </c>
      <c r="C321">
        <v>174.97557067871099</v>
      </c>
    </row>
    <row r="322" spans="2:3" x14ac:dyDescent="0.25">
      <c r="B322">
        <v>47.290999999999997</v>
      </c>
      <c r="C322">
        <v>175.83006286621099</v>
      </c>
    </row>
    <row r="323" spans="2:3" x14ac:dyDescent="0.25">
      <c r="B323">
        <v>47.277000000000001</v>
      </c>
      <c r="C323">
        <v>175.43943786621099</v>
      </c>
    </row>
    <row r="324" spans="2:3" x14ac:dyDescent="0.25">
      <c r="B324">
        <v>47.262999999999998</v>
      </c>
      <c r="C324">
        <v>172.55857849121099</v>
      </c>
    </row>
    <row r="325" spans="2:3" x14ac:dyDescent="0.25">
      <c r="B325">
        <v>47.249000000000002</v>
      </c>
      <c r="C325">
        <v>170.43455505371099</v>
      </c>
    </row>
    <row r="326" spans="2:3" x14ac:dyDescent="0.25">
      <c r="B326">
        <v>47.234999999999999</v>
      </c>
      <c r="C326">
        <v>170.11717224121099</v>
      </c>
    </row>
    <row r="327" spans="2:3" x14ac:dyDescent="0.25">
      <c r="B327">
        <v>47.220999999999997</v>
      </c>
      <c r="C327">
        <v>170.60545349121099</v>
      </c>
    </row>
    <row r="328" spans="2:3" x14ac:dyDescent="0.25">
      <c r="B328">
        <v>47.207000000000001</v>
      </c>
      <c r="C328">
        <v>171.65525817871099</v>
      </c>
    </row>
    <row r="329" spans="2:3" x14ac:dyDescent="0.25">
      <c r="B329">
        <v>47.192999999999998</v>
      </c>
      <c r="C329">
        <v>172.77830505371099</v>
      </c>
    </row>
    <row r="330" spans="2:3" x14ac:dyDescent="0.25">
      <c r="B330">
        <v>47.179000000000002</v>
      </c>
      <c r="C330">
        <v>171.31346130371099</v>
      </c>
    </row>
    <row r="331" spans="2:3" x14ac:dyDescent="0.25">
      <c r="B331">
        <v>47.164999999999999</v>
      </c>
      <c r="C331">
        <v>169.65330505371099</v>
      </c>
    </row>
    <row r="332" spans="2:3" x14ac:dyDescent="0.25">
      <c r="B332">
        <v>47.151000000000003</v>
      </c>
      <c r="C332">
        <v>170.53221130371099</v>
      </c>
    </row>
    <row r="333" spans="2:3" x14ac:dyDescent="0.25">
      <c r="B333">
        <v>47.137</v>
      </c>
      <c r="C333">
        <v>170.92283630371099</v>
      </c>
    </row>
    <row r="334" spans="2:3" x14ac:dyDescent="0.25">
      <c r="B334">
        <v>47.122999999999998</v>
      </c>
      <c r="C334">
        <v>169.21385192871099</v>
      </c>
    </row>
    <row r="335" spans="2:3" x14ac:dyDescent="0.25">
      <c r="B335">
        <v>47.109000000000002</v>
      </c>
      <c r="C335">
        <v>169.38475036621099</v>
      </c>
    </row>
    <row r="336" spans="2:3" x14ac:dyDescent="0.25">
      <c r="B336">
        <v>47.094999999999999</v>
      </c>
      <c r="C336">
        <v>171.04490661621099</v>
      </c>
    </row>
    <row r="337" spans="2:3" x14ac:dyDescent="0.25">
      <c r="B337">
        <v>47.081000000000003</v>
      </c>
      <c r="C337">
        <v>170.87400817871099</v>
      </c>
    </row>
    <row r="338" spans="2:3" x14ac:dyDescent="0.25">
      <c r="B338">
        <v>47.067</v>
      </c>
      <c r="C338">
        <v>170.72752380371099</v>
      </c>
    </row>
    <row r="339" spans="2:3" x14ac:dyDescent="0.25">
      <c r="B339">
        <v>47.052999999999997</v>
      </c>
      <c r="C339">
        <v>168.57908630371099</v>
      </c>
    </row>
    <row r="340" spans="2:3" x14ac:dyDescent="0.25">
      <c r="B340">
        <v>47.039000000000001</v>
      </c>
      <c r="C340">
        <v>165.52732849121099</v>
      </c>
    </row>
    <row r="341" spans="2:3" x14ac:dyDescent="0.25">
      <c r="B341">
        <v>47.024999999999999</v>
      </c>
      <c r="C341">
        <v>165.67381286621099</v>
      </c>
    </row>
    <row r="342" spans="2:3" x14ac:dyDescent="0.25">
      <c r="B342">
        <v>47.011000000000003</v>
      </c>
      <c r="C342">
        <v>166.99217224121099</v>
      </c>
    </row>
    <row r="343" spans="2:3" x14ac:dyDescent="0.25">
      <c r="B343">
        <v>46.997</v>
      </c>
      <c r="C343">
        <v>168.04197692871099</v>
      </c>
    </row>
    <row r="344" spans="2:3" x14ac:dyDescent="0.25">
      <c r="B344">
        <v>46.982999999999997</v>
      </c>
      <c r="C344">
        <v>169.16502380371099</v>
      </c>
    </row>
    <row r="345" spans="2:3" x14ac:dyDescent="0.25">
      <c r="B345">
        <v>46.969000000000001</v>
      </c>
      <c r="C345">
        <v>169.40916442871099</v>
      </c>
    </row>
    <row r="346" spans="2:3" x14ac:dyDescent="0.25">
      <c r="B346">
        <v>46.954999999999998</v>
      </c>
      <c r="C346">
        <v>168.35935974121099</v>
      </c>
    </row>
    <row r="347" spans="2:3" x14ac:dyDescent="0.25">
      <c r="B347">
        <v>46.941000000000003</v>
      </c>
      <c r="C347">
        <v>167.38279724121099</v>
      </c>
    </row>
    <row r="348" spans="2:3" x14ac:dyDescent="0.25">
      <c r="B348">
        <v>46.927</v>
      </c>
      <c r="C348">
        <v>165.52732849121099</v>
      </c>
    </row>
    <row r="349" spans="2:3" x14ac:dyDescent="0.25">
      <c r="B349">
        <v>46.912999999999997</v>
      </c>
      <c r="C349">
        <v>164.52635192871099</v>
      </c>
    </row>
    <row r="350" spans="2:3" x14ac:dyDescent="0.25">
      <c r="B350">
        <v>46.899000000000001</v>
      </c>
      <c r="C350">
        <v>165.94236755371099</v>
      </c>
    </row>
    <row r="351" spans="2:3" x14ac:dyDescent="0.25">
      <c r="B351">
        <v>46.884999999999998</v>
      </c>
      <c r="C351">
        <v>167.18748474121099</v>
      </c>
    </row>
    <row r="352" spans="2:3" x14ac:dyDescent="0.25">
      <c r="B352">
        <v>46.871000000000002</v>
      </c>
      <c r="C352">
        <v>166.60154724121099</v>
      </c>
    </row>
    <row r="353" spans="2:3" x14ac:dyDescent="0.25">
      <c r="B353">
        <v>46.856999999999999</v>
      </c>
      <c r="C353">
        <v>166.45506286621099</v>
      </c>
    </row>
    <row r="354" spans="2:3" x14ac:dyDescent="0.25">
      <c r="B354">
        <v>46.843000000000004</v>
      </c>
      <c r="C354">
        <v>165.99119567871099</v>
      </c>
    </row>
    <row r="355" spans="2:3" x14ac:dyDescent="0.25">
      <c r="B355">
        <v>46.829000000000001</v>
      </c>
      <c r="C355">
        <v>164.03807067871099</v>
      </c>
    </row>
    <row r="356" spans="2:3" x14ac:dyDescent="0.25">
      <c r="B356">
        <v>46.814999999999998</v>
      </c>
      <c r="C356">
        <v>165.96678161621099</v>
      </c>
    </row>
    <row r="357" spans="2:3" x14ac:dyDescent="0.25">
      <c r="B357">
        <v>46.801000000000002</v>
      </c>
      <c r="C357">
        <v>166.87010192871099</v>
      </c>
    </row>
    <row r="358" spans="2:3" x14ac:dyDescent="0.25">
      <c r="B358">
        <v>46.786999999999999</v>
      </c>
      <c r="C358">
        <v>166.16209411621099</v>
      </c>
    </row>
    <row r="359" spans="2:3" x14ac:dyDescent="0.25">
      <c r="B359">
        <v>46.773000000000003</v>
      </c>
      <c r="C359">
        <v>166.94334411621099</v>
      </c>
    </row>
    <row r="360" spans="2:3" x14ac:dyDescent="0.25">
      <c r="B360">
        <v>46.759</v>
      </c>
      <c r="C360">
        <v>170.45896911621099</v>
      </c>
    </row>
    <row r="361" spans="2:3" x14ac:dyDescent="0.25">
      <c r="B361">
        <v>46.744999999999997</v>
      </c>
      <c r="C361">
        <v>171.11814880371099</v>
      </c>
    </row>
    <row r="362" spans="2:3" x14ac:dyDescent="0.25">
      <c r="B362">
        <v>46.731000000000002</v>
      </c>
      <c r="C362">
        <v>168.99412536621099</v>
      </c>
    </row>
    <row r="363" spans="2:3" x14ac:dyDescent="0.25">
      <c r="B363">
        <v>46.716999999999999</v>
      </c>
      <c r="C363">
        <v>167.89549255371099</v>
      </c>
    </row>
    <row r="364" spans="2:3" x14ac:dyDescent="0.25">
      <c r="B364">
        <v>46.703000000000003</v>
      </c>
      <c r="C364">
        <v>167.11424255371099</v>
      </c>
    </row>
    <row r="365" spans="2:3" x14ac:dyDescent="0.25">
      <c r="B365">
        <v>46.689</v>
      </c>
      <c r="C365">
        <v>166.18650817871099</v>
      </c>
    </row>
    <row r="366" spans="2:3" x14ac:dyDescent="0.25">
      <c r="B366">
        <v>46.674999999999997</v>
      </c>
      <c r="C366">
        <v>168.45701599121099</v>
      </c>
    </row>
    <row r="367" spans="2:3" x14ac:dyDescent="0.25">
      <c r="B367">
        <v>46.661000000000001</v>
      </c>
      <c r="C367">
        <v>170.06834411621099</v>
      </c>
    </row>
    <row r="368" spans="2:3" x14ac:dyDescent="0.25">
      <c r="B368">
        <v>46.646999999999998</v>
      </c>
      <c r="C368">
        <v>169.87303161621099</v>
      </c>
    </row>
    <row r="369" spans="2:3" x14ac:dyDescent="0.25">
      <c r="B369">
        <v>46.633000000000003</v>
      </c>
      <c r="C369">
        <v>167.82225036621099</v>
      </c>
    </row>
    <row r="370" spans="2:3" x14ac:dyDescent="0.25">
      <c r="B370">
        <v>46.619</v>
      </c>
      <c r="C370">
        <v>168.53025817871099</v>
      </c>
    </row>
    <row r="371" spans="2:3" x14ac:dyDescent="0.25">
      <c r="B371">
        <v>46.604999999999997</v>
      </c>
      <c r="C371">
        <v>168.96971130371099</v>
      </c>
    </row>
    <row r="372" spans="2:3" x14ac:dyDescent="0.25">
      <c r="B372">
        <v>46.591000000000001</v>
      </c>
      <c r="C372">
        <v>167.08982849121099</v>
      </c>
    </row>
    <row r="373" spans="2:3" x14ac:dyDescent="0.25">
      <c r="B373">
        <v>46.576999999999998</v>
      </c>
      <c r="C373">
        <v>165.89353942871099</v>
      </c>
    </row>
    <row r="374" spans="2:3" x14ac:dyDescent="0.25">
      <c r="B374">
        <v>46.563000000000002</v>
      </c>
      <c r="C374">
        <v>166.57713317871099</v>
      </c>
    </row>
    <row r="375" spans="2:3" x14ac:dyDescent="0.25">
      <c r="B375">
        <v>46.548999999999999</v>
      </c>
      <c r="C375">
        <v>168.77439880371099</v>
      </c>
    </row>
    <row r="376" spans="2:3" x14ac:dyDescent="0.25">
      <c r="B376">
        <v>46.534999999999997</v>
      </c>
      <c r="C376">
        <v>168.70115661621099</v>
      </c>
    </row>
    <row r="377" spans="2:3" x14ac:dyDescent="0.25">
      <c r="B377">
        <v>46.521000000000001</v>
      </c>
      <c r="C377">
        <v>165.86912536621099</v>
      </c>
    </row>
    <row r="378" spans="2:3" x14ac:dyDescent="0.25">
      <c r="B378">
        <v>46.506999999999998</v>
      </c>
      <c r="C378">
        <v>165.20994567871099</v>
      </c>
    </row>
    <row r="379" spans="2:3" x14ac:dyDescent="0.25">
      <c r="B379">
        <v>46.493000000000002</v>
      </c>
      <c r="C379">
        <v>165.18553161621099</v>
      </c>
    </row>
    <row r="380" spans="2:3" x14ac:dyDescent="0.25">
      <c r="B380">
        <v>46.478999999999999</v>
      </c>
      <c r="C380">
        <v>165.35643005371099</v>
      </c>
    </row>
    <row r="381" spans="2:3" x14ac:dyDescent="0.25">
      <c r="B381">
        <v>46.465000000000003</v>
      </c>
      <c r="C381">
        <v>165.20994567871099</v>
      </c>
    </row>
    <row r="382" spans="2:3" x14ac:dyDescent="0.25">
      <c r="B382">
        <v>46.451000000000001</v>
      </c>
      <c r="C382">
        <v>164.42869567871099</v>
      </c>
    </row>
    <row r="383" spans="2:3" x14ac:dyDescent="0.25">
      <c r="B383">
        <v>46.436999999999998</v>
      </c>
      <c r="C383">
        <v>163.84275817871099</v>
      </c>
    </row>
    <row r="384" spans="2:3" x14ac:dyDescent="0.25">
      <c r="B384">
        <v>46.423000000000002</v>
      </c>
      <c r="C384">
        <v>164.94139099121099</v>
      </c>
    </row>
    <row r="385" spans="2:3" x14ac:dyDescent="0.25">
      <c r="B385">
        <v>46.408999999999999</v>
      </c>
      <c r="C385">
        <v>165.84471130371099</v>
      </c>
    </row>
    <row r="386" spans="2:3" x14ac:dyDescent="0.25">
      <c r="B386">
        <v>46.395000000000003</v>
      </c>
      <c r="C386">
        <v>163.64744567871099</v>
      </c>
    </row>
    <row r="387" spans="2:3" x14ac:dyDescent="0.25">
      <c r="B387">
        <v>46.381</v>
      </c>
      <c r="C387">
        <v>164.99021911621099</v>
      </c>
    </row>
    <row r="388" spans="2:3" x14ac:dyDescent="0.25">
      <c r="B388">
        <v>46.366999999999997</v>
      </c>
      <c r="C388">
        <v>166.47947692871099</v>
      </c>
    </row>
    <row r="389" spans="2:3" x14ac:dyDescent="0.25">
      <c r="B389">
        <v>46.353000000000002</v>
      </c>
      <c r="C389">
        <v>166.69920349121099</v>
      </c>
    </row>
    <row r="390" spans="2:3" x14ac:dyDescent="0.25">
      <c r="B390">
        <v>46.338999999999999</v>
      </c>
      <c r="C390">
        <v>166.33299255371099</v>
      </c>
    </row>
    <row r="391" spans="2:3" x14ac:dyDescent="0.25">
      <c r="B391">
        <v>46.325000000000003</v>
      </c>
      <c r="C391">
        <v>166.74803161621099</v>
      </c>
    </row>
    <row r="392" spans="2:3" x14ac:dyDescent="0.25">
      <c r="B392">
        <v>46.311</v>
      </c>
      <c r="C392">
        <v>167.79783630371099</v>
      </c>
    </row>
    <row r="393" spans="2:3" x14ac:dyDescent="0.25">
      <c r="B393">
        <v>46.296999999999997</v>
      </c>
      <c r="C393">
        <v>166.01560974121099</v>
      </c>
    </row>
    <row r="394" spans="2:3" x14ac:dyDescent="0.25">
      <c r="B394">
        <v>46.283000000000001</v>
      </c>
      <c r="C394">
        <v>163.98924255371099</v>
      </c>
    </row>
    <row r="395" spans="2:3" x14ac:dyDescent="0.25">
      <c r="B395">
        <v>46.268999999999998</v>
      </c>
      <c r="C395">
        <v>162.86619567871099</v>
      </c>
    </row>
    <row r="396" spans="2:3" x14ac:dyDescent="0.25">
      <c r="B396">
        <v>46.255000000000003</v>
      </c>
      <c r="C396">
        <v>165.03904724121099</v>
      </c>
    </row>
    <row r="397" spans="2:3" x14ac:dyDescent="0.25">
      <c r="B397">
        <v>46.241</v>
      </c>
      <c r="C397">
        <v>164.28221130371099</v>
      </c>
    </row>
    <row r="398" spans="2:3" x14ac:dyDescent="0.25">
      <c r="B398">
        <v>46.226999999999997</v>
      </c>
      <c r="C398">
        <v>163.84275817871099</v>
      </c>
    </row>
    <row r="399" spans="2:3" x14ac:dyDescent="0.25">
      <c r="B399">
        <v>46.213000000000001</v>
      </c>
      <c r="C399">
        <v>164.08689880371099</v>
      </c>
    </row>
    <row r="400" spans="2:3" x14ac:dyDescent="0.25">
      <c r="B400">
        <v>46.198999999999998</v>
      </c>
      <c r="C400">
        <v>164.52635192871099</v>
      </c>
    </row>
    <row r="401" spans="2:3" x14ac:dyDescent="0.25">
      <c r="B401">
        <v>46.185000000000002</v>
      </c>
      <c r="C401">
        <v>165.18553161621099</v>
      </c>
    </row>
    <row r="402" spans="2:3" x14ac:dyDescent="0.25">
      <c r="B402">
        <v>46.170999999999999</v>
      </c>
      <c r="C402">
        <v>164.13572692871099</v>
      </c>
    </row>
    <row r="403" spans="2:3" x14ac:dyDescent="0.25">
      <c r="B403">
        <v>46.156999999999996</v>
      </c>
      <c r="C403">
        <v>163.03709411621099</v>
      </c>
    </row>
    <row r="404" spans="2:3" x14ac:dyDescent="0.25">
      <c r="B404">
        <v>46.143000000000001</v>
      </c>
      <c r="C404">
        <v>163.13475036621099</v>
      </c>
    </row>
    <row r="405" spans="2:3" x14ac:dyDescent="0.25">
      <c r="B405">
        <v>46.128999999999998</v>
      </c>
      <c r="C405">
        <v>164.35545349121099</v>
      </c>
    </row>
    <row r="406" spans="2:3" x14ac:dyDescent="0.25">
      <c r="B406">
        <v>46.115000000000002</v>
      </c>
      <c r="C406">
        <v>164.33103942871099</v>
      </c>
    </row>
    <row r="407" spans="2:3" x14ac:dyDescent="0.25">
      <c r="B407">
        <v>46.100999999999999</v>
      </c>
      <c r="C407">
        <v>164.69725036621099</v>
      </c>
    </row>
    <row r="408" spans="2:3" x14ac:dyDescent="0.25">
      <c r="B408">
        <v>46.087000000000003</v>
      </c>
      <c r="C408">
        <v>165.62498474121099</v>
      </c>
    </row>
    <row r="409" spans="2:3" x14ac:dyDescent="0.25">
      <c r="B409">
        <v>46.073</v>
      </c>
      <c r="C409">
        <v>166.28416442871099</v>
      </c>
    </row>
    <row r="410" spans="2:3" x14ac:dyDescent="0.25">
      <c r="B410">
        <v>46.058999999999997</v>
      </c>
      <c r="C410">
        <v>166.30857849121099</v>
      </c>
    </row>
    <row r="411" spans="2:3" x14ac:dyDescent="0.25">
      <c r="B411">
        <v>46.045000000000002</v>
      </c>
      <c r="C411">
        <v>166.74803161621099</v>
      </c>
    </row>
    <row r="412" spans="2:3" x14ac:dyDescent="0.25">
      <c r="B412">
        <v>46.030999999999999</v>
      </c>
      <c r="C412">
        <v>166.08885192871099</v>
      </c>
    </row>
    <row r="413" spans="2:3" x14ac:dyDescent="0.25">
      <c r="B413">
        <v>46.017000000000003</v>
      </c>
      <c r="C413">
        <v>167.35838317871099</v>
      </c>
    </row>
    <row r="414" spans="2:3" x14ac:dyDescent="0.25">
      <c r="B414">
        <v>46.003</v>
      </c>
      <c r="C414">
        <v>169.31150817871099</v>
      </c>
    </row>
    <row r="415" spans="2:3" x14ac:dyDescent="0.25">
      <c r="B415">
        <v>45.988999999999898</v>
      </c>
      <c r="C415">
        <v>167.82225036621099</v>
      </c>
    </row>
    <row r="416" spans="2:3" x14ac:dyDescent="0.25">
      <c r="B416">
        <v>45.975000000000001</v>
      </c>
      <c r="C416">
        <v>165.38084411621099</v>
      </c>
    </row>
    <row r="417" spans="2:3" x14ac:dyDescent="0.25">
      <c r="B417">
        <v>45.960999999999999</v>
      </c>
      <c r="C417">
        <v>163.42771911621099</v>
      </c>
    </row>
    <row r="418" spans="2:3" x14ac:dyDescent="0.25">
      <c r="B418">
        <v>45.947000000000003</v>
      </c>
      <c r="C418">
        <v>162.67088317871099</v>
      </c>
    </row>
    <row r="419" spans="2:3" x14ac:dyDescent="0.25">
      <c r="B419">
        <v>45.933</v>
      </c>
      <c r="C419">
        <v>165.74705505371099</v>
      </c>
    </row>
    <row r="420" spans="2:3" x14ac:dyDescent="0.25">
      <c r="B420">
        <v>45.918999999999897</v>
      </c>
      <c r="C420">
        <v>168.40818786621099</v>
      </c>
    </row>
    <row r="421" spans="2:3" x14ac:dyDescent="0.25">
      <c r="B421">
        <v>45.905000000000001</v>
      </c>
      <c r="C421">
        <v>169.94627380371099</v>
      </c>
    </row>
    <row r="422" spans="2:3" x14ac:dyDescent="0.25">
      <c r="B422">
        <v>45.890999999999998</v>
      </c>
      <c r="C422">
        <v>171.28904724121099</v>
      </c>
    </row>
    <row r="423" spans="2:3" x14ac:dyDescent="0.25">
      <c r="B423">
        <v>45.877000000000002</v>
      </c>
      <c r="C423">
        <v>169.99510192871099</v>
      </c>
    </row>
    <row r="424" spans="2:3" x14ac:dyDescent="0.25">
      <c r="B424">
        <v>45.863</v>
      </c>
      <c r="C424">
        <v>168.23728942871099</v>
      </c>
    </row>
    <row r="425" spans="2:3" x14ac:dyDescent="0.25">
      <c r="B425">
        <v>45.848999999999897</v>
      </c>
      <c r="C425">
        <v>167.87107849121099</v>
      </c>
    </row>
    <row r="426" spans="2:3" x14ac:dyDescent="0.25">
      <c r="B426">
        <v>45.835000000000001</v>
      </c>
      <c r="C426">
        <v>168.72557067871099</v>
      </c>
    </row>
    <row r="427" spans="2:3" x14ac:dyDescent="0.25">
      <c r="B427">
        <v>45.820999999999998</v>
      </c>
      <c r="C427">
        <v>171.02049255371099</v>
      </c>
    </row>
    <row r="428" spans="2:3" x14ac:dyDescent="0.25">
      <c r="B428">
        <v>45.807000000000002</v>
      </c>
      <c r="C428">
        <v>172.02146911621099</v>
      </c>
    </row>
    <row r="429" spans="2:3" x14ac:dyDescent="0.25">
      <c r="B429">
        <v>45.792999999999999</v>
      </c>
      <c r="C429">
        <v>172.14353942871099</v>
      </c>
    </row>
    <row r="430" spans="2:3" x14ac:dyDescent="0.25">
      <c r="B430">
        <v>45.779000000000003</v>
      </c>
      <c r="C430">
        <v>166.11326599121099</v>
      </c>
    </row>
    <row r="431" spans="2:3" x14ac:dyDescent="0.25">
      <c r="B431">
        <v>45.765000000000001</v>
      </c>
      <c r="C431">
        <v>164.33103942871099</v>
      </c>
    </row>
    <row r="432" spans="2:3" x14ac:dyDescent="0.25">
      <c r="B432">
        <v>45.750999999999998</v>
      </c>
      <c r="C432">
        <v>165.82029724121099</v>
      </c>
    </row>
    <row r="433" spans="2:3" x14ac:dyDescent="0.25">
      <c r="B433">
        <v>45.737000000000002</v>
      </c>
      <c r="C433">
        <v>166.50389099121099</v>
      </c>
    </row>
    <row r="434" spans="2:3" x14ac:dyDescent="0.25">
      <c r="B434">
        <v>45.722999999999999</v>
      </c>
      <c r="C434">
        <v>165.62498474121099</v>
      </c>
    </row>
    <row r="435" spans="2:3" x14ac:dyDescent="0.25">
      <c r="B435">
        <v>45.709000000000003</v>
      </c>
      <c r="C435">
        <v>166.30857849121099</v>
      </c>
    </row>
    <row r="436" spans="2:3" x14ac:dyDescent="0.25">
      <c r="B436">
        <v>45.695</v>
      </c>
      <c r="C436">
        <v>168.67674255371099</v>
      </c>
    </row>
    <row r="437" spans="2:3" x14ac:dyDescent="0.25">
      <c r="B437">
        <v>45.680999999999898</v>
      </c>
      <c r="C437">
        <v>169.18943786621099</v>
      </c>
    </row>
    <row r="438" spans="2:3" x14ac:dyDescent="0.25">
      <c r="B438">
        <v>45.667000000000002</v>
      </c>
      <c r="C438">
        <v>168.67674255371099</v>
      </c>
    </row>
    <row r="439" spans="2:3" x14ac:dyDescent="0.25">
      <c r="B439">
        <v>45.652999999999999</v>
      </c>
      <c r="C439">
        <v>169.04295349121099</v>
      </c>
    </row>
    <row r="440" spans="2:3" x14ac:dyDescent="0.25">
      <c r="B440">
        <v>45.639000000000003</v>
      </c>
      <c r="C440">
        <v>168.28611755371099</v>
      </c>
    </row>
    <row r="441" spans="2:3" x14ac:dyDescent="0.25">
      <c r="B441">
        <v>45.625</v>
      </c>
      <c r="C441">
        <v>169.01853942871099</v>
      </c>
    </row>
    <row r="442" spans="2:3" x14ac:dyDescent="0.25">
      <c r="B442">
        <v>45.610999999999898</v>
      </c>
      <c r="C442">
        <v>167.99314880371099</v>
      </c>
    </row>
    <row r="443" spans="2:3" x14ac:dyDescent="0.25">
      <c r="B443">
        <v>45.597000000000001</v>
      </c>
      <c r="C443">
        <v>169.72654724121099</v>
      </c>
    </row>
    <row r="444" spans="2:3" x14ac:dyDescent="0.25">
      <c r="B444">
        <v>45.582999999999998</v>
      </c>
      <c r="C444">
        <v>167.57810974121099</v>
      </c>
    </row>
    <row r="445" spans="2:3" x14ac:dyDescent="0.25">
      <c r="B445">
        <v>45.569000000000003</v>
      </c>
      <c r="C445">
        <v>165.16111755371099</v>
      </c>
    </row>
    <row r="446" spans="2:3" x14ac:dyDescent="0.25">
      <c r="B446">
        <v>45.555</v>
      </c>
      <c r="C446">
        <v>167.43162536621099</v>
      </c>
    </row>
    <row r="447" spans="2:3" x14ac:dyDescent="0.25">
      <c r="B447">
        <v>45.540999999999897</v>
      </c>
      <c r="C447">
        <v>168.40818786621099</v>
      </c>
    </row>
    <row r="448" spans="2:3" x14ac:dyDescent="0.25">
      <c r="B448">
        <v>45.527000000000001</v>
      </c>
      <c r="C448">
        <v>171.04490661621099</v>
      </c>
    </row>
    <row r="449" spans="2:3" x14ac:dyDescent="0.25">
      <c r="B449">
        <v>45.512999999999998</v>
      </c>
      <c r="C449">
        <v>170.41014099121099</v>
      </c>
    </row>
    <row r="450" spans="2:3" x14ac:dyDescent="0.25">
      <c r="B450">
        <v>45.499000000000002</v>
      </c>
      <c r="C450">
        <v>168.65232849121099</v>
      </c>
    </row>
    <row r="451" spans="2:3" x14ac:dyDescent="0.25">
      <c r="B451">
        <v>45.484999999999999</v>
      </c>
      <c r="C451">
        <v>167.72459411621099</v>
      </c>
    </row>
    <row r="452" spans="2:3" x14ac:dyDescent="0.25">
      <c r="B452">
        <v>45.470999999999897</v>
      </c>
      <c r="C452">
        <v>168.72557067871099</v>
      </c>
    </row>
    <row r="453" spans="2:3" x14ac:dyDescent="0.25">
      <c r="B453">
        <v>45.457000000000001</v>
      </c>
      <c r="C453">
        <v>168.62791442871099</v>
      </c>
    </row>
    <row r="454" spans="2:3" x14ac:dyDescent="0.25">
      <c r="B454">
        <v>45.442999999999998</v>
      </c>
      <c r="C454">
        <v>168.09080505371099</v>
      </c>
    </row>
    <row r="455" spans="2:3" x14ac:dyDescent="0.25">
      <c r="B455">
        <v>45.429000000000002</v>
      </c>
      <c r="C455">
        <v>169.58006286621099</v>
      </c>
    </row>
    <row r="456" spans="2:3" x14ac:dyDescent="0.25">
      <c r="B456">
        <v>45.414999999999999</v>
      </c>
      <c r="C456">
        <v>169.58006286621099</v>
      </c>
    </row>
    <row r="457" spans="2:3" x14ac:dyDescent="0.25">
      <c r="B457">
        <v>45.401000000000003</v>
      </c>
      <c r="C457">
        <v>166.18650817871099</v>
      </c>
    </row>
    <row r="458" spans="2:3" x14ac:dyDescent="0.25">
      <c r="B458">
        <v>45.387</v>
      </c>
      <c r="C458">
        <v>165.23435974121099</v>
      </c>
    </row>
    <row r="459" spans="2:3" x14ac:dyDescent="0.25">
      <c r="B459">
        <v>45.372999999999998</v>
      </c>
      <c r="C459">
        <v>164.72166442871099</v>
      </c>
    </row>
    <row r="460" spans="2:3" x14ac:dyDescent="0.25">
      <c r="B460">
        <v>45.359000000000002</v>
      </c>
      <c r="C460">
        <v>163.62303161621099</v>
      </c>
    </row>
    <row r="461" spans="2:3" x14ac:dyDescent="0.25">
      <c r="B461">
        <v>45.344999999999999</v>
      </c>
      <c r="C461">
        <v>164.25779724121099</v>
      </c>
    </row>
    <row r="462" spans="2:3" x14ac:dyDescent="0.25">
      <c r="B462">
        <v>45.331000000000003</v>
      </c>
      <c r="C462">
        <v>168.13963317871099</v>
      </c>
    </row>
    <row r="463" spans="2:3" x14ac:dyDescent="0.25">
      <c r="B463">
        <v>45.317</v>
      </c>
      <c r="C463">
        <v>166.33299255371099</v>
      </c>
    </row>
    <row r="464" spans="2:3" x14ac:dyDescent="0.25">
      <c r="B464">
        <v>45.302999999999898</v>
      </c>
      <c r="C464">
        <v>166.45506286621099</v>
      </c>
    </row>
    <row r="465" spans="2:3" x14ac:dyDescent="0.25">
      <c r="B465">
        <v>45.289000000000001</v>
      </c>
      <c r="C465">
        <v>167.08982849121099</v>
      </c>
    </row>
    <row r="466" spans="2:3" x14ac:dyDescent="0.25">
      <c r="B466">
        <v>45.274999999999999</v>
      </c>
      <c r="C466">
        <v>167.94432067871099</v>
      </c>
    </row>
    <row r="467" spans="2:3" x14ac:dyDescent="0.25">
      <c r="B467">
        <v>45.261000000000003</v>
      </c>
      <c r="C467">
        <v>168.50584411621099</v>
      </c>
    </row>
    <row r="468" spans="2:3" x14ac:dyDescent="0.25">
      <c r="B468">
        <v>45.247</v>
      </c>
      <c r="C468">
        <v>168.48143005371099</v>
      </c>
    </row>
    <row r="469" spans="2:3" x14ac:dyDescent="0.25">
      <c r="B469">
        <v>45.232999999999898</v>
      </c>
      <c r="C469">
        <v>167.79783630371099</v>
      </c>
    </row>
    <row r="470" spans="2:3" x14ac:dyDescent="0.25">
      <c r="B470">
        <v>45.219000000000001</v>
      </c>
      <c r="C470">
        <v>166.25975036621099</v>
      </c>
    </row>
    <row r="471" spans="2:3" x14ac:dyDescent="0.25">
      <c r="B471">
        <v>45.204999999999998</v>
      </c>
      <c r="C471">
        <v>167.18748474121099</v>
      </c>
    </row>
    <row r="472" spans="2:3" x14ac:dyDescent="0.25">
      <c r="B472">
        <v>45.191000000000003</v>
      </c>
      <c r="C472">
        <v>167.48045349121099</v>
      </c>
    </row>
    <row r="473" spans="2:3" x14ac:dyDescent="0.25">
      <c r="B473">
        <v>45.177</v>
      </c>
      <c r="C473">
        <v>165.91795349121099</v>
      </c>
    </row>
    <row r="474" spans="2:3" x14ac:dyDescent="0.25">
      <c r="B474">
        <v>45.162999999999897</v>
      </c>
      <c r="C474">
        <v>166.62596130371099</v>
      </c>
    </row>
    <row r="475" spans="2:3" x14ac:dyDescent="0.25">
      <c r="B475">
        <v>45.149000000000001</v>
      </c>
      <c r="C475">
        <v>169.43357849121099</v>
      </c>
    </row>
    <row r="476" spans="2:3" x14ac:dyDescent="0.25">
      <c r="B476">
        <v>45.134999999999998</v>
      </c>
      <c r="C476">
        <v>170.94725036621099</v>
      </c>
    </row>
    <row r="477" spans="2:3" x14ac:dyDescent="0.25">
      <c r="B477">
        <v>45.121000000000002</v>
      </c>
      <c r="C477">
        <v>170.33689880371099</v>
      </c>
    </row>
    <row r="478" spans="2:3" x14ac:dyDescent="0.25">
      <c r="B478">
        <v>45.106999999999999</v>
      </c>
      <c r="C478">
        <v>168.13963317871099</v>
      </c>
    </row>
    <row r="479" spans="2:3" x14ac:dyDescent="0.25">
      <c r="B479">
        <v>45.093000000000004</v>
      </c>
      <c r="C479">
        <v>167.21189880371099</v>
      </c>
    </row>
    <row r="480" spans="2:3" x14ac:dyDescent="0.25">
      <c r="B480">
        <v>45.079000000000001</v>
      </c>
      <c r="C480">
        <v>168.09080505371099</v>
      </c>
    </row>
    <row r="481" spans="2:3" x14ac:dyDescent="0.25">
      <c r="B481">
        <v>45.064999999999998</v>
      </c>
      <c r="C481">
        <v>168.43260192871099</v>
      </c>
    </row>
    <row r="482" spans="2:3" x14ac:dyDescent="0.25">
      <c r="B482">
        <v>45.051000000000002</v>
      </c>
      <c r="C482">
        <v>168.50584411621099</v>
      </c>
    </row>
    <row r="483" spans="2:3" x14ac:dyDescent="0.25">
      <c r="B483">
        <v>45.036999999999999</v>
      </c>
      <c r="C483">
        <v>168.23728942871099</v>
      </c>
    </row>
    <row r="484" spans="2:3" x14ac:dyDescent="0.25">
      <c r="B484">
        <v>45.023000000000003</v>
      </c>
      <c r="C484">
        <v>169.60447692871099</v>
      </c>
    </row>
    <row r="485" spans="2:3" x14ac:dyDescent="0.25">
      <c r="B485">
        <v>45.009</v>
      </c>
      <c r="C485">
        <v>171.09373474121099</v>
      </c>
    </row>
    <row r="486" spans="2:3" x14ac:dyDescent="0.25">
      <c r="B486">
        <v>44.994999999999997</v>
      </c>
      <c r="C486">
        <v>173.63279724121099</v>
      </c>
    </row>
    <row r="487" spans="2:3" x14ac:dyDescent="0.25">
      <c r="B487">
        <v>44.981000000000002</v>
      </c>
      <c r="C487">
        <v>174.09666442871099</v>
      </c>
    </row>
    <row r="488" spans="2:3" x14ac:dyDescent="0.25">
      <c r="B488">
        <v>44.966999999999999</v>
      </c>
      <c r="C488">
        <v>171.99705505371099</v>
      </c>
    </row>
    <row r="489" spans="2:3" x14ac:dyDescent="0.25">
      <c r="B489">
        <v>44.953000000000003</v>
      </c>
      <c r="C489">
        <v>171.85057067871099</v>
      </c>
    </row>
    <row r="490" spans="2:3" x14ac:dyDescent="0.25">
      <c r="B490">
        <v>44.939</v>
      </c>
      <c r="C490">
        <v>170.36131286621099</v>
      </c>
    </row>
    <row r="491" spans="2:3" x14ac:dyDescent="0.25">
      <c r="B491">
        <v>44.924999999999898</v>
      </c>
      <c r="C491">
        <v>168.65232849121099</v>
      </c>
    </row>
    <row r="492" spans="2:3" x14ac:dyDescent="0.25">
      <c r="B492">
        <v>44.911000000000001</v>
      </c>
      <c r="C492">
        <v>168.16404724121099</v>
      </c>
    </row>
    <row r="493" spans="2:3" x14ac:dyDescent="0.25">
      <c r="B493">
        <v>44.896999999999998</v>
      </c>
      <c r="C493">
        <v>167.01658630371099</v>
      </c>
    </row>
    <row r="494" spans="2:3" x14ac:dyDescent="0.25">
      <c r="B494">
        <v>44.883000000000003</v>
      </c>
      <c r="C494">
        <v>164.08689880371099</v>
      </c>
    </row>
    <row r="495" spans="2:3" x14ac:dyDescent="0.25">
      <c r="B495">
        <v>44.869</v>
      </c>
      <c r="C495">
        <v>165.06346130371099</v>
      </c>
    </row>
    <row r="496" spans="2:3" x14ac:dyDescent="0.25">
      <c r="B496">
        <v>44.854999999999897</v>
      </c>
      <c r="C496">
        <v>165.01463317871099</v>
      </c>
    </row>
    <row r="497" spans="2:3" x14ac:dyDescent="0.25">
      <c r="B497">
        <v>44.841000000000001</v>
      </c>
      <c r="C497">
        <v>163.86717224121099</v>
      </c>
    </row>
    <row r="498" spans="2:3" x14ac:dyDescent="0.25">
      <c r="B498">
        <v>44.826999999999998</v>
      </c>
      <c r="C498">
        <v>163.59861755371099</v>
      </c>
    </row>
    <row r="499" spans="2:3" x14ac:dyDescent="0.25">
      <c r="B499">
        <v>44.813000000000002</v>
      </c>
      <c r="C499">
        <v>162.76853942871099</v>
      </c>
    </row>
    <row r="500" spans="2:3" x14ac:dyDescent="0.25">
      <c r="B500">
        <v>44.798999999999999</v>
      </c>
      <c r="C500">
        <v>163.33006286621099</v>
      </c>
    </row>
    <row r="501" spans="2:3" x14ac:dyDescent="0.25">
      <c r="B501">
        <v>44.784999999999897</v>
      </c>
      <c r="C501">
        <v>165.06346130371099</v>
      </c>
    </row>
    <row r="502" spans="2:3" x14ac:dyDescent="0.25">
      <c r="B502">
        <v>44.771000000000001</v>
      </c>
      <c r="C502">
        <v>162.49998474121099</v>
      </c>
    </row>
    <row r="503" spans="2:3" x14ac:dyDescent="0.25">
      <c r="B503">
        <v>44.756999999999998</v>
      </c>
      <c r="C503">
        <v>161.47459411621099</v>
      </c>
    </row>
    <row r="504" spans="2:3" x14ac:dyDescent="0.25">
      <c r="B504">
        <v>44.743000000000002</v>
      </c>
      <c r="C504">
        <v>161.01072692871099</v>
      </c>
    </row>
    <row r="505" spans="2:3" x14ac:dyDescent="0.25">
      <c r="B505">
        <v>44.728999999999999</v>
      </c>
      <c r="C505">
        <v>160.93748474121099</v>
      </c>
    </row>
    <row r="506" spans="2:3" x14ac:dyDescent="0.25">
      <c r="B506">
        <v>44.715000000000003</v>
      </c>
      <c r="C506">
        <v>161.91404724121099</v>
      </c>
    </row>
    <row r="507" spans="2:3" x14ac:dyDescent="0.25">
      <c r="B507">
        <v>44.701000000000001</v>
      </c>
      <c r="C507">
        <v>163.20799255371099</v>
      </c>
    </row>
    <row r="508" spans="2:3" x14ac:dyDescent="0.25">
      <c r="B508">
        <v>44.686999999999998</v>
      </c>
      <c r="C508">
        <v>164.35545349121099</v>
      </c>
    </row>
    <row r="509" spans="2:3" x14ac:dyDescent="0.25">
      <c r="B509">
        <v>44.673000000000002</v>
      </c>
      <c r="C509">
        <v>164.33103942871099</v>
      </c>
    </row>
    <row r="510" spans="2:3" x14ac:dyDescent="0.25">
      <c r="B510">
        <v>44.658999999999999</v>
      </c>
      <c r="C510">
        <v>164.40428161621099</v>
      </c>
    </row>
    <row r="511" spans="2:3" x14ac:dyDescent="0.25">
      <c r="B511">
        <v>44.645000000000003</v>
      </c>
      <c r="C511">
        <v>164.72166442871099</v>
      </c>
    </row>
    <row r="512" spans="2:3" x14ac:dyDescent="0.25">
      <c r="B512">
        <v>44.631</v>
      </c>
      <c r="C512">
        <v>166.28416442871099</v>
      </c>
    </row>
    <row r="513" spans="2:3" x14ac:dyDescent="0.25">
      <c r="B513">
        <v>44.616999999999898</v>
      </c>
      <c r="C513">
        <v>165.20994567871099</v>
      </c>
    </row>
    <row r="514" spans="2:3" x14ac:dyDescent="0.25">
      <c r="B514">
        <v>44.603000000000002</v>
      </c>
      <c r="C514">
        <v>164.06248474121099</v>
      </c>
    </row>
    <row r="515" spans="2:3" x14ac:dyDescent="0.25">
      <c r="B515">
        <v>44.588999999999999</v>
      </c>
      <c r="C515">
        <v>163.74510192871099</v>
      </c>
    </row>
    <row r="516" spans="2:3" x14ac:dyDescent="0.25">
      <c r="B516">
        <v>44.575000000000003</v>
      </c>
      <c r="C516">
        <v>163.67185974121099</v>
      </c>
    </row>
    <row r="517" spans="2:3" x14ac:dyDescent="0.25">
      <c r="B517">
        <v>44.561</v>
      </c>
      <c r="C517">
        <v>162.96385192871099</v>
      </c>
    </row>
    <row r="518" spans="2:3" x14ac:dyDescent="0.25">
      <c r="B518">
        <v>44.546999999999898</v>
      </c>
      <c r="C518">
        <v>161.54783630371099</v>
      </c>
    </row>
    <row r="519" spans="2:3" x14ac:dyDescent="0.25">
      <c r="B519">
        <v>44.533000000000001</v>
      </c>
      <c r="C519">
        <v>158.61814880371099</v>
      </c>
    </row>
    <row r="520" spans="2:3" x14ac:dyDescent="0.25">
      <c r="B520">
        <v>44.518999999999998</v>
      </c>
      <c r="C520">
        <v>158.22752380371099</v>
      </c>
    </row>
    <row r="521" spans="2:3" x14ac:dyDescent="0.25">
      <c r="B521">
        <v>44.505000000000003</v>
      </c>
      <c r="C521">
        <v>159.35057067871099</v>
      </c>
    </row>
    <row r="522" spans="2:3" x14ac:dyDescent="0.25">
      <c r="B522">
        <v>44.491</v>
      </c>
      <c r="C522">
        <v>158.59373474121099</v>
      </c>
    </row>
    <row r="523" spans="2:3" x14ac:dyDescent="0.25">
      <c r="B523">
        <v>44.476999999999897</v>
      </c>
      <c r="C523">
        <v>157.76365661621099</v>
      </c>
    </row>
    <row r="524" spans="2:3" x14ac:dyDescent="0.25">
      <c r="B524">
        <v>44.463000000000001</v>
      </c>
      <c r="C524">
        <v>160.76658630371099</v>
      </c>
    </row>
    <row r="525" spans="2:3" x14ac:dyDescent="0.25">
      <c r="B525">
        <v>44.448999999999998</v>
      </c>
      <c r="C525">
        <v>161.84080505371099</v>
      </c>
    </row>
    <row r="526" spans="2:3" x14ac:dyDescent="0.25">
      <c r="B526">
        <v>44.435000000000002</v>
      </c>
      <c r="C526">
        <v>160.98631286621099</v>
      </c>
    </row>
    <row r="527" spans="2:3" x14ac:dyDescent="0.25">
      <c r="B527">
        <v>44.420999999999999</v>
      </c>
      <c r="C527">
        <v>159.93650817871099</v>
      </c>
    </row>
    <row r="528" spans="2:3" x14ac:dyDescent="0.25">
      <c r="B528">
        <v>44.406999999999897</v>
      </c>
      <c r="C528">
        <v>160.64451599121099</v>
      </c>
    </row>
    <row r="529" spans="2:3" x14ac:dyDescent="0.25">
      <c r="B529">
        <v>44.393000000000001</v>
      </c>
      <c r="C529">
        <v>162.15818786621099</v>
      </c>
    </row>
    <row r="530" spans="2:3" x14ac:dyDescent="0.25">
      <c r="B530">
        <v>44.378999999999998</v>
      </c>
      <c r="C530">
        <v>162.79295349121099</v>
      </c>
    </row>
    <row r="531" spans="2:3" x14ac:dyDescent="0.25">
      <c r="B531">
        <v>44.365000000000002</v>
      </c>
      <c r="C531">
        <v>163.64744567871099</v>
      </c>
    </row>
    <row r="532" spans="2:3" x14ac:dyDescent="0.25">
      <c r="B532">
        <v>44.350999999999999</v>
      </c>
      <c r="C532">
        <v>161.76756286621099</v>
      </c>
    </row>
    <row r="533" spans="2:3" x14ac:dyDescent="0.25">
      <c r="B533">
        <v>44.337000000000003</v>
      </c>
      <c r="C533">
        <v>158.34959411621099</v>
      </c>
    </row>
    <row r="534" spans="2:3" x14ac:dyDescent="0.25">
      <c r="B534">
        <v>44.323</v>
      </c>
      <c r="C534">
        <v>158.98435974121099</v>
      </c>
    </row>
    <row r="535" spans="2:3" x14ac:dyDescent="0.25">
      <c r="B535">
        <v>44.308999999999997</v>
      </c>
      <c r="C535">
        <v>156.39646911621099</v>
      </c>
    </row>
    <row r="536" spans="2:3" x14ac:dyDescent="0.25">
      <c r="B536">
        <v>44.295000000000002</v>
      </c>
      <c r="C536">
        <v>154.61424255371099</v>
      </c>
    </row>
    <row r="537" spans="2:3" x14ac:dyDescent="0.25">
      <c r="B537">
        <v>44.280999999999999</v>
      </c>
      <c r="C537">
        <v>154.27244567871099</v>
      </c>
    </row>
    <row r="538" spans="2:3" x14ac:dyDescent="0.25">
      <c r="B538">
        <v>44.267000000000003</v>
      </c>
      <c r="C538">
        <v>152.88084411621099</v>
      </c>
    </row>
    <row r="539" spans="2:3" x14ac:dyDescent="0.25">
      <c r="B539">
        <v>44.253</v>
      </c>
      <c r="C539">
        <v>155.63963317871099</v>
      </c>
    </row>
    <row r="540" spans="2:3" x14ac:dyDescent="0.25">
      <c r="B540">
        <v>44.238999999999898</v>
      </c>
      <c r="C540">
        <v>158.47166442871099</v>
      </c>
    </row>
    <row r="541" spans="2:3" x14ac:dyDescent="0.25">
      <c r="B541">
        <v>44.225000000000001</v>
      </c>
      <c r="C541">
        <v>156.32322692871099</v>
      </c>
    </row>
    <row r="542" spans="2:3" x14ac:dyDescent="0.25">
      <c r="B542">
        <v>44.210999999999999</v>
      </c>
      <c r="C542">
        <v>154.76072692871099</v>
      </c>
    </row>
    <row r="543" spans="2:3" x14ac:dyDescent="0.25">
      <c r="B543">
        <v>44.197000000000003</v>
      </c>
      <c r="C543">
        <v>155.90818786621099</v>
      </c>
    </row>
    <row r="544" spans="2:3" x14ac:dyDescent="0.25">
      <c r="B544">
        <v>44.183</v>
      </c>
      <c r="C544">
        <v>155.59080505371099</v>
      </c>
    </row>
    <row r="545" spans="2:3" x14ac:dyDescent="0.25">
      <c r="B545">
        <v>44.168999999999897</v>
      </c>
      <c r="C545">
        <v>155.81053161621099</v>
      </c>
    </row>
    <row r="546" spans="2:3" x14ac:dyDescent="0.25">
      <c r="B546">
        <v>44.155000000000001</v>
      </c>
      <c r="C546">
        <v>158.66697692871099</v>
      </c>
    </row>
    <row r="547" spans="2:3" x14ac:dyDescent="0.25">
      <c r="B547">
        <v>44.140999999999998</v>
      </c>
      <c r="C547">
        <v>159.71678161621099</v>
      </c>
    </row>
    <row r="548" spans="2:3" x14ac:dyDescent="0.25">
      <c r="B548">
        <v>44.127000000000002</v>
      </c>
      <c r="C548">
        <v>159.37498474121099</v>
      </c>
    </row>
    <row r="549" spans="2:3" x14ac:dyDescent="0.25">
      <c r="B549">
        <v>44.113</v>
      </c>
      <c r="C549">
        <v>159.05760192871099</v>
      </c>
    </row>
    <row r="550" spans="2:3" x14ac:dyDescent="0.25">
      <c r="B550">
        <v>44.098999999999897</v>
      </c>
      <c r="C550">
        <v>159.81443786621099</v>
      </c>
    </row>
    <row r="551" spans="2:3" x14ac:dyDescent="0.25">
      <c r="B551">
        <v>44.085000000000001</v>
      </c>
      <c r="C551">
        <v>160.79100036621099</v>
      </c>
    </row>
    <row r="552" spans="2:3" x14ac:dyDescent="0.25">
      <c r="B552">
        <v>44.070999999999998</v>
      </c>
      <c r="C552">
        <v>163.03709411621099</v>
      </c>
    </row>
    <row r="553" spans="2:3" x14ac:dyDescent="0.25">
      <c r="B553">
        <v>44.057000000000002</v>
      </c>
      <c r="C553">
        <v>165.91795349121099</v>
      </c>
    </row>
    <row r="554" spans="2:3" x14ac:dyDescent="0.25">
      <c r="B554">
        <v>44.042999999999999</v>
      </c>
      <c r="C554">
        <v>165.01463317871099</v>
      </c>
    </row>
    <row r="555" spans="2:3" x14ac:dyDescent="0.25">
      <c r="B555">
        <v>44.029000000000003</v>
      </c>
      <c r="C555">
        <v>164.59959411621099</v>
      </c>
    </row>
    <row r="556" spans="2:3" x14ac:dyDescent="0.25">
      <c r="B556">
        <v>44.015000000000001</v>
      </c>
      <c r="C556">
        <v>165.38084411621099</v>
      </c>
    </row>
    <row r="557" spans="2:3" x14ac:dyDescent="0.25">
      <c r="B557">
        <v>44.000999999999998</v>
      </c>
      <c r="C557">
        <v>167.40721130371099</v>
      </c>
    </row>
    <row r="558" spans="2:3" x14ac:dyDescent="0.25">
      <c r="B558">
        <v>43.987000000000002</v>
      </c>
      <c r="C558">
        <v>166.08885192871099</v>
      </c>
    </row>
    <row r="559" spans="2:3" x14ac:dyDescent="0.25">
      <c r="B559">
        <v>43.972999999999999</v>
      </c>
      <c r="C559">
        <v>166.28416442871099</v>
      </c>
    </row>
    <row r="560" spans="2:3" x14ac:dyDescent="0.25">
      <c r="B560">
        <v>43.959000000000003</v>
      </c>
      <c r="C560">
        <v>165.99119567871099</v>
      </c>
    </row>
    <row r="561" spans="2:3" x14ac:dyDescent="0.25">
      <c r="B561">
        <v>43.945</v>
      </c>
      <c r="C561">
        <v>165.52732849121099</v>
      </c>
    </row>
    <row r="562" spans="2:3" x14ac:dyDescent="0.25">
      <c r="B562">
        <v>43.930999999999898</v>
      </c>
      <c r="C562">
        <v>164.06248474121099</v>
      </c>
    </row>
    <row r="563" spans="2:3" x14ac:dyDescent="0.25">
      <c r="B563">
        <v>43.917000000000002</v>
      </c>
      <c r="C563">
        <v>163.28123474121099</v>
      </c>
    </row>
    <row r="564" spans="2:3" x14ac:dyDescent="0.25">
      <c r="B564">
        <v>43.902999999999999</v>
      </c>
      <c r="C564">
        <v>162.86619567871099</v>
      </c>
    </row>
    <row r="565" spans="2:3" x14ac:dyDescent="0.25">
      <c r="B565">
        <v>43.889000000000003</v>
      </c>
      <c r="C565">
        <v>161.54783630371099</v>
      </c>
    </row>
    <row r="566" spans="2:3" x14ac:dyDescent="0.25">
      <c r="B566">
        <v>43.875</v>
      </c>
      <c r="C566">
        <v>162.81736755371099</v>
      </c>
    </row>
    <row r="567" spans="2:3" x14ac:dyDescent="0.25">
      <c r="B567">
        <v>43.860999999999898</v>
      </c>
      <c r="C567">
        <v>162.96385192871099</v>
      </c>
    </row>
    <row r="568" spans="2:3" x14ac:dyDescent="0.25">
      <c r="B568">
        <v>43.847000000000001</v>
      </c>
      <c r="C568">
        <v>162.52439880371099</v>
      </c>
    </row>
    <row r="569" spans="2:3" x14ac:dyDescent="0.25">
      <c r="B569">
        <v>43.832999999999998</v>
      </c>
      <c r="C569">
        <v>164.33103942871099</v>
      </c>
    </row>
    <row r="570" spans="2:3" x14ac:dyDescent="0.25">
      <c r="B570">
        <v>43.819000000000003</v>
      </c>
      <c r="C570">
        <v>166.57713317871099</v>
      </c>
    </row>
    <row r="571" spans="2:3" x14ac:dyDescent="0.25">
      <c r="B571">
        <v>43.805</v>
      </c>
      <c r="C571">
        <v>165.79588317871099</v>
      </c>
    </row>
    <row r="572" spans="2:3" x14ac:dyDescent="0.25">
      <c r="B572">
        <v>43.790999999999897</v>
      </c>
      <c r="C572">
        <v>165.72264099121099</v>
      </c>
    </row>
    <row r="573" spans="2:3" x14ac:dyDescent="0.25">
      <c r="B573">
        <v>43.777000000000001</v>
      </c>
      <c r="C573">
        <v>165.01463317871099</v>
      </c>
    </row>
    <row r="574" spans="2:3" x14ac:dyDescent="0.25">
      <c r="B574">
        <v>43.762999999999998</v>
      </c>
      <c r="C574">
        <v>162.40232849121099</v>
      </c>
    </row>
    <row r="575" spans="2:3" x14ac:dyDescent="0.25">
      <c r="B575">
        <v>43.749000000000002</v>
      </c>
      <c r="C575">
        <v>160.05857849121099</v>
      </c>
    </row>
    <row r="576" spans="2:3" x14ac:dyDescent="0.25">
      <c r="B576">
        <v>43.734999999999999</v>
      </c>
      <c r="C576">
        <v>161.49900817871099</v>
      </c>
    </row>
    <row r="577" spans="2:3" x14ac:dyDescent="0.25">
      <c r="B577">
        <v>43.720999999999897</v>
      </c>
      <c r="C577">
        <v>162.59764099121099</v>
      </c>
    </row>
    <row r="578" spans="2:3" x14ac:dyDescent="0.25">
      <c r="B578">
        <v>43.707000000000001</v>
      </c>
      <c r="C578">
        <v>162.57322692871099</v>
      </c>
    </row>
    <row r="579" spans="2:3" x14ac:dyDescent="0.25">
      <c r="B579">
        <v>43.692999999999998</v>
      </c>
      <c r="C579">
        <v>161.27928161621099</v>
      </c>
    </row>
    <row r="580" spans="2:3" x14ac:dyDescent="0.25">
      <c r="B580">
        <v>43.679000000000002</v>
      </c>
      <c r="C580">
        <v>162.79295349121099</v>
      </c>
    </row>
    <row r="581" spans="2:3" x14ac:dyDescent="0.25">
      <c r="B581">
        <v>43.664999999999999</v>
      </c>
      <c r="C581">
        <v>162.37791442871099</v>
      </c>
    </row>
    <row r="582" spans="2:3" x14ac:dyDescent="0.25">
      <c r="B582">
        <v>43.651000000000003</v>
      </c>
      <c r="C582">
        <v>163.62303161621099</v>
      </c>
    </row>
    <row r="583" spans="2:3" x14ac:dyDescent="0.25">
      <c r="B583">
        <v>43.637</v>
      </c>
      <c r="C583">
        <v>162.91502380371099</v>
      </c>
    </row>
    <row r="584" spans="2:3" x14ac:dyDescent="0.25">
      <c r="B584">
        <v>43.622999999999998</v>
      </c>
      <c r="C584">
        <v>162.52439880371099</v>
      </c>
    </row>
    <row r="585" spans="2:3" x14ac:dyDescent="0.25">
      <c r="B585">
        <v>43.609000000000002</v>
      </c>
      <c r="C585">
        <v>161.86521911621099</v>
      </c>
    </row>
    <row r="586" spans="2:3" x14ac:dyDescent="0.25">
      <c r="B586">
        <v>43.594999999999999</v>
      </c>
      <c r="C586">
        <v>162.30467224121099</v>
      </c>
    </row>
    <row r="587" spans="2:3" x14ac:dyDescent="0.25">
      <c r="B587">
        <v>43.581000000000003</v>
      </c>
      <c r="C587">
        <v>161.15721130371099</v>
      </c>
    </row>
    <row r="588" spans="2:3" x14ac:dyDescent="0.25">
      <c r="B588">
        <v>43.567</v>
      </c>
      <c r="C588">
        <v>159.47264099121099</v>
      </c>
    </row>
    <row r="589" spans="2:3" x14ac:dyDescent="0.25">
      <c r="B589">
        <v>43.552999999999898</v>
      </c>
      <c r="C589">
        <v>158.61814880371099</v>
      </c>
    </row>
    <row r="590" spans="2:3" x14ac:dyDescent="0.25">
      <c r="B590">
        <v>43.539000000000001</v>
      </c>
      <c r="C590">
        <v>158.10545349121099</v>
      </c>
    </row>
    <row r="591" spans="2:3" x14ac:dyDescent="0.25">
      <c r="B591">
        <v>43.524999999999999</v>
      </c>
      <c r="C591">
        <v>157.81248474121099</v>
      </c>
    </row>
    <row r="592" spans="2:3" x14ac:dyDescent="0.25">
      <c r="B592">
        <v>43.511000000000003</v>
      </c>
      <c r="C592">
        <v>159.00877380371099</v>
      </c>
    </row>
    <row r="593" spans="2:3" x14ac:dyDescent="0.25">
      <c r="B593">
        <v>43.497</v>
      </c>
      <c r="C593">
        <v>160.35154724121099</v>
      </c>
    </row>
    <row r="594" spans="2:3" x14ac:dyDescent="0.25">
      <c r="B594">
        <v>43.482999999999898</v>
      </c>
      <c r="C594">
        <v>161.23045349121099</v>
      </c>
    </row>
    <row r="595" spans="2:3" x14ac:dyDescent="0.25">
      <c r="B595">
        <v>43.469000000000001</v>
      </c>
      <c r="C595">
        <v>161.35252380371099</v>
      </c>
    </row>
    <row r="596" spans="2:3" x14ac:dyDescent="0.25">
      <c r="B596">
        <v>43.454999999999998</v>
      </c>
      <c r="C596">
        <v>163.67185974121099</v>
      </c>
    </row>
    <row r="597" spans="2:3" x14ac:dyDescent="0.25">
      <c r="B597">
        <v>43.441000000000003</v>
      </c>
      <c r="C597">
        <v>164.11131286621099</v>
      </c>
    </row>
    <row r="598" spans="2:3" x14ac:dyDescent="0.25">
      <c r="B598">
        <v>43.427</v>
      </c>
      <c r="C598">
        <v>163.94041442871099</v>
      </c>
    </row>
    <row r="599" spans="2:3" x14ac:dyDescent="0.25">
      <c r="B599">
        <v>43.412999999999897</v>
      </c>
      <c r="C599">
        <v>163.01268005371099</v>
      </c>
    </row>
    <row r="600" spans="2:3" x14ac:dyDescent="0.25">
      <c r="B600">
        <v>43.399000000000001</v>
      </c>
      <c r="C600">
        <v>163.79393005371099</v>
      </c>
    </row>
    <row r="601" spans="2:3" x14ac:dyDescent="0.25">
      <c r="B601">
        <v>43.384999999999998</v>
      </c>
      <c r="C601">
        <v>164.64842224121099</v>
      </c>
    </row>
    <row r="602" spans="2:3" x14ac:dyDescent="0.25">
      <c r="B602">
        <v>43.371000000000002</v>
      </c>
      <c r="C602">
        <v>162.15818786621099</v>
      </c>
    </row>
    <row r="603" spans="2:3" x14ac:dyDescent="0.25">
      <c r="B603">
        <v>43.356999999999999</v>
      </c>
      <c r="C603">
        <v>160.91307067871099</v>
      </c>
    </row>
    <row r="604" spans="2:3" x14ac:dyDescent="0.25">
      <c r="B604">
        <v>43.343000000000004</v>
      </c>
      <c r="C604">
        <v>164.94139099121099</v>
      </c>
    </row>
    <row r="605" spans="2:3" x14ac:dyDescent="0.25">
      <c r="B605">
        <v>43.329000000000001</v>
      </c>
      <c r="C605">
        <v>166.35740661621099</v>
      </c>
    </row>
    <row r="606" spans="2:3" x14ac:dyDescent="0.25">
      <c r="B606">
        <v>43.314999999999998</v>
      </c>
      <c r="C606">
        <v>164.13572692871099</v>
      </c>
    </row>
    <row r="607" spans="2:3" x14ac:dyDescent="0.25">
      <c r="B607">
        <v>43.301000000000002</v>
      </c>
      <c r="C607">
        <v>163.89158630371099</v>
      </c>
    </row>
    <row r="608" spans="2:3" x14ac:dyDescent="0.25">
      <c r="B608">
        <v>43.286999999999999</v>
      </c>
      <c r="C608">
        <v>162.89060974121099</v>
      </c>
    </row>
    <row r="609" spans="2:3" x14ac:dyDescent="0.25">
      <c r="B609">
        <v>43.273000000000003</v>
      </c>
      <c r="C609">
        <v>159.17967224121099</v>
      </c>
    </row>
    <row r="610" spans="2:3" x14ac:dyDescent="0.25">
      <c r="B610">
        <v>43.259</v>
      </c>
      <c r="C610">
        <v>159.47264099121099</v>
      </c>
    </row>
    <row r="611" spans="2:3" x14ac:dyDescent="0.25">
      <c r="B611">
        <v>43.244999999999997</v>
      </c>
      <c r="C611">
        <v>162.59764099121099</v>
      </c>
    </row>
    <row r="612" spans="2:3" x14ac:dyDescent="0.25">
      <c r="B612">
        <v>43.231000000000002</v>
      </c>
      <c r="C612">
        <v>162.89060974121099</v>
      </c>
    </row>
    <row r="613" spans="2:3" x14ac:dyDescent="0.25">
      <c r="B613">
        <v>43.216999999999999</v>
      </c>
      <c r="C613">
        <v>161.18162536621099</v>
      </c>
    </row>
    <row r="614" spans="2:3" x14ac:dyDescent="0.25">
      <c r="B614">
        <v>43.203000000000003</v>
      </c>
      <c r="C614">
        <v>161.08396911621099</v>
      </c>
    </row>
    <row r="615" spans="2:3" x14ac:dyDescent="0.25">
      <c r="B615">
        <v>43.189</v>
      </c>
      <c r="C615">
        <v>162.57322692871099</v>
      </c>
    </row>
    <row r="616" spans="2:3" x14ac:dyDescent="0.25">
      <c r="B616">
        <v>43.174999999999898</v>
      </c>
      <c r="C616">
        <v>162.69529724121099</v>
      </c>
    </row>
    <row r="617" spans="2:3" x14ac:dyDescent="0.25">
      <c r="B617">
        <v>43.161000000000001</v>
      </c>
      <c r="C617">
        <v>160.93748474121099</v>
      </c>
    </row>
    <row r="618" spans="2:3" x14ac:dyDescent="0.25">
      <c r="B618">
        <v>43.146999999999998</v>
      </c>
      <c r="C618">
        <v>159.66795349121099</v>
      </c>
    </row>
    <row r="619" spans="2:3" x14ac:dyDescent="0.25">
      <c r="B619">
        <v>43.133000000000003</v>
      </c>
      <c r="C619">
        <v>158.64256286621099</v>
      </c>
    </row>
    <row r="620" spans="2:3" x14ac:dyDescent="0.25">
      <c r="B620">
        <v>43.119</v>
      </c>
      <c r="C620">
        <v>157.22654724121099</v>
      </c>
    </row>
    <row r="621" spans="2:3" x14ac:dyDescent="0.25">
      <c r="B621">
        <v>43.104999999999897</v>
      </c>
      <c r="C621">
        <v>157.39744567871099</v>
      </c>
    </row>
    <row r="622" spans="2:3" x14ac:dyDescent="0.25">
      <c r="B622">
        <v>43.091000000000001</v>
      </c>
      <c r="C622">
        <v>158.74021911621099</v>
      </c>
    </row>
    <row r="623" spans="2:3" x14ac:dyDescent="0.25">
      <c r="B623">
        <v>43.076999999999998</v>
      </c>
      <c r="C623">
        <v>158.37400817871099</v>
      </c>
    </row>
    <row r="624" spans="2:3" x14ac:dyDescent="0.25">
      <c r="B624">
        <v>43.063000000000002</v>
      </c>
      <c r="C624">
        <v>156.51853942871099</v>
      </c>
    </row>
    <row r="625" spans="2:3" x14ac:dyDescent="0.25">
      <c r="B625">
        <v>43.048999999999999</v>
      </c>
      <c r="C625">
        <v>157.51951599121099</v>
      </c>
    </row>
    <row r="626" spans="2:3" x14ac:dyDescent="0.25">
      <c r="B626">
        <v>43.034999999999897</v>
      </c>
      <c r="C626">
        <v>158.10545349121099</v>
      </c>
    </row>
    <row r="627" spans="2:3" x14ac:dyDescent="0.25">
      <c r="B627">
        <v>43.021000000000001</v>
      </c>
      <c r="C627">
        <v>158.56932067871099</v>
      </c>
    </row>
    <row r="628" spans="2:3" x14ac:dyDescent="0.25">
      <c r="B628">
        <v>43.006999999999998</v>
      </c>
      <c r="C628">
        <v>158.88670349121099</v>
      </c>
    </row>
    <row r="629" spans="2:3" x14ac:dyDescent="0.25">
      <c r="B629">
        <v>42.993000000000002</v>
      </c>
      <c r="C629">
        <v>158.93553161621099</v>
      </c>
    </row>
    <row r="630" spans="2:3" x14ac:dyDescent="0.25">
      <c r="B630">
        <v>42.978999999999999</v>
      </c>
      <c r="C630">
        <v>158.88670349121099</v>
      </c>
    </row>
    <row r="631" spans="2:3" x14ac:dyDescent="0.25">
      <c r="B631">
        <v>42.965000000000003</v>
      </c>
      <c r="C631">
        <v>157.98338317871099</v>
      </c>
    </row>
    <row r="632" spans="2:3" x14ac:dyDescent="0.25">
      <c r="B632">
        <v>42.951000000000001</v>
      </c>
      <c r="C632">
        <v>157.71482849121099</v>
      </c>
    </row>
    <row r="633" spans="2:3" x14ac:dyDescent="0.25">
      <c r="B633">
        <v>42.936999999999998</v>
      </c>
      <c r="C633">
        <v>160.05857849121099</v>
      </c>
    </row>
    <row r="634" spans="2:3" x14ac:dyDescent="0.25">
      <c r="B634">
        <v>42.923000000000002</v>
      </c>
      <c r="C634">
        <v>161.79197692871099</v>
      </c>
    </row>
    <row r="635" spans="2:3" x14ac:dyDescent="0.25">
      <c r="B635">
        <v>42.908999999999999</v>
      </c>
      <c r="C635">
        <v>161.20603942871099</v>
      </c>
    </row>
    <row r="636" spans="2:3" x14ac:dyDescent="0.25">
      <c r="B636">
        <v>42.895000000000003</v>
      </c>
      <c r="C636">
        <v>159.61912536621099</v>
      </c>
    </row>
    <row r="637" spans="2:3" x14ac:dyDescent="0.25">
      <c r="B637">
        <v>42.881</v>
      </c>
      <c r="C637">
        <v>161.18162536621099</v>
      </c>
    </row>
    <row r="638" spans="2:3" x14ac:dyDescent="0.25">
      <c r="B638">
        <v>42.866999999999898</v>
      </c>
      <c r="C638">
        <v>162.10935974121099</v>
      </c>
    </row>
    <row r="639" spans="2:3" x14ac:dyDescent="0.25">
      <c r="B639">
        <v>42.853000000000002</v>
      </c>
      <c r="C639">
        <v>158.78904724121099</v>
      </c>
    </row>
    <row r="640" spans="2:3" x14ac:dyDescent="0.25">
      <c r="B640">
        <v>42.838999999999999</v>
      </c>
      <c r="C640">
        <v>156.00584411621099</v>
      </c>
    </row>
    <row r="641" spans="2:3" x14ac:dyDescent="0.25">
      <c r="B641">
        <v>42.825000000000003</v>
      </c>
      <c r="C641">
        <v>155.02928161621099</v>
      </c>
    </row>
    <row r="642" spans="2:3" x14ac:dyDescent="0.25">
      <c r="B642">
        <v>42.811</v>
      </c>
      <c r="C642">
        <v>156.46971130371099</v>
      </c>
    </row>
    <row r="643" spans="2:3" x14ac:dyDescent="0.25">
      <c r="B643">
        <v>42.796999999999898</v>
      </c>
      <c r="C643">
        <v>156.90916442871099</v>
      </c>
    </row>
    <row r="644" spans="2:3" x14ac:dyDescent="0.25">
      <c r="B644">
        <v>42.783000000000001</v>
      </c>
      <c r="C644">
        <v>152.85643005371099</v>
      </c>
    </row>
    <row r="645" spans="2:3" x14ac:dyDescent="0.25">
      <c r="B645">
        <v>42.768999999999998</v>
      </c>
      <c r="C645">
        <v>151.44041442871099</v>
      </c>
    </row>
    <row r="646" spans="2:3" x14ac:dyDescent="0.25">
      <c r="B646">
        <v>42.755000000000003</v>
      </c>
      <c r="C646">
        <v>154.56541442871099</v>
      </c>
    </row>
    <row r="647" spans="2:3" x14ac:dyDescent="0.25">
      <c r="B647">
        <v>42.741</v>
      </c>
      <c r="C647">
        <v>156.66502380371099</v>
      </c>
    </row>
    <row r="648" spans="2:3" x14ac:dyDescent="0.25">
      <c r="B648">
        <v>42.726999999999897</v>
      </c>
      <c r="C648">
        <v>156.24998474121099</v>
      </c>
    </row>
    <row r="649" spans="2:3" x14ac:dyDescent="0.25">
      <c r="B649">
        <v>42.713000000000001</v>
      </c>
      <c r="C649">
        <v>156.22557067871099</v>
      </c>
    </row>
    <row r="650" spans="2:3" x14ac:dyDescent="0.25">
      <c r="B650">
        <v>42.698999999999998</v>
      </c>
      <c r="C650">
        <v>157.00682067871099</v>
      </c>
    </row>
    <row r="651" spans="2:3" x14ac:dyDescent="0.25">
      <c r="B651">
        <v>42.685000000000002</v>
      </c>
      <c r="C651">
        <v>157.15330505371099</v>
      </c>
    </row>
    <row r="652" spans="2:3" x14ac:dyDescent="0.25">
      <c r="B652">
        <v>42.670999999999999</v>
      </c>
      <c r="C652">
        <v>156.29881286621099</v>
      </c>
    </row>
    <row r="653" spans="2:3" x14ac:dyDescent="0.25">
      <c r="B653">
        <v>42.656999999999897</v>
      </c>
      <c r="C653">
        <v>155.51756286621099</v>
      </c>
    </row>
    <row r="654" spans="2:3" x14ac:dyDescent="0.25">
      <c r="B654">
        <v>42.643000000000001</v>
      </c>
      <c r="C654">
        <v>156.10350036621099</v>
      </c>
    </row>
    <row r="655" spans="2:3" x14ac:dyDescent="0.25">
      <c r="B655">
        <v>42.628999999999998</v>
      </c>
      <c r="C655">
        <v>156.88475036621099</v>
      </c>
    </row>
    <row r="656" spans="2:3" x14ac:dyDescent="0.25">
      <c r="B656">
        <v>42.615000000000002</v>
      </c>
      <c r="C656">
        <v>160.93748474121099</v>
      </c>
    </row>
    <row r="657" spans="2:3" x14ac:dyDescent="0.25">
      <c r="B657">
        <v>42.600999999999999</v>
      </c>
      <c r="C657">
        <v>163.84275817871099</v>
      </c>
    </row>
    <row r="658" spans="2:3" x14ac:dyDescent="0.25">
      <c r="B658">
        <v>42.587000000000003</v>
      </c>
      <c r="C658">
        <v>163.74510192871099</v>
      </c>
    </row>
    <row r="659" spans="2:3" x14ac:dyDescent="0.25">
      <c r="B659">
        <v>42.573</v>
      </c>
      <c r="C659">
        <v>160.18064880371099</v>
      </c>
    </row>
    <row r="660" spans="2:3" x14ac:dyDescent="0.25">
      <c r="B660">
        <v>42.558999999999997</v>
      </c>
      <c r="C660">
        <v>156.83592224121099</v>
      </c>
    </row>
    <row r="661" spans="2:3" x14ac:dyDescent="0.25">
      <c r="B661">
        <v>42.545000000000002</v>
      </c>
      <c r="C661">
        <v>158.03221130371099</v>
      </c>
    </row>
    <row r="662" spans="2:3" x14ac:dyDescent="0.25">
      <c r="B662">
        <v>42.530999999999999</v>
      </c>
      <c r="C662">
        <v>157.93455505371099</v>
      </c>
    </row>
    <row r="663" spans="2:3" x14ac:dyDescent="0.25">
      <c r="B663">
        <v>42.517000000000003</v>
      </c>
      <c r="C663">
        <v>158.95994567871099</v>
      </c>
    </row>
    <row r="664" spans="2:3" x14ac:dyDescent="0.25">
      <c r="B664">
        <v>42.503</v>
      </c>
      <c r="C664">
        <v>159.27732849121099</v>
      </c>
    </row>
    <row r="665" spans="2:3" x14ac:dyDescent="0.25">
      <c r="B665">
        <v>42.488999999999898</v>
      </c>
      <c r="C665">
        <v>157.88572692871099</v>
      </c>
    </row>
    <row r="666" spans="2:3" x14ac:dyDescent="0.25">
      <c r="B666">
        <v>42.475000000000001</v>
      </c>
      <c r="C666">
        <v>157.20213317871099</v>
      </c>
    </row>
    <row r="667" spans="2:3" x14ac:dyDescent="0.25">
      <c r="B667">
        <v>42.460999999999999</v>
      </c>
      <c r="C667">
        <v>158.91111755371099</v>
      </c>
    </row>
    <row r="668" spans="2:3" x14ac:dyDescent="0.25">
      <c r="B668">
        <v>42.447000000000003</v>
      </c>
      <c r="C668">
        <v>160.81541442871099</v>
      </c>
    </row>
    <row r="669" spans="2:3" x14ac:dyDescent="0.25">
      <c r="B669">
        <v>42.433</v>
      </c>
      <c r="C669">
        <v>161.23045349121099</v>
      </c>
    </row>
    <row r="670" spans="2:3" x14ac:dyDescent="0.25">
      <c r="B670">
        <v>42.418999999999897</v>
      </c>
      <c r="C670">
        <v>158.93553161621099</v>
      </c>
    </row>
    <row r="671" spans="2:3" x14ac:dyDescent="0.25">
      <c r="B671">
        <v>42.405000000000001</v>
      </c>
      <c r="C671">
        <v>158.20310974121099</v>
      </c>
    </row>
    <row r="672" spans="2:3" x14ac:dyDescent="0.25">
      <c r="B672">
        <v>42.390999999999998</v>
      </c>
      <c r="C672">
        <v>157.25096130371099</v>
      </c>
    </row>
    <row r="673" spans="2:3" x14ac:dyDescent="0.25">
      <c r="B673">
        <v>42.377000000000002</v>
      </c>
      <c r="C673">
        <v>157.64158630371099</v>
      </c>
    </row>
    <row r="674" spans="2:3" x14ac:dyDescent="0.25">
      <c r="B674">
        <v>42.363</v>
      </c>
      <c r="C674">
        <v>159.00877380371099</v>
      </c>
    </row>
    <row r="675" spans="2:3" x14ac:dyDescent="0.25">
      <c r="B675">
        <v>42.348999999999897</v>
      </c>
      <c r="C675">
        <v>157.69041442871099</v>
      </c>
    </row>
    <row r="676" spans="2:3" x14ac:dyDescent="0.25">
      <c r="B676">
        <v>42.335000000000001</v>
      </c>
      <c r="C676">
        <v>156.66502380371099</v>
      </c>
    </row>
    <row r="677" spans="2:3" x14ac:dyDescent="0.25">
      <c r="B677">
        <v>42.320999999999998</v>
      </c>
      <c r="C677">
        <v>157.08006286621099</v>
      </c>
    </row>
    <row r="678" spans="2:3" x14ac:dyDescent="0.25">
      <c r="B678">
        <v>42.307000000000002</v>
      </c>
      <c r="C678">
        <v>156.66502380371099</v>
      </c>
    </row>
    <row r="679" spans="2:3" x14ac:dyDescent="0.25">
      <c r="B679">
        <v>42.292999999999999</v>
      </c>
      <c r="C679">
        <v>155.95701599121099</v>
      </c>
    </row>
    <row r="680" spans="2:3" x14ac:dyDescent="0.25">
      <c r="B680">
        <v>42.279000000000003</v>
      </c>
      <c r="C680">
        <v>155.29783630371099</v>
      </c>
    </row>
    <row r="681" spans="2:3" x14ac:dyDescent="0.25">
      <c r="B681">
        <v>42.265000000000001</v>
      </c>
      <c r="C681">
        <v>152.85643005371099</v>
      </c>
    </row>
    <row r="682" spans="2:3" x14ac:dyDescent="0.25">
      <c r="B682">
        <v>42.250999999999998</v>
      </c>
      <c r="C682">
        <v>153.27146911621099</v>
      </c>
    </row>
    <row r="683" spans="2:3" x14ac:dyDescent="0.25">
      <c r="B683">
        <v>42.237000000000002</v>
      </c>
      <c r="C683">
        <v>153.44236755371099</v>
      </c>
    </row>
    <row r="684" spans="2:3" x14ac:dyDescent="0.25">
      <c r="B684">
        <v>42.222999999999999</v>
      </c>
      <c r="C684">
        <v>151.53807067871099</v>
      </c>
    </row>
    <row r="685" spans="2:3" x14ac:dyDescent="0.25">
      <c r="B685">
        <v>42.209000000000003</v>
      </c>
      <c r="C685">
        <v>151.02537536621099</v>
      </c>
    </row>
    <row r="686" spans="2:3" x14ac:dyDescent="0.25">
      <c r="B686">
        <v>42.195</v>
      </c>
      <c r="C686">
        <v>151.75779724121099</v>
      </c>
    </row>
    <row r="687" spans="2:3" x14ac:dyDescent="0.25">
      <c r="B687">
        <v>42.180999999999898</v>
      </c>
      <c r="C687">
        <v>153.80857849121099</v>
      </c>
    </row>
    <row r="688" spans="2:3" x14ac:dyDescent="0.25">
      <c r="B688">
        <v>42.167000000000002</v>
      </c>
      <c r="C688">
        <v>155.24900817871099</v>
      </c>
    </row>
    <row r="689" spans="2:3" x14ac:dyDescent="0.25">
      <c r="B689">
        <v>42.152999999999999</v>
      </c>
      <c r="C689">
        <v>152.95408630371099</v>
      </c>
    </row>
    <row r="690" spans="2:3" x14ac:dyDescent="0.25">
      <c r="B690">
        <v>42.139000000000003</v>
      </c>
      <c r="C690">
        <v>153.56443786621099</v>
      </c>
    </row>
    <row r="691" spans="2:3" x14ac:dyDescent="0.25">
      <c r="B691">
        <v>42.125</v>
      </c>
      <c r="C691">
        <v>152.83201599121099</v>
      </c>
    </row>
    <row r="692" spans="2:3" x14ac:dyDescent="0.25">
      <c r="B692">
        <v>42.110999999999898</v>
      </c>
      <c r="C692">
        <v>152.34373474121099</v>
      </c>
    </row>
    <row r="693" spans="2:3" x14ac:dyDescent="0.25">
      <c r="B693">
        <v>42.097000000000001</v>
      </c>
      <c r="C693">
        <v>154.58982849121099</v>
      </c>
    </row>
    <row r="694" spans="2:3" x14ac:dyDescent="0.25">
      <c r="B694">
        <v>42.082999999999998</v>
      </c>
      <c r="C694">
        <v>156.61619567871099</v>
      </c>
    </row>
    <row r="695" spans="2:3" x14ac:dyDescent="0.25">
      <c r="B695">
        <v>42.069000000000003</v>
      </c>
      <c r="C695">
        <v>154.41893005371099</v>
      </c>
    </row>
    <row r="696" spans="2:3" x14ac:dyDescent="0.25">
      <c r="B696">
        <v>42.055</v>
      </c>
      <c r="C696">
        <v>151.02537536621099</v>
      </c>
    </row>
    <row r="697" spans="2:3" x14ac:dyDescent="0.25">
      <c r="B697">
        <v>42.040999999999897</v>
      </c>
      <c r="C697">
        <v>150.34178161621099</v>
      </c>
    </row>
    <row r="698" spans="2:3" x14ac:dyDescent="0.25">
      <c r="B698">
        <v>42.027000000000001</v>
      </c>
      <c r="C698">
        <v>152.02635192871099</v>
      </c>
    </row>
    <row r="699" spans="2:3" x14ac:dyDescent="0.25">
      <c r="B699">
        <v>42.012999999999998</v>
      </c>
      <c r="C699">
        <v>152.92967224121099</v>
      </c>
    </row>
    <row r="700" spans="2:3" x14ac:dyDescent="0.25">
      <c r="B700">
        <v>41.999000000000002</v>
      </c>
      <c r="C700">
        <v>154.83396911621099</v>
      </c>
    </row>
    <row r="701" spans="2:3" x14ac:dyDescent="0.25">
      <c r="B701">
        <v>41.984999999999999</v>
      </c>
      <c r="C701">
        <v>156.17674255371099</v>
      </c>
    </row>
    <row r="702" spans="2:3" x14ac:dyDescent="0.25">
      <c r="B702">
        <v>41.970999999999897</v>
      </c>
      <c r="C702">
        <v>154.63865661621099</v>
      </c>
    </row>
    <row r="703" spans="2:3" x14ac:dyDescent="0.25">
      <c r="B703">
        <v>41.957000000000001</v>
      </c>
      <c r="C703">
        <v>153.54002380371099</v>
      </c>
    </row>
    <row r="704" spans="2:3" x14ac:dyDescent="0.25">
      <c r="B704">
        <v>41.942999999999998</v>
      </c>
      <c r="C704">
        <v>155.68846130371099</v>
      </c>
    </row>
    <row r="705" spans="2:3" x14ac:dyDescent="0.25">
      <c r="B705">
        <v>41.929000000000002</v>
      </c>
      <c r="C705">
        <v>156.81150817871099</v>
      </c>
    </row>
    <row r="706" spans="2:3" x14ac:dyDescent="0.25">
      <c r="B706">
        <v>41.914999999999999</v>
      </c>
      <c r="C706">
        <v>156.17674255371099</v>
      </c>
    </row>
    <row r="707" spans="2:3" x14ac:dyDescent="0.25">
      <c r="B707">
        <v>41.901000000000003</v>
      </c>
      <c r="C707">
        <v>156.37205505371099</v>
      </c>
    </row>
    <row r="708" spans="2:3" x14ac:dyDescent="0.25">
      <c r="B708">
        <v>41.887</v>
      </c>
      <c r="C708">
        <v>156.98240661621099</v>
      </c>
    </row>
    <row r="709" spans="2:3" x14ac:dyDescent="0.25">
      <c r="B709">
        <v>41.872999999999998</v>
      </c>
      <c r="C709">
        <v>157.83689880371099</v>
      </c>
    </row>
    <row r="710" spans="2:3" x14ac:dyDescent="0.25">
      <c r="B710">
        <v>41.859000000000002</v>
      </c>
      <c r="C710">
        <v>157.17771911621099</v>
      </c>
    </row>
    <row r="711" spans="2:3" x14ac:dyDescent="0.25">
      <c r="B711">
        <v>41.844999999999999</v>
      </c>
      <c r="C711">
        <v>156.51853942871099</v>
      </c>
    </row>
    <row r="712" spans="2:3" x14ac:dyDescent="0.25">
      <c r="B712">
        <v>41.831000000000003</v>
      </c>
      <c r="C712">
        <v>156.12791442871099</v>
      </c>
    </row>
    <row r="713" spans="2:3" x14ac:dyDescent="0.25">
      <c r="B713">
        <v>41.817</v>
      </c>
      <c r="C713">
        <v>153.10057067871099</v>
      </c>
    </row>
    <row r="714" spans="2:3" x14ac:dyDescent="0.25">
      <c r="B714">
        <v>41.802999999999898</v>
      </c>
      <c r="C714">
        <v>152.02635192871099</v>
      </c>
    </row>
    <row r="715" spans="2:3" x14ac:dyDescent="0.25">
      <c r="B715">
        <v>41.789000000000001</v>
      </c>
      <c r="C715">
        <v>155.12693786621099</v>
      </c>
    </row>
    <row r="716" spans="2:3" x14ac:dyDescent="0.25">
      <c r="B716">
        <v>41.774999999999999</v>
      </c>
      <c r="C716">
        <v>157.15330505371099</v>
      </c>
    </row>
    <row r="717" spans="2:3" x14ac:dyDescent="0.25">
      <c r="B717">
        <v>41.761000000000003</v>
      </c>
      <c r="C717">
        <v>158.66697692871099</v>
      </c>
    </row>
    <row r="718" spans="2:3" x14ac:dyDescent="0.25">
      <c r="B718">
        <v>41.747</v>
      </c>
      <c r="C718">
        <v>160.30271911621099</v>
      </c>
    </row>
    <row r="719" spans="2:3" x14ac:dyDescent="0.25">
      <c r="B719">
        <v>41.732999999999898</v>
      </c>
      <c r="C719">
        <v>159.81443786621099</v>
      </c>
    </row>
    <row r="720" spans="2:3" x14ac:dyDescent="0.25">
      <c r="B720">
        <v>41.719000000000001</v>
      </c>
      <c r="C720">
        <v>159.15525817871099</v>
      </c>
    </row>
    <row r="721" spans="2:3" x14ac:dyDescent="0.25">
      <c r="B721">
        <v>41.704999999999998</v>
      </c>
      <c r="C721">
        <v>158.54490661621099</v>
      </c>
    </row>
    <row r="722" spans="2:3" x14ac:dyDescent="0.25">
      <c r="B722">
        <v>41.691000000000003</v>
      </c>
      <c r="C722">
        <v>156.10350036621099</v>
      </c>
    </row>
    <row r="723" spans="2:3" x14ac:dyDescent="0.25">
      <c r="B723">
        <v>41.677</v>
      </c>
      <c r="C723">
        <v>154.80955505371099</v>
      </c>
    </row>
    <row r="724" spans="2:3" x14ac:dyDescent="0.25">
      <c r="B724">
        <v>41.662999999999897</v>
      </c>
      <c r="C724">
        <v>155.22459411621099</v>
      </c>
    </row>
    <row r="725" spans="2:3" x14ac:dyDescent="0.25">
      <c r="B725">
        <v>41.649000000000001</v>
      </c>
      <c r="C725">
        <v>158.49607849121099</v>
      </c>
    </row>
    <row r="726" spans="2:3" x14ac:dyDescent="0.25">
      <c r="B726">
        <v>41.634999999999998</v>
      </c>
      <c r="C726">
        <v>158.69139099121099</v>
      </c>
    </row>
    <row r="727" spans="2:3" x14ac:dyDescent="0.25">
      <c r="B727">
        <v>41.621000000000002</v>
      </c>
      <c r="C727">
        <v>157.22654724121099</v>
      </c>
    </row>
    <row r="728" spans="2:3" x14ac:dyDescent="0.25">
      <c r="B728">
        <v>41.606999999999999</v>
      </c>
      <c r="C728">
        <v>157.22654724121099</v>
      </c>
    </row>
    <row r="729" spans="2:3" x14ac:dyDescent="0.25">
      <c r="B729">
        <v>41.593000000000004</v>
      </c>
      <c r="C729">
        <v>159.79002380371099</v>
      </c>
    </row>
    <row r="730" spans="2:3" x14ac:dyDescent="0.25">
      <c r="B730">
        <v>41.579000000000001</v>
      </c>
      <c r="C730">
        <v>156.64060974121099</v>
      </c>
    </row>
    <row r="731" spans="2:3" x14ac:dyDescent="0.25">
      <c r="B731">
        <v>41.564999999999998</v>
      </c>
      <c r="C731">
        <v>153.61326599121099</v>
      </c>
    </row>
    <row r="732" spans="2:3" x14ac:dyDescent="0.25">
      <c r="B732">
        <v>41.551000000000002</v>
      </c>
      <c r="C732">
        <v>155.73728942871099</v>
      </c>
    </row>
    <row r="733" spans="2:3" x14ac:dyDescent="0.25">
      <c r="B733">
        <v>41.536999999999999</v>
      </c>
      <c r="C733">
        <v>156.66502380371099</v>
      </c>
    </row>
    <row r="734" spans="2:3" x14ac:dyDescent="0.25">
      <c r="B734">
        <v>41.523000000000003</v>
      </c>
      <c r="C734">
        <v>156.15232849121099</v>
      </c>
    </row>
    <row r="735" spans="2:3" x14ac:dyDescent="0.25">
      <c r="B735">
        <v>41.509</v>
      </c>
      <c r="C735">
        <v>156.56736755371099</v>
      </c>
    </row>
    <row r="736" spans="2:3" x14ac:dyDescent="0.25">
      <c r="B736">
        <v>41.494999999999997</v>
      </c>
      <c r="C736">
        <v>158.00779724121099</v>
      </c>
    </row>
    <row r="737" spans="2:3" x14ac:dyDescent="0.25">
      <c r="B737">
        <v>41.481000000000002</v>
      </c>
      <c r="C737">
        <v>157.78807067871099</v>
      </c>
    </row>
    <row r="738" spans="2:3" x14ac:dyDescent="0.25">
      <c r="B738">
        <v>41.466999999999999</v>
      </c>
      <c r="C738">
        <v>156.12791442871099</v>
      </c>
    </row>
    <row r="739" spans="2:3" x14ac:dyDescent="0.25">
      <c r="B739">
        <v>41.453000000000003</v>
      </c>
      <c r="C739">
        <v>154.07713317871099</v>
      </c>
    </row>
    <row r="740" spans="2:3" x14ac:dyDescent="0.25">
      <c r="B740">
        <v>41.439</v>
      </c>
      <c r="C740">
        <v>154.90721130371099</v>
      </c>
    </row>
    <row r="741" spans="2:3" x14ac:dyDescent="0.25">
      <c r="B741">
        <v>41.424999999999898</v>
      </c>
      <c r="C741">
        <v>154.83396911621099</v>
      </c>
    </row>
    <row r="742" spans="2:3" x14ac:dyDescent="0.25">
      <c r="B742">
        <v>41.411000000000001</v>
      </c>
      <c r="C742">
        <v>153.27146911621099</v>
      </c>
    </row>
    <row r="743" spans="2:3" x14ac:dyDescent="0.25">
      <c r="B743">
        <v>41.396999999999998</v>
      </c>
      <c r="C743">
        <v>152.29490661621099</v>
      </c>
    </row>
    <row r="744" spans="2:3" x14ac:dyDescent="0.25">
      <c r="B744">
        <v>41.383000000000003</v>
      </c>
      <c r="C744">
        <v>151.07420349121099</v>
      </c>
    </row>
    <row r="745" spans="2:3" x14ac:dyDescent="0.25">
      <c r="B745">
        <v>41.369</v>
      </c>
      <c r="C745">
        <v>149.51170349121099</v>
      </c>
    </row>
    <row r="746" spans="2:3" x14ac:dyDescent="0.25">
      <c r="B746">
        <v>41.354999999999897</v>
      </c>
      <c r="C746">
        <v>149.68260192871099</v>
      </c>
    </row>
    <row r="747" spans="2:3" x14ac:dyDescent="0.25">
      <c r="B747">
        <v>41.341000000000001</v>
      </c>
      <c r="C747">
        <v>152.61228942871099</v>
      </c>
    </row>
    <row r="748" spans="2:3" x14ac:dyDescent="0.25">
      <c r="B748">
        <v>41.326999999999998</v>
      </c>
      <c r="C748">
        <v>152.39256286621099</v>
      </c>
    </row>
    <row r="749" spans="2:3" x14ac:dyDescent="0.25">
      <c r="B749">
        <v>41.313000000000002</v>
      </c>
      <c r="C749">
        <v>152.78318786621099</v>
      </c>
    </row>
    <row r="750" spans="2:3" x14ac:dyDescent="0.25">
      <c r="B750">
        <v>41.298999999999999</v>
      </c>
      <c r="C750">
        <v>153.36912536621099</v>
      </c>
    </row>
    <row r="751" spans="2:3" x14ac:dyDescent="0.25">
      <c r="B751">
        <v>41.284999999999897</v>
      </c>
      <c r="C751">
        <v>152.36814880371099</v>
      </c>
    </row>
    <row r="752" spans="2:3" x14ac:dyDescent="0.25">
      <c r="B752">
        <v>41.271000000000001</v>
      </c>
      <c r="C752">
        <v>152.19725036621099</v>
      </c>
    </row>
    <row r="753" spans="2:3" x14ac:dyDescent="0.25">
      <c r="B753">
        <v>41.256999999999998</v>
      </c>
      <c r="C753">
        <v>151.46482849121099</v>
      </c>
    </row>
    <row r="754" spans="2:3" x14ac:dyDescent="0.25">
      <c r="B754">
        <v>41.243000000000002</v>
      </c>
      <c r="C754">
        <v>151.66014099121099</v>
      </c>
    </row>
    <row r="755" spans="2:3" x14ac:dyDescent="0.25">
      <c r="B755">
        <v>41.228999999999999</v>
      </c>
      <c r="C755">
        <v>150.97654724121099</v>
      </c>
    </row>
    <row r="756" spans="2:3" x14ac:dyDescent="0.25">
      <c r="B756">
        <v>41.215000000000003</v>
      </c>
      <c r="C756">
        <v>148.73045349121099</v>
      </c>
    </row>
    <row r="757" spans="2:3" x14ac:dyDescent="0.25">
      <c r="B757">
        <v>41.201000000000001</v>
      </c>
      <c r="C757">
        <v>148.87693786621099</v>
      </c>
    </row>
    <row r="758" spans="2:3" x14ac:dyDescent="0.25">
      <c r="B758">
        <v>41.186999999999998</v>
      </c>
      <c r="C758">
        <v>151.34275817871099</v>
      </c>
    </row>
    <row r="759" spans="2:3" x14ac:dyDescent="0.25">
      <c r="B759">
        <v>41.173000000000002</v>
      </c>
      <c r="C759">
        <v>151.51365661621099</v>
      </c>
    </row>
    <row r="760" spans="2:3" x14ac:dyDescent="0.25">
      <c r="B760">
        <v>41.158999999999999</v>
      </c>
      <c r="C760">
        <v>149.99998474121099</v>
      </c>
    </row>
    <row r="761" spans="2:3" x14ac:dyDescent="0.25">
      <c r="B761">
        <v>41.145000000000003</v>
      </c>
      <c r="C761">
        <v>148.63279724121099</v>
      </c>
    </row>
    <row r="762" spans="2:3" x14ac:dyDescent="0.25">
      <c r="B762">
        <v>41.131</v>
      </c>
      <c r="C762">
        <v>148.07127380371099</v>
      </c>
    </row>
    <row r="763" spans="2:3" x14ac:dyDescent="0.25">
      <c r="B763">
        <v>41.116999999999898</v>
      </c>
      <c r="C763">
        <v>149.31639099121099</v>
      </c>
    </row>
    <row r="764" spans="2:3" x14ac:dyDescent="0.25">
      <c r="B764">
        <v>41.103000000000002</v>
      </c>
      <c r="C764">
        <v>152.85643005371099</v>
      </c>
    </row>
    <row r="765" spans="2:3" x14ac:dyDescent="0.25">
      <c r="B765">
        <v>41.088999999999999</v>
      </c>
      <c r="C765">
        <v>153.07615661621099</v>
      </c>
    </row>
    <row r="766" spans="2:3" x14ac:dyDescent="0.25">
      <c r="B766">
        <v>41.075000000000003</v>
      </c>
      <c r="C766">
        <v>152.17283630371099</v>
      </c>
    </row>
    <row r="767" spans="2:3" x14ac:dyDescent="0.25">
      <c r="B767">
        <v>41.061</v>
      </c>
      <c r="C767">
        <v>150.36619567871099</v>
      </c>
    </row>
    <row r="768" spans="2:3" x14ac:dyDescent="0.25">
      <c r="B768">
        <v>41.046999999999898</v>
      </c>
      <c r="C768">
        <v>149.82908630371099</v>
      </c>
    </row>
    <row r="769" spans="2:3" x14ac:dyDescent="0.25">
      <c r="B769">
        <v>41.033000000000001</v>
      </c>
      <c r="C769">
        <v>149.92674255371099</v>
      </c>
    </row>
    <row r="770" spans="2:3" x14ac:dyDescent="0.25">
      <c r="B770">
        <v>41.018999999999998</v>
      </c>
      <c r="C770">
        <v>150.12205505371099</v>
      </c>
    </row>
    <row r="771" spans="2:3" x14ac:dyDescent="0.25">
      <c r="B771">
        <v>41.005000000000003</v>
      </c>
      <c r="C771">
        <v>149.65818786621099</v>
      </c>
    </row>
    <row r="772" spans="2:3" x14ac:dyDescent="0.25">
      <c r="B772">
        <v>40.991</v>
      </c>
      <c r="C772">
        <v>149.68260192871099</v>
      </c>
    </row>
    <row r="773" spans="2:3" x14ac:dyDescent="0.25">
      <c r="B773">
        <v>40.976999999999897</v>
      </c>
      <c r="C773">
        <v>148.63279724121099</v>
      </c>
    </row>
    <row r="774" spans="2:3" x14ac:dyDescent="0.25">
      <c r="B774">
        <v>40.963000000000001</v>
      </c>
      <c r="C774">
        <v>147.24119567871099</v>
      </c>
    </row>
    <row r="775" spans="2:3" x14ac:dyDescent="0.25">
      <c r="B775">
        <v>40.948999999999998</v>
      </c>
      <c r="C775">
        <v>147.94920349121099</v>
      </c>
    </row>
    <row r="776" spans="2:3" x14ac:dyDescent="0.25">
      <c r="B776">
        <v>40.935000000000002</v>
      </c>
      <c r="C776">
        <v>149.38963317871099</v>
      </c>
    </row>
    <row r="777" spans="2:3" x14ac:dyDescent="0.25">
      <c r="B777">
        <v>40.920999999999999</v>
      </c>
      <c r="C777">
        <v>153.39353942871099</v>
      </c>
    </row>
    <row r="778" spans="2:3" x14ac:dyDescent="0.25">
      <c r="B778">
        <v>40.906999999999897</v>
      </c>
      <c r="C778">
        <v>155.68846130371099</v>
      </c>
    </row>
    <row r="779" spans="2:3" x14ac:dyDescent="0.25">
      <c r="B779">
        <v>40.893000000000001</v>
      </c>
      <c r="C779">
        <v>156.17674255371099</v>
      </c>
    </row>
    <row r="780" spans="2:3" x14ac:dyDescent="0.25">
      <c r="B780">
        <v>40.878999999999998</v>
      </c>
      <c r="C780">
        <v>156.10350036621099</v>
      </c>
    </row>
    <row r="781" spans="2:3" x14ac:dyDescent="0.25">
      <c r="B781">
        <v>40.865000000000002</v>
      </c>
      <c r="C781">
        <v>154.51658630371099</v>
      </c>
    </row>
    <row r="782" spans="2:3" x14ac:dyDescent="0.25">
      <c r="B782">
        <v>40.850999999999999</v>
      </c>
      <c r="C782">
        <v>151.31834411621099</v>
      </c>
    </row>
    <row r="783" spans="2:3" x14ac:dyDescent="0.25">
      <c r="B783">
        <v>40.837000000000003</v>
      </c>
      <c r="C783">
        <v>150.73240661621099</v>
      </c>
    </row>
    <row r="784" spans="2:3" x14ac:dyDescent="0.25">
      <c r="B784">
        <v>40.823</v>
      </c>
      <c r="C784">
        <v>152.29490661621099</v>
      </c>
    </row>
    <row r="785" spans="2:3" x14ac:dyDescent="0.25">
      <c r="B785">
        <v>40.808999999999997</v>
      </c>
      <c r="C785">
        <v>154.83396911621099</v>
      </c>
    </row>
    <row r="786" spans="2:3" x14ac:dyDescent="0.25">
      <c r="B786">
        <v>40.795000000000002</v>
      </c>
      <c r="C786">
        <v>154.76072692871099</v>
      </c>
    </row>
    <row r="787" spans="2:3" x14ac:dyDescent="0.25">
      <c r="B787">
        <v>40.780999999999999</v>
      </c>
      <c r="C787">
        <v>151.75779724121099</v>
      </c>
    </row>
    <row r="788" spans="2:3" x14ac:dyDescent="0.25">
      <c r="B788">
        <v>40.767000000000003</v>
      </c>
      <c r="C788">
        <v>152.29490661621099</v>
      </c>
    </row>
    <row r="789" spans="2:3" x14ac:dyDescent="0.25">
      <c r="B789">
        <v>40.753</v>
      </c>
      <c r="C789">
        <v>151.09861755371099</v>
      </c>
    </row>
    <row r="790" spans="2:3" x14ac:dyDescent="0.25">
      <c r="B790">
        <v>40.738999999999898</v>
      </c>
      <c r="C790">
        <v>149.70701599121099</v>
      </c>
    </row>
    <row r="791" spans="2:3" x14ac:dyDescent="0.25">
      <c r="B791">
        <v>40.725000000000001</v>
      </c>
      <c r="C791">
        <v>148.73045349121099</v>
      </c>
    </row>
    <row r="792" spans="2:3" x14ac:dyDescent="0.25">
      <c r="B792">
        <v>40.710999999999999</v>
      </c>
      <c r="C792">
        <v>148.19334411621099</v>
      </c>
    </row>
    <row r="793" spans="2:3" x14ac:dyDescent="0.25">
      <c r="B793">
        <v>40.697000000000003</v>
      </c>
      <c r="C793">
        <v>150.83006286621099</v>
      </c>
    </row>
    <row r="794" spans="2:3" x14ac:dyDescent="0.25">
      <c r="B794">
        <v>40.683</v>
      </c>
      <c r="C794">
        <v>152.61228942871099</v>
      </c>
    </row>
    <row r="795" spans="2:3" x14ac:dyDescent="0.25">
      <c r="B795">
        <v>40.668999999999897</v>
      </c>
      <c r="C795">
        <v>152.85643005371099</v>
      </c>
    </row>
    <row r="796" spans="2:3" x14ac:dyDescent="0.25">
      <c r="B796">
        <v>40.655000000000001</v>
      </c>
      <c r="C796">
        <v>151.14744567871099</v>
      </c>
    </row>
    <row r="797" spans="2:3" x14ac:dyDescent="0.25">
      <c r="B797">
        <v>40.640999999999998</v>
      </c>
      <c r="C797">
        <v>151.85545349121099</v>
      </c>
    </row>
    <row r="798" spans="2:3" x14ac:dyDescent="0.25">
      <c r="B798">
        <v>40.627000000000002</v>
      </c>
      <c r="C798">
        <v>153.17381286621099</v>
      </c>
    </row>
    <row r="799" spans="2:3" x14ac:dyDescent="0.25">
      <c r="B799">
        <v>40.613</v>
      </c>
      <c r="C799">
        <v>151.73338317871099</v>
      </c>
    </row>
    <row r="800" spans="2:3" x14ac:dyDescent="0.25">
      <c r="B800">
        <v>40.598999999999897</v>
      </c>
      <c r="C800">
        <v>153.63768005371099</v>
      </c>
    </row>
    <row r="801" spans="2:3" x14ac:dyDescent="0.25">
      <c r="B801">
        <v>40.585000000000001</v>
      </c>
      <c r="C801">
        <v>156.07908630371099</v>
      </c>
    </row>
    <row r="802" spans="2:3" x14ac:dyDescent="0.25">
      <c r="B802">
        <v>40.570999999999998</v>
      </c>
      <c r="C802">
        <v>156.61619567871099</v>
      </c>
    </row>
    <row r="803" spans="2:3" x14ac:dyDescent="0.25">
      <c r="B803">
        <v>40.557000000000002</v>
      </c>
      <c r="C803">
        <v>156.44529724121099</v>
      </c>
    </row>
    <row r="804" spans="2:3" x14ac:dyDescent="0.25">
      <c r="B804">
        <v>40.542999999999999</v>
      </c>
      <c r="C804">
        <v>154.98045349121099</v>
      </c>
    </row>
    <row r="805" spans="2:3" x14ac:dyDescent="0.25">
      <c r="B805">
        <v>40.529000000000003</v>
      </c>
      <c r="C805">
        <v>152.85643005371099</v>
      </c>
    </row>
    <row r="806" spans="2:3" x14ac:dyDescent="0.25">
      <c r="B806">
        <v>40.515000000000001</v>
      </c>
      <c r="C806">
        <v>150.90330505371099</v>
      </c>
    </row>
    <row r="807" spans="2:3" x14ac:dyDescent="0.25">
      <c r="B807">
        <v>40.500999999999998</v>
      </c>
      <c r="C807">
        <v>152.90525817871099</v>
      </c>
    </row>
    <row r="808" spans="2:3" x14ac:dyDescent="0.25">
      <c r="B808">
        <v>40.487000000000002</v>
      </c>
      <c r="C808">
        <v>157.64158630371099</v>
      </c>
    </row>
    <row r="809" spans="2:3" x14ac:dyDescent="0.25">
      <c r="B809">
        <v>40.472999999999999</v>
      </c>
      <c r="C809">
        <v>155.20018005371099</v>
      </c>
    </row>
    <row r="810" spans="2:3" x14ac:dyDescent="0.25">
      <c r="B810">
        <v>40.459000000000003</v>
      </c>
      <c r="C810">
        <v>150.61033630371099</v>
      </c>
    </row>
    <row r="811" spans="2:3" x14ac:dyDescent="0.25">
      <c r="B811">
        <v>40.445</v>
      </c>
      <c r="C811">
        <v>151.19627380371099</v>
      </c>
    </row>
    <row r="812" spans="2:3" x14ac:dyDescent="0.25">
      <c r="B812">
        <v>40.430999999999898</v>
      </c>
      <c r="C812">
        <v>153.90623474121099</v>
      </c>
    </row>
    <row r="813" spans="2:3" x14ac:dyDescent="0.25">
      <c r="B813">
        <v>40.417000000000002</v>
      </c>
      <c r="C813">
        <v>153.19822692871099</v>
      </c>
    </row>
    <row r="814" spans="2:3" x14ac:dyDescent="0.25">
      <c r="B814">
        <v>40.402999999999999</v>
      </c>
      <c r="C814">
        <v>152.34373474121099</v>
      </c>
    </row>
    <row r="815" spans="2:3" x14ac:dyDescent="0.25">
      <c r="B815">
        <v>40.389000000000003</v>
      </c>
      <c r="C815">
        <v>149.56053161621099</v>
      </c>
    </row>
    <row r="816" spans="2:3" x14ac:dyDescent="0.25">
      <c r="B816">
        <v>40.375</v>
      </c>
      <c r="C816">
        <v>147.75389099121099</v>
      </c>
    </row>
    <row r="817" spans="2:3" x14ac:dyDescent="0.25">
      <c r="B817">
        <v>40.360999999999898</v>
      </c>
      <c r="C817">
        <v>147.46092224121099</v>
      </c>
    </row>
    <row r="818" spans="2:3" x14ac:dyDescent="0.25">
      <c r="B818">
        <v>40.347000000000001</v>
      </c>
      <c r="C818">
        <v>147.02146911621099</v>
      </c>
    </row>
    <row r="819" spans="2:3" x14ac:dyDescent="0.25">
      <c r="B819">
        <v>40.332999999999998</v>
      </c>
      <c r="C819">
        <v>148.29100036621099</v>
      </c>
    </row>
    <row r="820" spans="2:3" x14ac:dyDescent="0.25">
      <c r="B820">
        <v>40.319000000000003</v>
      </c>
      <c r="C820">
        <v>148.77928161621099</v>
      </c>
    </row>
    <row r="821" spans="2:3" x14ac:dyDescent="0.25">
      <c r="B821">
        <v>40.305</v>
      </c>
      <c r="C821">
        <v>147.92478942871099</v>
      </c>
    </row>
    <row r="822" spans="2:3" x14ac:dyDescent="0.25">
      <c r="B822">
        <v>40.290999999999897</v>
      </c>
      <c r="C822">
        <v>145.94725036621099</v>
      </c>
    </row>
    <row r="823" spans="2:3" x14ac:dyDescent="0.25">
      <c r="B823">
        <v>40.277000000000001</v>
      </c>
      <c r="C823">
        <v>144.94627380371099</v>
      </c>
    </row>
    <row r="824" spans="2:3" x14ac:dyDescent="0.25">
      <c r="B824">
        <v>40.262999999999998</v>
      </c>
      <c r="C824">
        <v>145.16600036621099</v>
      </c>
    </row>
    <row r="825" spans="2:3" x14ac:dyDescent="0.25">
      <c r="B825">
        <v>40.249000000000002</v>
      </c>
      <c r="C825">
        <v>143.28611755371099</v>
      </c>
    </row>
    <row r="826" spans="2:3" x14ac:dyDescent="0.25">
      <c r="B826">
        <v>40.234999999999999</v>
      </c>
      <c r="C826">
        <v>141.25975036621099</v>
      </c>
    </row>
    <row r="827" spans="2:3" x14ac:dyDescent="0.25">
      <c r="B827">
        <v>40.220999999999897</v>
      </c>
      <c r="C827">
        <v>139.69725036621099</v>
      </c>
    </row>
    <row r="828" spans="2:3" x14ac:dyDescent="0.25">
      <c r="B828">
        <v>40.207000000000001</v>
      </c>
      <c r="C828">
        <v>140.69822692871099</v>
      </c>
    </row>
    <row r="829" spans="2:3" x14ac:dyDescent="0.25">
      <c r="B829">
        <v>40.192999999999998</v>
      </c>
      <c r="C829">
        <v>143.09080505371099</v>
      </c>
    </row>
    <row r="830" spans="2:3" x14ac:dyDescent="0.25">
      <c r="B830">
        <v>40.179000000000002</v>
      </c>
      <c r="C830">
        <v>143.23728942871099</v>
      </c>
    </row>
    <row r="831" spans="2:3" x14ac:dyDescent="0.25">
      <c r="B831">
        <v>40.164999999999999</v>
      </c>
      <c r="C831">
        <v>144.31150817871099</v>
      </c>
    </row>
    <row r="832" spans="2:3" x14ac:dyDescent="0.25">
      <c r="B832">
        <v>40.151000000000003</v>
      </c>
      <c r="C832">
        <v>146.43553161621099</v>
      </c>
    </row>
    <row r="833" spans="2:3" x14ac:dyDescent="0.25">
      <c r="B833">
        <v>40.137</v>
      </c>
      <c r="C833">
        <v>144.50682067871099</v>
      </c>
    </row>
    <row r="834" spans="2:3" x14ac:dyDescent="0.25">
      <c r="B834">
        <v>40.122999999999998</v>
      </c>
      <c r="C834">
        <v>144.45799255371099</v>
      </c>
    </row>
    <row r="835" spans="2:3" x14ac:dyDescent="0.25">
      <c r="B835">
        <v>40.109000000000002</v>
      </c>
      <c r="C835">
        <v>144.58006286621099</v>
      </c>
    </row>
    <row r="836" spans="2:3" x14ac:dyDescent="0.25">
      <c r="B836">
        <v>40.094999999999999</v>
      </c>
      <c r="C836">
        <v>145.36131286621099</v>
      </c>
    </row>
    <row r="837" spans="2:3" x14ac:dyDescent="0.25">
      <c r="B837">
        <v>40.081000000000003</v>
      </c>
      <c r="C837">
        <v>145.36131286621099</v>
      </c>
    </row>
    <row r="838" spans="2:3" x14ac:dyDescent="0.25">
      <c r="B838">
        <v>40.067</v>
      </c>
      <c r="C838">
        <v>143.72557067871099</v>
      </c>
    </row>
    <row r="839" spans="2:3" x14ac:dyDescent="0.25">
      <c r="B839">
        <v>40.052999999999898</v>
      </c>
      <c r="C839">
        <v>143.43260192871099</v>
      </c>
    </row>
    <row r="840" spans="2:3" x14ac:dyDescent="0.25">
      <c r="B840">
        <v>40.039000000000001</v>
      </c>
      <c r="C840">
        <v>142.67576599121099</v>
      </c>
    </row>
    <row r="841" spans="2:3" x14ac:dyDescent="0.25">
      <c r="B841">
        <v>40.024999999999999</v>
      </c>
      <c r="C841">
        <v>143.33494567871099</v>
      </c>
    </row>
    <row r="842" spans="2:3" x14ac:dyDescent="0.25">
      <c r="B842">
        <v>40.011000000000003</v>
      </c>
      <c r="C842">
        <v>143.45701599121099</v>
      </c>
    </row>
    <row r="843" spans="2:3" x14ac:dyDescent="0.25">
      <c r="B843">
        <v>39.997</v>
      </c>
      <c r="C843">
        <v>140.55174255371099</v>
      </c>
    </row>
    <row r="844" spans="2:3" x14ac:dyDescent="0.25">
      <c r="B844">
        <v>39.982999999999898</v>
      </c>
      <c r="C844">
        <v>141.74803161621099</v>
      </c>
    </row>
    <row r="845" spans="2:3" x14ac:dyDescent="0.25">
      <c r="B845">
        <v>39.969000000000001</v>
      </c>
      <c r="C845">
        <v>142.99314880371099</v>
      </c>
    </row>
    <row r="846" spans="2:3" x14ac:dyDescent="0.25">
      <c r="B846">
        <v>39.954999999999998</v>
      </c>
      <c r="C846">
        <v>142.26072692871099</v>
      </c>
    </row>
    <row r="847" spans="2:3" x14ac:dyDescent="0.25">
      <c r="B847">
        <v>39.941000000000003</v>
      </c>
      <c r="C847">
        <v>145.50779724121099</v>
      </c>
    </row>
    <row r="848" spans="2:3" x14ac:dyDescent="0.25">
      <c r="B848">
        <v>39.927</v>
      </c>
      <c r="C848">
        <v>146.04490661621099</v>
      </c>
    </row>
    <row r="849" spans="2:3" x14ac:dyDescent="0.25">
      <c r="B849">
        <v>39.912999999999897</v>
      </c>
      <c r="C849">
        <v>145.01951599121099</v>
      </c>
    </row>
    <row r="850" spans="2:3" x14ac:dyDescent="0.25">
      <c r="B850">
        <v>39.899000000000001</v>
      </c>
      <c r="C850">
        <v>144.23826599121099</v>
      </c>
    </row>
    <row r="851" spans="2:3" x14ac:dyDescent="0.25">
      <c r="B851">
        <v>39.884999999999998</v>
      </c>
      <c r="C851">
        <v>146.21580505371099</v>
      </c>
    </row>
    <row r="852" spans="2:3" x14ac:dyDescent="0.25">
      <c r="B852">
        <v>39.871000000000002</v>
      </c>
      <c r="C852">
        <v>146.19139099121099</v>
      </c>
    </row>
    <row r="853" spans="2:3" x14ac:dyDescent="0.25">
      <c r="B853">
        <v>39.856999999999999</v>
      </c>
      <c r="C853">
        <v>145.16600036621099</v>
      </c>
    </row>
    <row r="854" spans="2:3" x14ac:dyDescent="0.25">
      <c r="B854">
        <v>39.843000000000004</v>
      </c>
      <c r="C854">
        <v>144.48240661621099</v>
      </c>
    </row>
    <row r="855" spans="2:3" x14ac:dyDescent="0.25">
      <c r="B855">
        <v>39.829000000000001</v>
      </c>
      <c r="C855">
        <v>145.89842224121099</v>
      </c>
    </row>
    <row r="856" spans="2:3" x14ac:dyDescent="0.25">
      <c r="B856">
        <v>39.814999999999998</v>
      </c>
      <c r="C856">
        <v>147.97361755371099</v>
      </c>
    </row>
    <row r="857" spans="2:3" x14ac:dyDescent="0.25">
      <c r="B857">
        <v>39.801000000000002</v>
      </c>
      <c r="C857">
        <v>147.85154724121099</v>
      </c>
    </row>
    <row r="858" spans="2:3" x14ac:dyDescent="0.25">
      <c r="B858">
        <v>39.786999999999999</v>
      </c>
      <c r="C858">
        <v>145.65428161621099</v>
      </c>
    </row>
    <row r="859" spans="2:3" x14ac:dyDescent="0.25">
      <c r="B859">
        <v>39.773000000000003</v>
      </c>
      <c r="C859">
        <v>145.67869567871099</v>
      </c>
    </row>
    <row r="860" spans="2:3" x14ac:dyDescent="0.25">
      <c r="B860">
        <v>39.759</v>
      </c>
      <c r="C860">
        <v>147.19236755371099</v>
      </c>
    </row>
    <row r="861" spans="2:3" x14ac:dyDescent="0.25">
      <c r="B861">
        <v>39.744999999999997</v>
      </c>
      <c r="C861">
        <v>147.31443786621099</v>
      </c>
    </row>
    <row r="862" spans="2:3" x14ac:dyDescent="0.25">
      <c r="B862">
        <v>39.731000000000002</v>
      </c>
      <c r="C862">
        <v>145.89842224121099</v>
      </c>
    </row>
    <row r="863" spans="2:3" x14ac:dyDescent="0.25">
      <c r="B863">
        <v>39.716999999999999</v>
      </c>
      <c r="C863">
        <v>145.41014099121099</v>
      </c>
    </row>
    <row r="864" spans="2:3" x14ac:dyDescent="0.25">
      <c r="B864">
        <v>39.703000000000003</v>
      </c>
      <c r="C864">
        <v>145.06834411621099</v>
      </c>
    </row>
    <row r="865" spans="2:3" x14ac:dyDescent="0.25">
      <c r="B865">
        <v>39.689</v>
      </c>
      <c r="C865">
        <v>144.94627380371099</v>
      </c>
    </row>
    <row r="866" spans="2:3" x14ac:dyDescent="0.25">
      <c r="B866">
        <v>39.674999999999898</v>
      </c>
      <c r="C866">
        <v>145.43455505371099</v>
      </c>
    </row>
    <row r="867" spans="2:3" x14ac:dyDescent="0.25">
      <c r="B867">
        <v>39.661000000000001</v>
      </c>
      <c r="C867">
        <v>144.04295349121099</v>
      </c>
    </row>
    <row r="868" spans="2:3" x14ac:dyDescent="0.25">
      <c r="B868">
        <v>39.646999999999998</v>
      </c>
      <c r="C868">
        <v>142.94432067871099</v>
      </c>
    </row>
    <row r="869" spans="2:3" x14ac:dyDescent="0.25">
      <c r="B869">
        <v>39.633000000000003</v>
      </c>
      <c r="C869">
        <v>142.48045349121099</v>
      </c>
    </row>
    <row r="870" spans="2:3" x14ac:dyDescent="0.25">
      <c r="B870">
        <v>39.619</v>
      </c>
      <c r="C870">
        <v>144.21385192871099</v>
      </c>
    </row>
    <row r="871" spans="2:3" x14ac:dyDescent="0.25">
      <c r="B871">
        <v>39.604999999999897</v>
      </c>
      <c r="C871">
        <v>146.75291442871099</v>
      </c>
    </row>
    <row r="872" spans="2:3" x14ac:dyDescent="0.25">
      <c r="B872">
        <v>39.591000000000001</v>
      </c>
      <c r="C872">
        <v>147.07029724121099</v>
      </c>
    </row>
    <row r="873" spans="2:3" x14ac:dyDescent="0.25">
      <c r="B873">
        <v>39.576999999999998</v>
      </c>
      <c r="C873">
        <v>144.79978942871099</v>
      </c>
    </row>
    <row r="874" spans="2:3" x14ac:dyDescent="0.25">
      <c r="B874">
        <v>39.563000000000002</v>
      </c>
      <c r="C874">
        <v>142.35838317871099</v>
      </c>
    </row>
    <row r="875" spans="2:3" x14ac:dyDescent="0.25">
      <c r="B875">
        <v>39.548999999999999</v>
      </c>
      <c r="C875">
        <v>142.55369567871099</v>
      </c>
    </row>
    <row r="876" spans="2:3" x14ac:dyDescent="0.25">
      <c r="B876">
        <v>39.534999999999897</v>
      </c>
      <c r="C876">
        <v>144.26268005371099</v>
      </c>
    </row>
    <row r="877" spans="2:3" x14ac:dyDescent="0.25">
      <c r="B877">
        <v>39.521000000000001</v>
      </c>
      <c r="C877">
        <v>142.65135192871099</v>
      </c>
    </row>
    <row r="878" spans="2:3" x14ac:dyDescent="0.25">
      <c r="B878">
        <v>39.506999999999998</v>
      </c>
      <c r="C878">
        <v>141.47947692871099</v>
      </c>
    </row>
    <row r="879" spans="2:3" x14ac:dyDescent="0.25">
      <c r="B879">
        <v>39.493000000000002</v>
      </c>
      <c r="C879">
        <v>139.89256286621099</v>
      </c>
    </row>
    <row r="880" spans="2:3" x14ac:dyDescent="0.25">
      <c r="B880">
        <v>39.478999999999999</v>
      </c>
      <c r="C880">
        <v>138.86717224121099</v>
      </c>
    </row>
    <row r="881" spans="2:3" x14ac:dyDescent="0.25">
      <c r="B881">
        <v>39.465000000000003</v>
      </c>
      <c r="C881">
        <v>139.77049255371099</v>
      </c>
    </row>
    <row r="882" spans="2:3" x14ac:dyDescent="0.25">
      <c r="B882">
        <v>39.451000000000001</v>
      </c>
      <c r="C882">
        <v>141.79685974121099</v>
      </c>
    </row>
    <row r="883" spans="2:3" x14ac:dyDescent="0.25">
      <c r="B883">
        <v>39.436999999999998</v>
      </c>
      <c r="C883">
        <v>142.79783630371099</v>
      </c>
    </row>
    <row r="884" spans="2:3" x14ac:dyDescent="0.25">
      <c r="B884">
        <v>39.423000000000002</v>
      </c>
      <c r="C884">
        <v>140.69822692871099</v>
      </c>
    </row>
    <row r="885" spans="2:3" x14ac:dyDescent="0.25">
      <c r="B885">
        <v>39.408999999999999</v>
      </c>
      <c r="C885">
        <v>140.06346130371099</v>
      </c>
    </row>
    <row r="886" spans="2:3" x14ac:dyDescent="0.25">
      <c r="B886">
        <v>39.395000000000003</v>
      </c>
      <c r="C886">
        <v>138.74510192871099</v>
      </c>
    </row>
    <row r="887" spans="2:3" x14ac:dyDescent="0.25">
      <c r="B887">
        <v>39.381</v>
      </c>
      <c r="C887">
        <v>139.47752380371099</v>
      </c>
    </row>
    <row r="888" spans="2:3" x14ac:dyDescent="0.25">
      <c r="B888">
        <v>39.366999999999898</v>
      </c>
      <c r="C888">
        <v>139.13572692871099</v>
      </c>
    </row>
    <row r="889" spans="2:3" x14ac:dyDescent="0.25">
      <c r="B889">
        <v>39.353000000000002</v>
      </c>
      <c r="C889">
        <v>139.57518005371099</v>
      </c>
    </row>
    <row r="890" spans="2:3" x14ac:dyDescent="0.25">
      <c r="B890">
        <v>39.338999999999999</v>
      </c>
      <c r="C890">
        <v>140.50291442871099</v>
      </c>
    </row>
    <row r="891" spans="2:3" x14ac:dyDescent="0.25">
      <c r="B891">
        <v>39.325000000000003</v>
      </c>
      <c r="C891">
        <v>138.40330505371099</v>
      </c>
    </row>
    <row r="892" spans="2:3" x14ac:dyDescent="0.25">
      <c r="B892">
        <v>39.311</v>
      </c>
      <c r="C892">
        <v>135.47361755371099</v>
      </c>
    </row>
    <row r="893" spans="2:3" x14ac:dyDescent="0.25">
      <c r="B893">
        <v>39.296999999999898</v>
      </c>
      <c r="C893">
        <v>137.71971130371099</v>
      </c>
    </row>
    <row r="894" spans="2:3" x14ac:dyDescent="0.25">
      <c r="B894">
        <v>39.283000000000001</v>
      </c>
      <c r="C894">
        <v>141.99217224121099</v>
      </c>
    </row>
    <row r="895" spans="2:3" x14ac:dyDescent="0.25">
      <c r="B895">
        <v>39.268999999999998</v>
      </c>
      <c r="C895">
        <v>143.72557067871099</v>
      </c>
    </row>
    <row r="896" spans="2:3" x14ac:dyDescent="0.25">
      <c r="B896">
        <v>39.255000000000003</v>
      </c>
      <c r="C896">
        <v>142.96873474121099</v>
      </c>
    </row>
    <row r="897" spans="2:3" x14ac:dyDescent="0.25">
      <c r="B897">
        <v>39.241</v>
      </c>
      <c r="C897">
        <v>142.84666442871099</v>
      </c>
    </row>
    <row r="898" spans="2:3" x14ac:dyDescent="0.25">
      <c r="B898">
        <v>39.226999999999897</v>
      </c>
      <c r="C898">
        <v>144.01853942871099</v>
      </c>
    </row>
    <row r="899" spans="2:3" x14ac:dyDescent="0.25">
      <c r="B899">
        <v>39.213000000000001</v>
      </c>
      <c r="C899">
        <v>143.38377380371099</v>
      </c>
    </row>
    <row r="900" spans="2:3" x14ac:dyDescent="0.25">
      <c r="B900">
        <v>39.198999999999998</v>
      </c>
      <c r="C900">
        <v>141.82127380371099</v>
      </c>
    </row>
    <row r="901" spans="2:3" x14ac:dyDescent="0.25">
      <c r="B901">
        <v>39.185000000000002</v>
      </c>
      <c r="C901">
        <v>141.77244567871099</v>
      </c>
    </row>
    <row r="902" spans="2:3" x14ac:dyDescent="0.25">
      <c r="B902">
        <v>39.170999999999999</v>
      </c>
      <c r="C902">
        <v>142.52928161621099</v>
      </c>
    </row>
    <row r="903" spans="2:3" x14ac:dyDescent="0.25">
      <c r="B903">
        <v>39.156999999999897</v>
      </c>
      <c r="C903">
        <v>141.57713317871099</v>
      </c>
    </row>
    <row r="904" spans="2:3" x14ac:dyDescent="0.25">
      <c r="B904">
        <v>39.143000000000001</v>
      </c>
      <c r="C904">
        <v>139.59959411621099</v>
      </c>
    </row>
    <row r="905" spans="2:3" x14ac:dyDescent="0.25">
      <c r="B905">
        <v>39.128999999999998</v>
      </c>
      <c r="C905">
        <v>139.06248474121099</v>
      </c>
    </row>
    <row r="906" spans="2:3" x14ac:dyDescent="0.25">
      <c r="B906">
        <v>39.115000000000002</v>
      </c>
      <c r="C906">
        <v>141.60154724121099</v>
      </c>
    </row>
    <row r="907" spans="2:3" x14ac:dyDescent="0.25">
      <c r="B907">
        <v>39.100999999999999</v>
      </c>
      <c r="C907">
        <v>143.96971130371099</v>
      </c>
    </row>
    <row r="908" spans="2:3" x14ac:dyDescent="0.25">
      <c r="B908">
        <v>39.087000000000003</v>
      </c>
      <c r="C908">
        <v>143.55467224121099</v>
      </c>
    </row>
    <row r="909" spans="2:3" x14ac:dyDescent="0.25">
      <c r="B909">
        <v>39.073</v>
      </c>
      <c r="C909">
        <v>143.16404724121099</v>
      </c>
    </row>
    <row r="910" spans="2:3" x14ac:dyDescent="0.25">
      <c r="B910">
        <v>39.058999999999997</v>
      </c>
      <c r="C910">
        <v>142.01658630371099</v>
      </c>
    </row>
    <row r="911" spans="2:3" x14ac:dyDescent="0.25">
      <c r="B911">
        <v>39.045000000000002</v>
      </c>
      <c r="C911">
        <v>138.45213317871099</v>
      </c>
    </row>
    <row r="912" spans="2:3" x14ac:dyDescent="0.25">
      <c r="B912">
        <v>39.030999999999999</v>
      </c>
      <c r="C912">
        <v>138.08592224121099</v>
      </c>
    </row>
    <row r="913" spans="2:3" x14ac:dyDescent="0.25">
      <c r="B913">
        <v>39.017000000000003</v>
      </c>
      <c r="C913">
        <v>141.47947692871099</v>
      </c>
    </row>
    <row r="914" spans="2:3" x14ac:dyDescent="0.25">
      <c r="B914">
        <v>39.003</v>
      </c>
      <c r="C914">
        <v>143.55467224121099</v>
      </c>
    </row>
    <row r="915" spans="2:3" x14ac:dyDescent="0.25">
      <c r="B915">
        <v>38.988999999999898</v>
      </c>
      <c r="C915">
        <v>143.43260192871099</v>
      </c>
    </row>
    <row r="916" spans="2:3" x14ac:dyDescent="0.25">
      <c r="B916">
        <v>38.975000000000001</v>
      </c>
      <c r="C916">
        <v>143.62791442871099</v>
      </c>
    </row>
    <row r="917" spans="2:3" x14ac:dyDescent="0.25">
      <c r="B917">
        <v>38.960999999999999</v>
      </c>
      <c r="C917">
        <v>144.28709411621099</v>
      </c>
    </row>
    <row r="918" spans="2:3" x14ac:dyDescent="0.25">
      <c r="B918">
        <v>38.947000000000003</v>
      </c>
      <c r="C918">
        <v>142.60252380371099</v>
      </c>
    </row>
    <row r="919" spans="2:3" x14ac:dyDescent="0.25">
      <c r="B919">
        <v>38.933</v>
      </c>
      <c r="C919">
        <v>139.64842224121099</v>
      </c>
    </row>
    <row r="920" spans="2:3" x14ac:dyDescent="0.25">
      <c r="B920">
        <v>38.918999999999897</v>
      </c>
      <c r="C920">
        <v>139.84373474121099</v>
      </c>
    </row>
    <row r="921" spans="2:3" x14ac:dyDescent="0.25">
      <c r="B921">
        <v>38.905000000000001</v>
      </c>
      <c r="C921">
        <v>140.08787536621099</v>
      </c>
    </row>
    <row r="922" spans="2:3" x14ac:dyDescent="0.25">
      <c r="B922">
        <v>38.890999999999998</v>
      </c>
      <c r="C922">
        <v>138.28123474121099</v>
      </c>
    </row>
    <row r="923" spans="2:3" x14ac:dyDescent="0.25">
      <c r="B923">
        <v>38.877000000000002</v>
      </c>
      <c r="C923">
        <v>135.69334411621099</v>
      </c>
    </row>
    <row r="924" spans="2:3" x14ac:dyDescent="0.25">
      <c r="B924">
        <v>38.863</v>
      </c>
      <c r="C924">
        <v>134.10643005371099</v>
      </c>
    </row>
    <row r="925" spans="2:3" x14ac:dyDescent="0.25">
      <c r="B925">
        <v>38.848999999999897</v>
      </c>
      <c r="C925">
        <v>135.71775817871099</v>
      </c>
    </row>
    <row r="926" spans="2:3" x14ac:dyDescent="0.25">
      <c r="B926">
        <v>38.835000000000001</v>
      </c>
      <c r="C926">
        <v>136.23045349121099</v>
      </c>
    </row>
    <row r="927" spans="2:3" x14ac:dyDescent="0.25">
      <c r="B927">
        <v>38.820999999999998</v>
      </c>
      <c r="C927">
        <v>138.76951599121099</v>
      </c>
    </row>
    <row r="928" spans="2:3" x14ac:dyDescent="0.25">
      <c r="B928">
        <v>38.807000000000002</v>
      </c>
      <c r="C928">
        <v>140.47850036621099</v>
      </c>
    </row>
    <row r="929" spans="2:3" x14ac:dyDescent="0.25">
      <c r="B929">
        <v>38.792999999999999</v>
      </c>
      <c r="C929">
        <v>139.89256286621099</v>
      </c>
    </row>
    <row r="930" spans="2:3" x14ac:dyDescent="0.25">
      <c r="B930">
        <v>38.779000000000003</v>
      </c>
      <c r="C930">
        <v>141.08885192871099</v>
      </c>
    </row>
    <row r="931" spans="2:3" x14ac:dyDescent="0.25">
      <c r="B931">
        <v>38.765000000000001</v>
      </c>
      <c r="C931">
        <v>143.40818786621099</v>
      </c>
    </row>
    <row r="932" spans="2:3" x14ac:dyDescent="0.25">
      <c r="B932">
        <v>38.750999999999998</v>
      </c>
      <c r="C932">
        <v>142.79783630371099</v>
      </c>
    </row>
    <row r="933" spans="2:3" x14ac:dyDescent="0.25">
      <c r="B933">
        <v>38.737000000000002</v>
      </c>
      <c r="C933">
        <v>143.04197692871099</v>
      </c>
    </row>
    <row r="934" spans="2:3" x14ac:dyDescent="0.25">
      <c r="B934">
        <v>38.722999999999999</v>
      </c>
      <c r="C934">
        <v>143.77439880371099</v>
      </c>
    </row>
    <row r="935" spans="2:3" x14ac:dyDescent="0.25">
      <c r="B935">
        <v>38.709000000000003</v>
      </c>
      <c r="C935">
        <v>145.28807067871099</v>
      </c>
    </row>
    <row r="936" spans="2:3" x14ac:dyDescent="0.25">
      <c r="B936">
        <v>38.695</v>
      </c>
      <c r="C936">
        <v>143.62791442871099</v>
      </c>
    </row>
    <row r="937" spans="2:3" x14ac:dyDescent="0.25">
      <c r="B937">
        <v>38.680999999999898</v>
      </c>
      <c r="C937">
        <v>140.94236755371099</v>
      </c>
    </row>
    <row r="938" spans="2:3" x14ac:dyDescent="0.25">
      <c r="B938">
        <v>38.667000000000002</v>
      </c>
      <c r="C938">
        <v>140.25877380371099</v>
      </c>
    </row>
    <row r="939" spans="2:3" x14ac:dyDescent="0.25">
      <c r="B939">
        <v>38.652999999999999</v>
      </c>
      <c r="C939">
        <v>139.11131286621099</v>
      </c>
    </row>
    <row r="940" spans="2:3" x14ac:dyDescent="0.25">
      <c r="B940">
        <v>38.639000000000003</v>
      </c>
      <c r="C940">
        <v>138.50096130371099</v>
      </c>
    </row>
    <row r="941" spans="2:3" x14ac:dyDescent="0.25">
      <c r="B941">
        <v>38.625</v>
      </c>
      <c r="C941">
        <v>141.55271911621099</v>
      </c>
    </row>
    <row r="942" spans="2:3" x14ac:dyDescent="0.25">
      <c r="B942">
        <v>38.610999999999898</v>
      </c>
      <c r="C942">
        <v>144.04295349121099</v>
      </c>
    </row>
    <row r="943" spans="2:3" x14ac:dyDescent="0.25">
      <c r="B943">
        <v>38.597000000000001</v>
      </c>
      <c r="C943">
        <v>141.84568786621099</v>
      </c>
    </row>
    <row r="944" spans="2:3" x14ac:dyDescent="0.25">
      <c r="B944">
        <v>38.582999999999998</v>
      </c>
      <c r="C944">
        <v>143.67674255371099</v>
      </c>
    </row>
    <row r="945" spans="2:3" x14ac:dyDescent="0.25">
      <c r="B945">
        <v>38.569000000000003</v>
      </c>
      <c r="C945">
        <v>144.18943786621099</v>
      </c>
    </row>
    <row r="946" spans="2:3" x14ac:dyDescent="0.25">
      <c r="B946">
        <v>38.555</v>
      </c>
      <c r="C946">
        <v>143.21287536621099</v>
      </c>
    </row>
    <row r="947" spans="2:3" x14ac:dyDescent="0.25">
      <c r="B947">
        <v>38.540999999999897</v>
      </c>
      <c r="C947">
        <v>143.16404724121099</v>
      </c>
    </row>
    <row r="948" spans="2:3" x14ac:dyDescent="0.25">
      <c r="B948">
        <v>38.527000000000001</v>
      </c>
      <c r="C948">
        <v>142.21189880371099</v>
      </c>
    </row>
    <row r="949" spans="2:3" x14ac:dyDescent="0.25">
      <c r="B949">
        <v>38.512999999999998</v>
      </c>
      <c r="C949">
        <v>141.50389099121099</v>
      </c>
    </row>
    <row r="950" spans="2:3" x14ac:dyDescent="0.25">
      <c r="B950">
        <v>38.499000000000002</v>
      </c>
      <c r="C950">
        <v>140.40525817871099</v>
      </c>
    </row>
    <row r="951" spans="2:3" x14ac:dyDescent="0.25">
      <c r="B951">
        <v>38.484999999999999</v>
      </c>
      <c r="C951">
        <v>141.06443786621099</v>
      </c>
    </row>
    <row r="952" spans="2:3" x14ac:dyDescent="0.25">
      <c r="B952">
        <v>38.470999999999897</v>
      </c>
      <c r="C952">
        <v>141.01560974121099</v>
      </c>
    </row>
    <row r="953" spans="2:3" x14ac:dyDescent="0.25">
      <c r="B953">
        <v>38.457000000000001</v>
      </c>
      <c r="C953">
        <v>141.87010192871099</v>
      </c>
    </row>
    <row r="954" spans="2:3" x14ac:dyDescent="0.25">
      <c r="B954">
        <v>38.442999999999998</v>
      </c>
      <c r="C954">
        <v>142.40721130371099</v>
      </c>
    </row>
    <row r="955" spans="2:3" x14ac:dyDescent="0.25">
      <c r="B955">
        <v>38.429000000000002</v>
      </c>
      <c r="C955">
        <v>142.67576599121099</v>
      </c>
    </row>
    <row r="956" spans="2:3" x14ac:dyDescent="0.25">
      <c r="B956">
        <v>38.414999999999999</v>
      </c>
      <c r="C956">
        <v>141.74803161621099</v>
      </c>
    </row>
    <row r="957" spans="2:3" x14ac:dyDescent="0.25">
      <c r="B957">
        <v>38.401000000000003</v>
      </c>
      <c r="C957">
        <v>139.86814880371099</v>
      </c>
    </row>
    <row r="958" spans="2:3" x14ac:dyDescent="0.25">
      <c r="B958">
        <v>38.387</v>
      </c>
      <c r="C958">
        <v>140.86912536621099</v>
      </c>
    </row>
    <row r="959" spans="2:3" x14ac:dyDescent="0.25">
      <c r="B959">
        <v>38.372999999999998</v>
      </c>
      <c r="C959">
        <v>140.60057067871099</v>
      </c>
    </row>
    <row r="960" spans="2:3" x14ac:dyDescent="0.25">
      <c r="B960">
        <v>38.359000000000002</v>
      </c>
      <c r="C960">
        <v>138.91600036621099</v>
      </c>
    </row>
    <row r="961" spans="2:3" x14ac:dyDescent="0.25">
      <c r="B961">
        <v>38.344999999999999</v>
      </c>
      <c r="C961">
        <v>138.84275817871099</v>
      </c>
    </row>
    <row r="962" spans="2:3" x14ac:dyDescent="0.25">
      <c r="B962">
        <v>38.331000000000003</v>
      </c>
      <c r="C962">
        <v>137.76853942871099</v>
      </c>
    </row>
    <row r="963" spans="2:3" x14ac:dyDescent="0.25">
      <c r="B963">
        <v>38.317</v>
      </c>
      <c r="C963">
        <v>139.47752380371099</v>
      </c>
    </row>
    <row r="964" spans="2:3" x14ac:dyDescent="0.25">
      <c r="B964">
        <v>38.302999999999898</v>
      </c>
      <c r="C964">
        <v>141.77244567871099</v>
      </c>
    </row>
    <row r="965" spans="2:3" x14ac:dyDescent="0.25">
      <c r="B965">
        <v>38.289000000000001</v>
      </c>
      <c r="C965">
        <v>141.23533630371099</v>
      </c>
    </row>
    <row r="966" spans="2:3" x14ac:dyDescent="0.25">
      <c r="B966">
        <v>38.274999999999999</v>
      </c>
      <c r="C966">
        <v>140.94236755371099</v>
      </c>
    </row>
    <row r="967" spans="2:3" x14ac:dyDescent="0.25">
      <c r="B967">
        <v>38.261000000000003</v>
      </c>
      <c r="C967">
        <v>140.47850036621099</v>
      </c>
    </row>
    <row r="968" spans="2:3" x14ac:dyDescent="0.25">
      <c r="B968">
        <v>38.247</v>
      </c>
      <c r="C968">
        <v>139.06248474121099</v>
      </c>
    </row>
    <row r="969" spans="2:3" x14ac:dyDescent="0.25">
      <c r="B969">
        <v>38.232999999999898</v>
      </c>
      <c r="C969">
        <v>141.01560974121099</v>
      </c>
    </row>
    <row r="970" spans="2:3" x14ac:dyDescent="0.25">
      <c r="B970">
        <v>38.219000000000001</v>
      </c>
      <c r="C970">
        <v>142.87107849121099</v>
      </c>
    </row>
    <row r="971" spans="2:3" x14ac:dyDescent="0.25">
      <c r="B971">
        <v>38.204999999999998</v>
      </c>
      <c r="C971">
        <v>142.26072692871099</v>
      </c>
    </row>
    <row r="972" spans="2:3" x14ac:dyDescent="0.25">
      <c r="B972">
        <v>38.191000000000003</v>
      </c>
      <c r="C972">
        <v>140.45408630371099</v>
      </c>
    </row>
    <row r="973" spans="2:3" x14ac:dyDescent="0.25">
      <c r="B973">
        <v>38.177</v>
      </c>
      <c r="C973">
        <v>141.87010192871099</v>
      </c>
    </row>
    <row r="974" spans="2:3" x14ac:dyDescent="0.25">
      <c r="B974">
        <v>38.162999999999897</v>
      </c>
      <c r="C974">
        <v>142.01658630371099</v>
      </c>
    </row>
    <row r="975" spans="2:3" x14ac:dyDescent="0.25">
      <c r="B975">
        <v>38.149000000000001</v>
      </c>
      <c r="C975">
        <v>141.35740661621099</v>
      </c>
    </row>
    <row r="976" spans="2:3" x14ac:dyDescent="0.25">
      <c r="B976">
        <v>38.134999999999998</v>
      </c>
      <c r="C976">
        <v>141.33299255371099</v>
      </c>
    </row>
    <row r="977" spans="2:3" x14ac:dyDescent="0.25">
      <c r="B977">
        <v>38.121000000000002</v>
      </c>
      <c r="C977">
        <v>140.79588317871099</v>
      </c>
    </row>
    <row r="978" spans="2:3" x14ac:dyDescent="0.25">
      <c r="B978">
        <v>38.106999999999999</v>
      </c>
      <c r="C978">
        <v>139.37986755371099</v>
      </c>
    </row>
    <row r="979" spans="2:3" x14ac:dyDescent="0.25">
      <c r="B979">
        <v>38.093000000000004</v>
      </c>
      <c r="C979">
        <v>138.18357849121099</v>
      </c>
    </row>
    <row r="980" spans="2:3" x14ac:dyDescent="0.25">
      <c r="B980">
        <v>38.079000000000001</v>
      </c>
      <c r="C980">
        <v>139.06248474121099</v>
      </c>
    </row>
    <row r="981" spans="2:3" x14ac:dyDescent="0.25">
      <c r="B981">
        <v>38.064999999999998</v>
      </c>
      <c r="C981">
        <v>137.32908630371099</v>
      </c>
    </row>
    <row r="982" spans="2:3" x14ac:dyDescent="0.25">
      <c r="B982">
        <v>38.051000000000002</v>
      </c>
      <c r="C982">
        <v>138.42771911621099</v>
      </c>
    </row>
    <row r="983" spans="2:3" x14ac:dyDescent="0.25">
      <c r="B983">
        <v>38.036999999999999</v>
      </c>
      <c r="C983">
        <v>139.64842224121099</v>
      </c>
    </row>
    <row r="984" spans="2:3" x14ac:dyDescent="0.25">
      <c r="B984">
        <v>38.023000000000003</v>
      </c>
      <c r="C984">
        <v>139.74607849121099</v>
      </c>
    </row>
    <row r="985" spans="2:3" x14ac:dyDescent="0.25">
      <c r="B985">
        <v>38.009</v>
      </c>
      <c r="C985">
        <v>140.50291442871099</v>
      </c>
    </row>
    <row r="986" spans="2:3" x14ac:dyDescent="0.25">
      <c r="B986">
        <v>37.994999999999997</v>
      </c>
      <c r="C986">
        <v>140.20994567871099</v>
      </c>
    </row>
    <row r="987" spans="2:3" x14ac:dyDescent="0.25">
      <c r="B987">
        <v>37.981000000000002</v>
      </c>
      <c r="C987">
        <v>138.79393005371099</v>
      </c>
    </row>
    <row r="988" spans="2:3" x14ac:dyDescent="0.25">
      <c r="B988">
        <v>37.966999999999999</v>
      </c>
      <c r="C988">
        <v>137.10935974121099</v>
      </c>
    </row>
    <row r="989" spans="2:3" x14ac:dyDescent="0.25">
      <c r="B989">
        <v>37.953000000000003</v>
      </c>
      <c r="C989">
        <v>136.59666442871099</v>
      </c>
    </row>
    <row r="990" spans="2:3" x14ac:dyDescent="0.25">
      <c r="B990">
        <v>37.939</v>
      </c>
      <c r="C990">
        <v>136.05955505371099</v>
      </c>
    </row>
    <row r="991" spans="2:3" x14ac:dyDescent="0.25">
      <c r="B991">
        <v>37.924999999999898</v>
      </c>
      <c r="C991">
        <v>133.91111755371099</v>
      </c>
    </row>
    <row r="992" spans="2:3" x14ac:dyDescent="0.25">
      <c r="B992">
        <v>37.911000000000001</v>
      </c>
      <c r="C992">
        <v>134.61912536621099</v>
      </c>
    </row>
    <row r="993" spans="2:3" x14ac:dyDescent="0.25">
      <c r="B993">
        <v>37.896999999999998</v>
      </c>
      <c r="C993">
        <v>136.71873474121099</v>
      </c>
    </row>
    <row r="994" spans="2:3" x14ac:dyDescent="0.25">
      <c r="B994">
        <v>37.883000000000003</v>
      </c>
      <c r="C994">
        <v>135.93748474121099</v>
      </c>
    </row>
    <row r="995" spans="2:3" x14ac:dyDescent="0.25">
      <c r="B995">
        <v>37.869</v>
      </c>
      <c r="C995">
        <v>135.25389099121099</v>
      </c>
    </row>
    <row r="996" spans="2:3" x14ac:dyDescent="0.25">
      <c r="B996">
        <v>37.854999999999897</v>
      </c>
      <c r="C996">
        <v>135.66893005371099</v>
      </c>
    </row>
    <row r="997" spans="2:3" x14ac:dyDescent="0.25">
      <c r="B997">
        <v>37.841000000000001</v>
      </c>
      <c r="C997">
        <v>137.96385192871099</v>
      </c>
    </row>
    <row r="998" spans="2:3" x14ac:dyDescent="0.25">
      <c r="B998">
        <v>37.826999999999998</v>
      </c>
      <c r="C998">
        <v>137.74412536621099</v>
      </c>
    </row>
    <row r="999" spans="2:3" x14ac:dyDescent="0.25">
      <c r="B999">
        <v>37.813000000000002</v>
      </c>
      <c r="C999">
        <v>138.03709411621099</v>
      </c>
    </row>
    <row r="1000" spans="2:3" x14ac:dyDescent="0.25">
      <c r="B1000">
        <v>37.798999999999999</v>
      </c>
      <c r="C1000">
        <v>137.76853942871099</v>
      </c>
    </row>
    <row r="1001" spans="2:3" x14ac:dyDescent="0.25">
      <c r="B1001">
        <v>37.784999999999897</v>
      </c>
      <c r="C1001">
        <v>137.08494567871099</v>
      </c>
    </row>
    <row r="1002" spans="2:3" x14ac:dyDescent="0.25">
      <c r="B1002">
        <v>37.771000000000001</v>
      </c>
      <c r="C1002">
        <v>136.86521911621099</v>
      </c>
    </row>
    <row r="1003" spans="2:3" x14ac:dyDescent="0.25">
      <c r="B1003">
        <v>37.756999999999998</v>
      </c>
      <c r="C1003">
        <v>137.13377380371099</v>
      </c>
    </row>
    <row r="1004" spans="2:3" x14ac:dyDescent="0.25">
      <c r="B1004">
        <v>37.743000000000002</v>
      </c>
      <c r="C1004">
        <v>136.40135192871099</v>
      </c>
    </row>
    <row r="1005" spans="2:3" x14ac:dyDescent="0.25">
      <c r="B1005">
        <v>37.728999999999999</v>
      </c>
      <c r="C1005">
        <v>135.69334411621099</v>
      </c>
    </row>
    <row r="1006" spans="2:3" x14ac:dyDescent="0.25">
      <c r="B1006">
        <v>37.715000000000003</v>
      </c>
      <c r="C1006">
        <v>138.13475036621099</v>
      </c>
    </row>
    <row r="1007" spans="2:3" x14ac:dyDescent="0.25">
      <c r="B1007">
        <v>37.701000000000001</v>
      </c>
      <c r="C1007">
        <v>137.40232849121099</v>
      </c>
    </row>
    <row r="1008" spans="2:3" x14ac:dyDescent="0.25">
      <c r="B1008">
        <v>37.686999999999998</v>
      </c>
      <c r="C1008">
        <v>136.45018005371099</v>
      </c>
    </row>
    <row r="1009" spans="2:3" x14ac:dyDescent="0.25">
      <c r="B1009">
        <v>37.673000000000002</v>
      </c>
      <c r="C1009">
        <v>135.83982849121099</v>
      </c>
    </row>
    <row r="1010" spans="2:3" x14ac:dyDescent="0.25">
      <c r="B1010">
        <v>37.658999999999999</v>
      </c>
      <c r="C1010">
        <v>135.88865661621099</v>
      </c>
    </row>
    <row r="1011" spans="2:3" x14ac:dyDescent="0.25">
      <c r="B1011">
        <v>37.645000000000003</v>
      </c>
      <c r="C1011">
        <v>136.32810974121099</v>
      </c>
    </row>
    <row r="1012" spans="2:3" x14ac:dyDescent="0.25">
      <c r="B1012">
        <v>37.631</v>
      </c>
      <c r="C1012">
        <v>137.52439880371099</v>
      </c>
    </row>
    <row r="1013" spans="2:3" x14ac:dyDescent="0.25">
      <c r="B1013">
        <v>37.616999999999898</v>
      </c>
      <c r="C1013">
        <v>137.37791442871099</v>
      </c>
    </row>
    <row r="1014" spans="2:3" x14ac:dyDescent="0.25">
      <c r="B1014">
        <v>37.603000000000002</v>
      </c>
      <c r="C1014">
        <v>137.06053161621099</v>
      </c>
    </row>
    <row r="1015" spans="2:3" x14ac:dyDescent="0.25">
      <c r="B1015">
        <v>37.588999999999999</v>
      </c>
      <c r="C1015">
        <v>137.13377380371099</v>
      </c>
    </row>
    <row r="1016" spans="2:3" x14ac:dyDescent="0.25">
      <c r="B1016">
        <v>37.575000000000003</v>
      </c>
      <c r="C1016">
        <v>136.54783630371099</v>
      </c>
    </row>
    <row r="1017" spans="2:3" x14ac:dyDescent="0.25">
      <c r="B1017">
        <v>37.561</v>
      </c>
      <c r="C1017">
        <v>136.42576599121099</v>
      </c>
    </row>
    <row r="1018" spans="2:3" x14ac:dyDescent="0.25">
      <c r="B1018">
        <v>37.546999999999898</v>
      </c>
      <c r="C1018">
        <v>139.84373474121099</v>
      </c>
    </row>
    <row r="1019" spans="2:3" x14ac:dyDescent="0.25">
      <c r="B1019">
        <v>37.533000000000001</v>
      </c>
      <c r="C1019">
        <v>142.35838317871099</v>
      </c>
    </row>
    <row r="1020" spans="2:3" x14ac:dyDescent="0.25">
      <c r="B1020">
        <v>37.518999999999998</v>
      </c>
      <c r="C1020">
        <v>143.50584411621099</v>
      </c>
    </row>
    <row r="1021" spans="2:3" x14ac:dyDescent="0.25">
      <c r="B1021">
        <v>37.505000000000003</v>
      </c>
      <c r="C1021">
        <v>141.52830505371099</v>
      </c>
    </row>
    <row r="1022" spans="2:3" x14ac:dyDescent="0.25">
      <c r="B1022">
        <v>37.491</v>
      </c>
      <c r="C1022">
        <v>140.20994567871099</v>
      </c>
    </row>
    <row r="1023" spans="2:3" x14ac:dyDescent="0.25">
      <c r="B1023">
        <v>37.476999999999897</v>
      </c>
      <c r="C1023">
        <v>141.16209411621099</v>
      </c>
    </row>
    <row r="1024" spans="2:3" x14ac:dyDescent="0.25">
      <c r="B1024">
        <v>37.463000000000001</v>
      </c>
      <c r="C1024">
        <v>142.28514099121099</v>
      </c>
    </row>
    <row r="1025" spans="2:3" x14ac:dyDescent="0.25">
      <c r="B1025">
        <v>37.448999999999998</v>
      </c>
      <c r="C1025">
        <v>141.13768005371099</v>
      </c>
    </row>
    <row r="1026" spans="2:3" x14ac:dyDescent="0.25">
      <c r="B1026">
        <v>37.435000000000002</v>
      </c>
      <c r="C1026">
        <v>139.96580505371099</v>
      </c>
    </row>
    <row r="1027" spans="2:3" x14ac:dyDescent="0.25">
      <c r="B1027">
        <v>37.420999999999999</v>
      </c>
      <c r="C1027">
        <v>140.11228942871099</v>
      </c>
    </row>
    <row r="1028" spans="2:3" x14ac:dyDescent="0.25">
      <c r="B1028">
        <v>37.406999999999897</v>
      </c>
      <c r="C1028">
        <v>141.18650817871099</v>
      </c>
    </row>
    <row r="1029" spans="2:3" x14ac:dyDescent="0.25">
      <c r="B1029">
        <v>37.393000000000001</v>
      </c>
      <c r="C1029">
        <v>140.33201599121099</v>
      </c>
    </row>
    <row r="1030" spans="2:3" x14ac:dyDescent="0.25">
      <c r="B1030">
        <v>37.378999999999998</v>
      </c>
      <c r="C1030">
        <v>139.72166442871099</v>
      </c>
    </row>
    <row r="1031" spans="2:3" x14ac:dyDescent="0.25">
      <c r="B1031">
        <v>37.365000000000002</v>
      </c>
      <c r="C1031">
        <v>139.81932067871099</v>
      </c>
    </row>
    <row r="1032" spans="2:3" x14ac:dyDescent="0.25">
      <c r="B1032">
        <v>37.350999999999999</v>
      </c>
      <c r="C1032">
        <v>140.06346130371099</v>
      </c>
    </row>
    <row r="1033" spans="2:3" x14ac:dyDescent="0.25">
      <c r="B1033">
        <v>37.337000000000003</v>
      </c>
      <c r="C1033">
        <v>139.35545349121099</v>
      </c>
    </row>
    <row r="1034" spans="2:3" x14ac:dyDescent="0.25">
      <c r="B1034">
        <v>37.323</v>
      </c>
      <c r="C1034">
        <v>142.40721130371099</v>
      </c>
    </row>
    <row r="1035" spans="2:3" x14ac:dyDescent="0.25">
      <c r="B1035">
        <v>37.308999999999997</v>
      </c>
      <c r="C1035">
        <v>141.96775817871099</v>
      </c>
    </row>
    <row r="1036" spans="2:3" x14ac:dyDescent="0.25">
      <c r="B1036">
        <v>37.295000000000002</v>
      </c>
      <c r="C1036">
        <v>140.23435974121099</v>
      </c>
    </row>
    <row r="1037" spans="2:3" x14ac:dyDescent="0.25">
      <c r="B1037">
        <v>37.280999999999999</v>
      </c>
      <c r="C1037">
        <v>140.86912536621099</v>
      </c>
    </row>
    <row r="1038" spans="2:3" x14ac:dyDescent="0.25">
      <c r="B1038">
        <v>37.267000000000003</v>
      </c>
      <c r="C1038">
        <v>141.74803161621099</v>
      </c>
    </row>
    <row r="1039" spans="2:3" x14ac:dyDescent="0.25">
      <c r="B1039">
        <v>37.253</v>
      </c>
      <c r="C1039">
        <v>142.38279724121099</v>
      </c>
    </row>
    <row r="1040" spans="2:3" x14ac:dyDescent="0.25">
      <c r="B1040">
        <v>37.238999999999898</v>
      </c>
      <c r="C1040">
        <v>140.89353942871099</v>
      </c>
    </row>
    <row r="1041" spans="2:3" x14ac:dyDescent="0.25">
      <c r="B1041">
        <v>37.225000000000001</v>
      </c>
      <c r="C1041">
        <v>139.72166442871099</v>
      </c>
    </row>
    <row r="1042" spans="2:3" x14ac:dyDescent="0.25">
      <c r="B1042">
        <v>37.210999999999999</v>
      </c>
      <c r="C1042">
        <v>140.06346130371099</v>
      </c>
    </row>
    <row r="1043" spans="2:3" x14ac:dyDescent="0.25">
      <c r="B1043">
        <v>37.197000000000003</v>
      </c>
      <c r="C1043">
        <v>140.18553161621099</v>
      </c>
    </row>
    <row r="1044" spans="2:3" x14ac:dyDescent="0.25">
      <c r="B1044">
        <v>37.183</v>
      </c>
      <c r="C1044">
        <v>139.67283630371099</v>
      </c>
    </row>
    <row r="1045" spans="2:3" x14ac:dyDescent="0.25">
      <c r="B1045">
        <v>37.168999999999897</v>
      </c>
      <c r="C1045">
        <v>139.03807067871099</v>
      </c>
    </row>
    <row r="1046" spans="2:3" x14ac:dyDescent="0.25">
      <c r="B1046">
        <v>37.155000000000001</v>
      </c>
      <c r="C1046">
        <v>139.33103942871099</v>
      </c>
    </row>
    <row r="1047" spans="2:3" x14ac:dyDescent="0.25">
      <c r="B1047">
        <v>37.140999999999998</v>
      </c>
      <c r="C1047">
        <v>138.37889099121099</v>
      </c>
    </row>
    <row r="1048" spans="2:3" x14ac:dyDescent="0.25">
      <c r="B1048">
        <v>37.127000000000002</v>
      </c>
      <c r="C1048">
        <v>137.76853942871099</v>
      </c>
    </row>
    <row r="1049" spans="2:3" x14ac:dyDescent="0.25">
      <c r="B1049">
        <v>37.113</v>
      </c>
      <c r="C1049">
        <v>137.57322692871099</v>
      </c>
    </row>
    <row r="1050" spans="2:3" x14ac:dyDescent="0.25">
      <c r="B1050">
        <v>37.098999999999897</v>
      </c>
      <c r="C1050">
        <v>137.91502380371099</v>
      </c>
    </row>
    <row r="1051" spans="2:3" x14ac:dyDescent="0.25">
      <c r="B1051">
        <v>37.085000000000001</v>
      </c>
      <c r="C1051">
        <v>139.74607849121099</v>
      </c>
    </row>
    <row r="1052" spans="2:3" x14ac:dyDescent="0.25">
      <c r="B1052">
        <v>37.070999999999998</v>
      </c>
      <c r="C1052">
        <v>140.13670349121099</v>
      </c>
    </row>
    <row r="1053" spans="2:3" x14ac:dyDescent="0.25">
      <c r="B1053">
        <v>37.057000000000002</v>
      </c>
      <c r="C1053">
        <v>137.93943786621099</v>
      </c>
    </row>
    <row r="1054" spans="2:3" x14ac:dyDescent="0.25">
      <c r="B1054">
        <v>37.042999999999999</v>
      </c>
      <c r="C1054">
        <v>137.69529724121099</v>
      </c>
    </row>
    <row r="1055" spans="2:3" x14ac:dyDescent="0.25">
      <c r="B1055">
        <v>37.029000000000003</v>
      </c>
      <c r="C1055">
        <v>139.20896911621099</v>
      </c>
    </row>
    <row r="1056" spans="2:3" x14ac:dyDescent="0.25">
      <c r="B1056">
        <v>37.015000000000001</v>
      </c>
      <c r="C1056">
        <v>140.91795349121099</v>
      </c>
    </row>
    <row r="1057" spans="2:3" x14ac:dyDescent="0.25">
      <c r="B1057">
        <v>37.000999999999998</v>
      </c>
      <c r="C1057">
        <v>141.30857849121099</v>
      </c>
    </row>
    <row r="1058" spans="2:3" x14ac:dyDescent="0.25">
      <c r="B1058">
        <v>36.987000000000002</v>
      </c>
      <c r="C1058">
        <v>141.96775817871099</v>
      </c>
    </row>
    <row r="1059" spans="2:3" x14ac:dyDescent="0.25">
      <c r="B1059">
        <v>36.972999999999999</v>
      </c>
      <c r="C1059">
        <v>144.82420349121099</v>
      </c>
    </row>
    <row r="1060" spans="2:3" x14ac:dyDescent="0.25">
      <c r="B1060">
        <v>36.959000000000003</v>
      </c>
      <c r="C1060">
        <v>144.55564880371099</v>
      </c>
    </row>
    <row r="1061" spans="2:3" x14ac:dyDescent="0.25">
      <c r="B1061">
        <v>36.945</v>
      </c>
      <c r="C1061">
        <v>142.52928161621099</v>
      </c>
    </row>
    <row r="1062" spans="2:3" x14ac:dyDescent="0.25">
      <c r="B1062">
        <v>36.930999999999898</v>
      </c>
      <c r="C1062">
        <v>142.70018005371099</v>
      </c>
    </row>
    <row r="1063" spans="2:3" x14ac:dyDescent="0.25">
      <c r="B1063">
        <v>36.917000000000002</v>
      </c>
      <c r="C1063">
        <v>142.13865661621099</v>
      </c>
    </row>
    <row r="1064" spans="2:3" x14ac:dyDescent="0.25">
      <c r="B1064">
        <v>36.902999999999999</v>
      </c>
      <c r="C1064">
        <v>141.21092224121099</v>
      </c>
    </row>
    <row r="1065" spans="2:3" x14ac:dyDescent="0.25">
      <c r="B1065">
        <v>36.889000000000003</v>
      </c>
      <c r="C1065">
        <v>140.67381286621099</v>
      </c>
    </row>
    <row r="1066" spans="2:3" x14ac:dyDescent="0.25">
      <c r="B1066">
        <v>36.875</v>
      </c>
      <c r="C1066">
        <v>140.89353942871099</v>
      </c>
    </row>
    <row r="1067" spans="2:3" x14ac:dyDescent="0.25">
      <c r="B1067">
        <v>36.860999999999898</v>
      </c>
      <c r="C1067">
        <v>139.42869567871099</v>
      </c>
    </row>
    <row r="1068" spans="2:3" x14ac:dyDescent="0.25">
      <c r="B1068">
        <v>36.847000000000001</v>
      </c>
      <c r="C1068">
        <v>137.79295349121099</v>
      </c>
    </row>
    <row r="1069" spans="2:3" x14ac:dyDescent="0.25">
      <c r="B1069">
        <v>36.832999999999998</v>
      </c>
      <c r="C1069">
        <v>136.52342224121099</v>
      </c>
    </row>
    <row r="1070" spans="2:3" x14ac:dyDescent="0.25">
      <c r="B1070">
        <v>36.819000000000003</v>
      </c>
      <c r="C1070">
        <v>138.59861755371099</v>
      </c>
    </row>
    <row r="1071" spans="2:3" x14ac:dyDescent="0.25">
      <c r="B1071">
        <v>36.805</v>
      </c>
      <c r="C1071">
        <v>139.94139099121099</v>
      </c>
    </row>
    <row r="1072" spans="2:3" x14ac:dyDescent="0.25">
      <c r="B1072">
        <v>36.790999999999897</v>
      </c>
      <c r="C1072">
        <v>139.96580505371099</v>
      </c>
    </row>
    <row r="1073" spans="2:3" x14ac:dyDescent="0.25">
      <c r="B1073">
        <v>36.777000000000001</v>
      </c>
      <c r="C1073">
        <v>137.81736755371099</v>
      </c>
    </row>
    <row r="1074" spans="2:3" x14ac:dyDescent="0.25">
      <c r="B1074">
        <v>36.762999999999998</v>
      </c>
      <c r="C1074">
        <v>137.47557067871099</v>
      </c>
    </row>
    <row r="1075" spans="2:3" x14ac:dyDescent="0.25">
      <c r="B1075">
        <v>36.749000000000002</v>
      </c>
      <c r="C1075">
        <v>137.47557067871099</v>
      </c>
    </row>
    <row r="1076" spans="2:3" x14ac:dyDescent="0.25">
      <c r="B1076">
        <v>36.734999999999999</v>
      </c>
      <c r="C1076">
        <v>136.13279724121099</v>
      </c>
    </row>
    <row r="1077" spans="2:3" x14ac:dyDescent="0.25">
      <c r="B1077">
        <v>36.720999999999897</v>
      </c>
      <c r="C1077">
        <v>136.79197692871099</v>
      </c>
    </row>
    <row r="1078" spans="2:3" x14ac:dyDescent="0.25">
      <c r="B1078">
        <v>36.707000000000001</v>
      </c>
      <c r="C1078">
        <v>135.40037536621099</v>
      </c>
    </row>
    <row r="1079" spans="2:3" x14ac:dyDescent="0.25">
      <c r="B1079">
        <v>36.692999999999998</v>
      </c>
      <c r="C1079">
        <v>134.08201599121099</v>
      </c>
    </row>
    <row r="1080" spans="2:3" x14ac:dyDescent="0.25">
      <c r="B1080">
        <v>36.679000000000002</v>
      </c>
      <c r="C1080">
        <v>134.25291442871099</v>
      </c>
    </row>
    <row r="1081" spans="2:3" x14ac:dyDescent="0.25">
      <c r="B1081">
        <v>36.664999999999999</v>
      </c>
      <c r="C1081">
        <v>132.44627380371099</v>
      </c>
    </row>
    <row r="1082" spans="2:3" x14ac:dyDescent="0.25">
      <c r="B1082">
        <v>36.651000000000003</v>
      </c>
      <c r="C1082">
        <v>132.47068786621099</v>
      </c>
    </row>
    <row r="1083" spans="2:3" x14ac:dyDescent="0.25">
      <c r="B1083">
        <v>36.637</v>
      </c>
      <c r="C1083">
        <v>133.66697692871099</v>
      </c>
    </row>
    <row r="1084" spans="2:3" x14ac:dyDescent="0.25">
      <c r="B1084">
        <v>36.622999999999998</v>
      </c>
      <c r="C1084">
        <v>133.86228942871099</v>
      </c>
    </row>
    <row r="1085" spans="2:3" x14ac:dyDescent="0.25">
      <c r="B1085">
        <v>36.609000000000002</v>
      </c>
      <c r="C1085">
        <v>133.59373474121099</v>
      </c>
    </row>
    <row r="1086" spans="2:3" x14ac:dyDescent="0.25">
      <c r="B1086">
        <v>36.594999999999999</v>
      </c>
      <c r="C1086">
        <v>136.76756286621099</v>
      </c>
    </row>
    <row r="1087" spans="2:3" x14ac:dyDescent="0.25">
      <c r="B1087">
        <v>36.581000000000003</v>
      </c>
      <c r="C1087">
        <v>137.28025817871099</v>
      </c>
    </row>
    <row r="1088" spans="2:3" x14ac:dyDescent="0.25">
      <c r="B1088">
        <v>36.567</v>
      </c>
      <c r="C1088">
        <v>138.13475036621099</v>
      </c>
    </row>
    <row r="1089" spans="2:3" x14ac:dyDescent="0.25">
      <c r="B1089">
        <v>36.552999999999898</v>
      </c>
      <c r="C1089">
        <v>139.16014099121099</v>
      </c>
    </row>
    <row r="1090" spans="2:3" x14ac:dyDescent="0.25">
      <c r="B1090">
        <v>36.539000000000001</v>
      </c>
      <c r="C1090">
        <v>138.25682067871099</v>
      </c>
    </row>
    <row r="1091" spans="2:3" x14ac:dyDescent="0.25">
      <c r="B1091">
        <v>36.524999999999999</v>
      </c>
      <c r="C1091">
        <v>138.25682067871099</v>
      </c>
    </row>
    <row r="1092" spans="2:3" x14ac:dyDescent="0.25">
      <c r="B1092">
        <v>36.511000000000003</v>
      </c>
      <c r="C1092">
        <v>138.52537536621099</v>
      </c>
    </row>
    <row r="1093" spans="2:3" x14ac:dyDescent="0.25">
      <c r="B1093">
        <v>36.497</v>
      </c>
      <c r="C1093">
        <v>138.25682067871099</v>
      </c>
    </row>
    <row r="1094" spans="2:3" x14ac:dyDescent="0.25">
      <c r="B1094">
        <v>36.482999999999898</v>
      </c>
      <c r="C1094">
        <v>137.57322692871099</v>
      </c>
    </row>
    <row r="1095" spans="2:3" x14ac:dyDescent="0.25">
      <c r="B1095">
        <v>36.469000000000001</v>
      </c>
      <c r="C1095">
        <v>136.15721130371099</v>
      </c>
    </row>
    <row r="1096" spans="2:3" x14ac:dyDescent="0.25">
      <c r="B1096">
        <v>36.454999999999998</v>
      </c>
      <c r="C1096">
        <v>135.44920349121099</v>
      </c>
    </row>
    <row r="1097" spans="2:3" x14ac:dyDescent="0.25">
      <c r="B1097">
        <v>36.441000000000003</v>
      </c>
      <c r="C1097">
        <v>137.81736755371099</v>
      </c>
    </row>
    <row r="1098" spans="2:3" x14ac:dyDescent="0.25">
      <c r="B1098">
        <v>36.427</v>
      </c>
      <c r="C1098">
        <v>139.57518005371099</v>
      </c>
    </row>
    <row r="1099" spans="2:3" x14ac:dyDescent="0.25">
      <c r="B1099">
        <v>36.412999999999897</v>
      </c>
      <c r="C1099">
        <v>138.62303161621099</v>
      </c>
    </row>
    <row r="1100" spans="2:3" x14ac:dyDescent="0.25">
      <c r="B1100">
        <v>36.399000000000001</v>
      </c>
      <c r="C1100">
        <v>137.89060974121099</v>
      </c>
    </row>
    <row r="1101" spans="2:3" x14ac:dyDescent="0.25">
      <c r="B1101">
        <v>36.384999999999998</v>
      </c>
      <c r="C1101">
        <v>137.03611755371099</v>
      </c>
    </row>
    <row r="1102" spans="2:3" x14ac:dyDescent="0.25">
      <c r="B1102">
        <v>36.371000000000002</v>
      </c>
      <c r="C1102">
        <v>138.69627380371099</v>
      </c>
    </row>
    <row r="1103" spans="2:3" x14ac:dyDescent="0.25">
      <c r="B1103">
        <v>36.356999999999999</v>
      </c>
      <c r="C1103">
        <v>139.72166442871099</v>
      </c>
    </row>
    <row r="1104" spans="2:3" x14ac:dyDescent="0.25">
      <c r="B1104">
        <v>36.343000000000004</v>
      </c>
      <c r="C1104">
        <v>139.96580505371099</v>
      </c>
    </row>
    <row r="1105" spans="2:3" x14ac:dyDescent="0.25">
      <c r="B1105">
        <v>36.329000000000001</v>
      </c>
      <c r="C1105">
        <v>138.84275817871099</v>
      </c>
    </row>
    <row r="1106" spans="2:3" x14ac:dyDescent="0.25">
      <c r="B1106">
        <v>36.314999999999998</v>
      </c>
      <c r="C1106">
        <v>138.79393005371099</v>
      </c>
    </row>
    <row r="1107" spans="2:3" x14ac:dyDescent="0.25">
      <c r="B1107">
        <v>36.301000000000002</v>
      </c>
      <c r="C1107">
        <v>138.76951599121099</v>
      </c>
    </row>
    <row r="1108" spans="2:3" x14ac:dyDescent="0.25">
      <c r="B1108">
        <v>36.286999999999999</v>
      </c>
      <c r="C1108">
        <v>136.84080505371099</v>
      </c>
    </row>
    <row r="1109" spans="2:3" x14ac:dyDescent="0.25">
      <c r="B1109">
        <v>36.273000000000003</v>
      </c>
      <c r="C1109">
        <v>136.35252380371099</v>
      </c>
    </row>
    <row r="1110" spans="2:3" x14ac:dyDescent="0.25">
      <c r="B1110">
        <v>36.259</v>
      </c>
      <c r="C1110">
        <v>136.54783630371099</v>
      </c>
    </row>
    <row r="1111" spans="2:3" x14ac:dyDescent="0.25">
      <c r="B1111">
        <v>36.244999999999997</v>
      </c>
      <c r="C1111">
        <v>135.83982849121099</v>
      </c>
    </row>
    <row r="1112" spans="2:3" x14ac:dyDescent="0.25">
      <c r="B1112">
        <v>36.231000000000002</v>
      </c>
      <c r="C1112">
        <v>136.91404724121099</v>
      </c>
    </row>
    <row r="1113" spans="2:3" x14ac:dyDescent="0.25">
      <c r="B1113">
        <v>36.216999999999999</v>
      </c>
      <c r="C1113">
        <v>136.52342224121099</v>
      </c>
    </row>
    <row r="1114" spans="2:3" x14ac:dyDescent="0.25">
      <c r="B1114">
        <v>36.203000000000003</v>
      </c>
      <c r="C1114">
        <v>138.37889099121099</v>
      </c>
    </row>
    <row r="1115" spans="2:3" x14ac:dyDescent="0.25">
      <c r="B1115">
        <v>36.189</v>
      </c>
      <c r="C1115">
        <v>138.96482849121099</v>
      </c>
    </row>
    <row r="1116" spans="2:3" x14ac:dyDescent="0.25">
      <c r="B1116">
        <v>36.174999999999898</v>
      </c>
      <c r="C1116">
        <v>137.52439880371099</v>
      </c>
    </row>
    <row r="1117" spans="2:3" x14ac:dyDescent="0.25">
      <c r="B1117">
        <v>36.161000000000001</v>
      </c>
      <c r="C1117">
        <v>135.91307067871099</v>
      </c>
    </row>
    <row r="1118" spans="2:3" x14ac:dyDescent="0.25">
      <c r="B1118">
        <v>36.146999999999998</v>
      </c>
      <c r="C1118">
        <v>136.27928161621099</v>
      </c>
    </row>
    <row r="1119" spans="2:3" x14ac:dyDescent="0.25">
      <c r="B1119">
        <v>36.133000000000003</v>
      </c>
      <c r="C1119">
        <v>137.47557067871099</v>
      </c>
    </row>
    <row r="1120" spans="2:3" x14ac:dyDescent="0.25">
      <c r="B1120">
        <v>36.119</v>
      </c>
      <c r="C1120">
        <v>135.57127380371099</v>
      </c>
    </row>
    <row r="1121" spans="2:3" x14ac:dyDescent="0.25">
      <c r="B1121">
        <v>36.104999999999897</v>
      </c>
      <c r="C1121">
        <v>134.88768005371099</v>
      </c>
    </row>
    <row r="1122" spans="2:3" x14ac:dyDescent="0.25">
      <c r="B1122">
        <v>36.091000000000001</v>
      </c>
      <c r="C1122">
        <v>134.39939880371099</v>
      </c>
    </row>
    <row r="1123" spans="2:3" x14ac:dyDescent="0.25">
      <c r="B1123">
        <v>36.076999999999998</v>
      </c>
      <c r="C1123">
        <v>134.17967224121099</v>
      </c>
    </row>
    <row r="1124" spans="2:3" x14ac:dyDescent="0.25">
      <c r="B1124">
        <v>36.063000000000002</v>
      </c>
      <c r="C1124">
        <v>132.83689880371099</v>
      </c>
    </row>
    <row r="1125" spans="2:3" x14ac:dyDescent="0.25">
      <c r="B1125">
        <v>36.048999999999999</v>
      </c>
      <c r="C1125">
        <v>131.93357849121099</v>
      </c>
    </row>
    <row r="1126" spans="2:3" x14ac:dyDescent="0.25">
      <c r="B1126">
        <v>36.034999999999897</v>
      </c>
      <c r="C1126">
        <v>133.34959411621099</v>
      </c>
    </row>
    <row r="1127" spans="2:3" x14ac:dyDescent="0.25">
      <c r="B1127">
        <v>36.021000000000001</v>
      </c>
      <c r="C1127">
        <v>133.00779724121099</v>
      </c>
    </row>
    <row r="1128" spans="2:3" x14ac:dyDescent="0.25">
      <c r="B1128">
        <v>36.006999999999998</v>
      </c>
      <c r="C1128">
        <v>134.61912536621099</v>
      </c>
    </row>
    <row r="1129" spans="2:3" x14ac:dyDescent="0.25">
      <c r="B1129">
        <v>35.993000000000002</v>
      </c>
      <c r="C1129">
        <v>135.20506286621099</v>
      </c>
    </row>
    <row r="1130" spans="2:3" x14ac:dyDescent="0.25">
      <c r="B1130">
        <v>35.978999999999999</v>
      </c>
      <c r="C1130">
        <v>135.69334411621099</v>
      </c>
    </row>
    <row r="1131" spans="2:3" x14ac:dyDescent="0.25">
      <c r="B1131">
        <v>35.965000000000003</v>
      </c>
      <c r="C1131">
        <v>136.27928161621099</v>
      </c>
    </row>
    <row r="1132" spans="2:3" x14ac:dyDescent="0.25">
      <c r="B1132">
        <v>35.951000000000001</v>
      </c>
      <c r="C1132">
        <v>136.74314880371099</v>
      </c>
    </row>
    <row r="1133" spans="2:3" x14ac:dyDescent="0.25">
      <c r="B1133">
        <v>35.936999999999998</v>
      </c>
      <c r="C1133">
        <v>137.10935974121099</v>
      </c>
    </row>
    <row r="1134" spans="2:3" x14ac:dyDescent="0.25">
      <c r="B1134">
        <v>35.923000000000002</v>
      </c>
      <c r="C1134">
        <v>135.88865661621099</v>
      </c>
    </row>
    <row r="1135" spans="2:3" x14ac:dyDescent="0.25">
      <c r="B1135">
        <v>35.908999999999999</v>
      </c>
      <c r="C1135">
        <v>135.76658630371099</v>
      </c>
    </row>
    <row r="1136" spans="2:3" x14ac:dyDescent="0.25">
      <c r="B1136">
        <v>35.895000000000003</v>
      </c>
      <c r="C1136">
        <v>136.37693786621099</v>
      </c>
    </row>
    <row r="1137" spans="2:3" x14ac:dyDescent="0.25">
      <c r="B1137">
        <v>35.881</v>
      </c>
      <c r="C1137">
        <v>135.49803161621099</v>
      </c>
    </row>
    <row r="1138" spans="2:3" x14ac:dyDescent="0.25">
      <c r="B1138">
        <v>35.866999999999898</v>
      </c>
      <c r="C1138">
        <v>132.76365661621099</v>
      </c>
    </row>
    <row r="1139" spans="2:3" x14ac:dyDescent="0.25">
      <c r="B1139">
        <v>35.853000000000002</v>
      </c>
      <c r="C1139">
        <v>134.13084411621099</v>
      </c>
    </row>
    <row r="1140" spans="2:3" x14ac:dyDescent="0.25">
      <c r="B1140">
        <v>35.838999999999999</v>
      </c>
      <c r="C1140">
        <v>134.86326599121099</v>
      </c>
    </row>
    <row r="1141" spans="2:3" x14ac:dyDescent="0.25">
      <c r="B1141">
        <v>35.825000000000003</v>
      </c>
      <c r="C1141">
        <v>135.79100036621099</v>
      </c>
    </row>
    <row r="1142" spans="2:3" x14ac:dyDescent="0.25">
      <c r="B1142">
        <v>35.811</v>
      </c>
      <c r="C1142">
        <v>136.27928161621099</v>
      </c>
    </row>
    <row r="1143" spans="2:3" x14ac:dyDescent="0.25">
      <c r="B1143">
        <v>35.796999999999898</v>
      </c>
      <c r="C1143">
        <v>139.01365661621099</v>
      </c>
    </row>
    <row r="1144" spans="2:3" x14ac:dyDescent="0.25">
      <c r="B1144">
        <v>35.783000000000001</v>
      </c>
      <c r="C1144">
        <v>139.40428161621099</v>
      </c>
    </row>
    <row r="1145" spans="2:3" x14ac:dyDescent="0.25">
      <c r="B1145">
        <v>35.768999999999998</v>
      </c>
      <c r="C1145">
        <v>139.37985229492199</v>
      </c>
    </row>
    <row r="1146" spans="2:3" x14ac:dyDescent="0.25">
      <c r="B1146">
        <v>35.755000000000003</v>
      </c>
      <c r="C1146">
        <v>138.86717224121099</v>
      </c>
    </row>
    <row r="1147" spans="2:3" x14ac:dyDescent="0.25">
      <c r="B1147">
        <v>35.741</v>
      </c>
      <c r="C1147">
        <v>137.91502380371099</v>
      </c>
    </row>
    <row r="1148" spans="2:3" x14ac:dyDescent="0.25">
      <c r="B1148">
        <v>35.726999999999897</v>
      </c>
      <c r="C1148">
        <v>138.13475036621099</v>
      </c>
    </row>
    <row r="1149" spans="2:3" x14ac:dyDescent="0.25">
      <c r="B1149">
        <v>35.713000000000001</v>
      </c>
      <c r="C1149">
        <v>137.10935974121099</v>
      </c>
    </row>
    <row r="1150" spans="2:3" x14ac:dyDescent="0.25">
      <c r="B1150">
        <v>35.698999999999998</v>
      </c>
      <c r="C1150">
        <v>137.06053161621099</v>
      </c>
    </row>
    <row r="1151" spans="2:3" x14ac:dyDescent="0.25">
      <c r="B1151">
        <v>35.685000000000002</v>
      </c>
      <c r="C1151">
        <v>137.59764099121099</v>
      </c>
    </row>
    <row r="1152" spans="2:3" x14ac:dyDescent="0.25">
      <c r="B1152">
        <v>35.670999999999999</v>
      </c>
      <c r="C1152">
        <v>135.88865661621099</v>
      </c>
    </row>
    <row r="1153" spans="2:3" x14ac:dyDescent="0.25">
      <c r="B1153">
        <v>35.656999999999897</v>
      </c>
      <c r="C1153">
        <v>134.76560974121099</v>
      </c>
    </row>
    <row r="1154" spans="2:3" x14ac:dyDescent="0.25">
      <c r="B1154">
        <v>35.643000000000001</v>
      </c>
      <c r="C1154">
        <v>133.49607849121099</v>
      </c>
    </row>
    <row r="1155" spans="2:3" x14ac:dyDescent="0.25">
      <c r="B1155">
        <v>35.628999999999998</v>
      </c>
      <c r="C1155">
        <v>132.64158630371099</v>
      </c>
    </row>
    <row r="1156" spans="2:3" x14ac:dyDescent="0.25">
      <c r="B1156">
        <v>35.615000000000002</v>
      </c>
      <c r="C1156">
        <v>134.15525817871099</v>
      </c>
    </row>
    <row r="1157" spans="2:3" x14ac:dyDescent="0.25">
      <c r="B1157">
        <v>35.600999999999999</v>
      </c>
      <c r="C1157">
        <v>133.69137573242199</v>
      </c>
    </row>
    <row r="1158" spans="2:3" x14ac:dyDescent="0.25">
      <c r="B1158">
        <v>35.587000000000003</v>
      </c>
      <c r="C1158">
        <v>134.05758666992199</v>
      </c>
    </row>
    <row r="1159" spans="2:3" x14ac:dyDescent="0.25">
      <c r="B1159">
        <v>35.573</v>
      </c>
      <c r="C1159">
        <v>134.35055541992199</v>
      </c>
    </row>
    <row r="1160" spans="2:3" x14ac:dyDescent="0.25">
      <c r="B1160">
        <v>35.558999999999997</v>
      </c>
      <c r="C1160">
        <v>135.20504760742199</v>
      </c>
    </row>
    <row r="1161" spans="2:3" x14ac:dyDescent="0.25">
      <c r="B1161">
        <v>35.545000000000002</v>
      </c>
      <c r="C1161">
        <v>136.08395385742199</v>
      </c>
    </row>
    <row r="1162" spans="2:3" x14ac:dyDescent="0.25">
      <c r="B1162">
        <v>35.530999999999999</v>
      </c>
      <c r="C1162">
        <v>136.01071166992199</v>
      </c>
    </row>
    <row r="1163" spans="2:3" x14ac:dyDescent="0.25">
      <c r="B1163">
        <v>35.517000000000003</v>
      </c>
      <c r="C1163">
        <v>133.03219604492199</v>
      </c>
    </row>
    <row r="1164" spans="2:3" x14ac:dyDescent="0.25">
      <c r="B1164">
        <v>35.503</v>
      </c>
      <c r="C1164">
        <v>132.44625854492199</v>
      </c>
    </row>
    <row r="1165" spans="2:3" x14ac:dyDescent="0.25">
      <c r="B1165">
        <v>35.488999999999898</v>
      </c>
      <c r="C1165">
        <v>132.42185974121099</v>
      </c>
    </row>
    <row r="1166" spans="2:3" x14ac:dyDescent="0.25">
      <c r="B1166">
        <v>35.475000000000001</v>
      </c>
      <c r="C1166">
        <v>135.10740661621099</v>
      </c>
    </row>
    <row r="1167" spans="2:3" x14ac:dyDescent="0.25">
      <c r="B1167">
        <v>35.460999999999999</v>
      </c>
      <c r="C1167">
        <v>138.67184448242199</v>
      </c>
    </row>
    <row r="1168" spans="2:3" x14ac:dyDescent="0.25">
      <c r="B1168">
        <v>35.447000000000003</v>
      </c>
      <c r="C1168">
        <v>138.96481323242199</v>
      </c>
    </row>
    <row r="1169" spans="2:3" x14ac:dyDescent="0.25">
      <c r="B1169">
        <v>35.433</v>
      </c>
      <c r="C1169">
        <v>137.45114135742199</v>
      </c>
    </row>
    <row r="1170" spans="2:3" x14ac:dyDescent="0.25">
      <c r="B1170">
        <v>35.418999999999897</v>
      </c>
      <c r="C1170">
        <v>135.57125854492199</v>
      </c>
    </row>
    <row r="1171" spans="2:3" x14ac:dyDescent="0.25">
      <c r="B1171">
        <v>35.405000000000001</v>
      </c>
      <c r="C1171">
        <v>135.91305541992199</v>
      </c>
    </row>
    <row r="1172" spans="2:3" x14ac:dyDescent="0.25">
      <c r="B1172">
        <v>35.390999999999998</v>
      </c>
      <c r="C1172">
        <v>136.76754760742199</v>
      </c>
    </row>
    <row r="1173" spans="2:3" x14ac:dyDescent="0.25">
      <c r="B1173">
        <v>35.377000000000002</v>
      </c>
      <c r="C1173">
        <v>136.30368041992199</v>
      </c>
    </row>
    <row r="1174" spans="2:3" x14ac:dyDescent="0.25">
      <c r="B1174">
        <v>35.363</v>
      </c>
      <c r="C1174">
        <v>135.83981323242199</v>
      </c>
    </row>
    <row r="1175" spans="2:3" x14ac:dyDescent="0.25">
      <c r="B1175">
        <v>35.348999999999897</v>
      </c>
      <c r="C1175">
        <v>136.08395385742199</v>
      </c>
    </row>
    <row r="1176" spans="2:3" x14ac:dyDescent="0.25">
      <c r="B1176">
        <v>35.335000000000001</v>
      </c>
      <c r="C1176">
        <v>136.40133666992199</v>
      </c>
    </row>
    <row r="1177" spans="2:3" x14ac:dyDescent="0.25">
      <c r="B1177">
        <v>35.320999999999998</v>
      </c>
      <c r="C1177">
        <v>134.61911010742199</v>
      </c>
    </row>
    <row r="1178" spans="2:3" x14ac:dyDescent="0.25">
      <c r="B1178">
        <v>35.307000000000002</v>
      </c>
      <c r="C1178">
        <v>136.30368041992199</v>
      </c>
    </row>
    <row r="1179" spans="2:3" x14ac:dyDescent="0.25">
      <c r="B1179">
        <v>35.292999999999999</v>
      </c>
      <c r="C1179">
        <v>137.35348510742199</v>
      </c>
    </row>
    <row r="1180" spans="2:3" x14ac:dyDescent="0.25">
      <c r="B1180">
        <v>35.279000000000003</v>
      </c>
      <c r="C1180">
        <v>135.20504760742199</v>
      </c>
    </row>
    <row r="1181" spans="2:3" x14ac:dyDescent="0.25">
      <c r="B1181">
        <v>35.265000000000001</v>
      </c>
      <c r="C1181">
        <v>134.22848510742199</v>
      </c>
    </row>
    <row r="1182" spans="2:3" x14ac:dyDescent="0.25">
      <c r="B1182">
        <v>35.250999999999998</v>
      </c>
      <c r="C1182">
        <v>134.98532104492199</v>
      </c>
    </row>
    <row r="1183" spans="2:3" x14ac:dyDescent="0.25">
      <c r="B1183">
        <v>35.237000000000002</v>
      </c>
      <c r="C1183">
        <v>136.01071166992199</v>
      </c>
    </row>
    <row r="1184" spans="2:3" x14ac:dyDescent="0.25">
      <c r="B1184">
        <v>35.222999999999999</v>
      </c>
      <c r="C1184">
        <v>136.20602416992199</v>
      </c>
    </row>
    <row r="1185" spans="2:3" x14ac:dyDescent="0.25">
      <c r="B1185">
        <v>35.209000000000003</v>
      </c>
      <c r="C1185">
        <v>134.32614135742199</v>
      </c>
    </row>
    <row r="1186" spans="2:3" x14ac:dyDescent="0.25">
      <c r="B1186">
        <v>35.195</v>
      </c>
      <c r="C1186">
        <v>132.86129760742199</v>
      </c>
    </row>
    <row r="1187" spans="2:3" x14ac:dyDescent="0.25">
      <c r="B1187">
        <v>35.180999999999898</v>
      </c>
      <c r="C1187">
        <v>132.86129760742199</v>
      </c>
    </row>
    <row r="1188" spans="2:3" x14ac:dyDescent="0.25">
      <c r="B1188">
        <v>35.167000000000002</v>
      </c>
      <c r="C1188">
        <v>132.91012573242199</v>
      </c>
    </row>
    <row r="1189" spans="2:3" x14ac:dyDescent="0.25">
      <c r="B1189">
        <v>35.152999999999999</v>
      </c>
      <c r="C1189">
        <v>135.03414916992199</v>
      </c>
    </row>
    <row r="1190" spans="2:3" x14ac:dyDescent="0.25">
      <c r="B1190">
        <v>35.139000000000003</v>
      </c>
      <c r="C1190">
        <v>133.00778198242199</v>
      </c>
    </row>
    <row r="1191" spans="2:3" x14ac:dyDescent="0.25">
      <c r="B1191">
        <v>35.125</v>
      </c>
      <c r="C1191">
        <v>133.32516479492199</v>
      </c>
    </row>
    <row r="1192" spans="2:3" x14ac:dyDescent="0.25">
      <c r="B1192">
        <v>35.110999999999898</v>
      </c>
      <c r="C1192">
        <v>133.34957885742199</v>
      </c>
    </row>
    <row r="1193" spans="2:3" x14ac:dyDescent="0.25">
      <c r="B1193">
        <v>35.097000000000001</v>
      </c>
      <c r="C1193">
        <v>132.42184448242199</v>
      </c>
    </row>
    <row r="1194" spans="2:3" x14ac:dyDescent="0.25">
      <c r="B1194">
        <v>35.082999999999998</v>
      </c>
      <c r="C1194">
        <v>133.44723510742199</v>
      </c>
    </row>
    <row r="1195" spans="2:3" x14ac:dyDescent="0.25">
      <c r="B1195">
        <v>35.069000000000003</v>
      </c>
      <c r="C1195">
        <v>134.22848510742199</v>
      </c>
    </row>
    <row r="1196" spans="2:3" x14ac:dyDescent="0.25">
      <c r="B1196">
        <v>35.055</v>
      </c>
      <c r="C1196">
        <v>134.42379760742199</v>
      </c>
    </row>
    <row r="1197" spans="2:3" x14ac:dyDescent="0.25">
      <c r="B1197">
        <v>35.040999999999897</v>
      </c>
      <c r="C1197">
        <v>134.13082885742199</v>
      </c>
    </row>
    <row r="1198" spans="2:3" x14ac:dyDescent="0.25">
      <c r="B1198">
        <v>35.027000000000001</v>
      </c>
      <c r="C1198">
        <v>135.13180541992199</v>
      </c>
    </row>
    <row r="1199" spans="2:3" x14ac:dyDescent="0.25">
      <c r="B1199">
        <v>35.012999999999998</v>
      </c>
      <c r="C1199">
        <v>137.64645385742199</v>
      </c>
    </row>
    <row r="1200" spans="2:3" x14ac:dyDescent="0.25">
      <c r="B1200">
        <v>34.999000000000002</v>
      </c>
      <c r="C1200">
        <v>137.42672729492199</v>
      </c>
    </row>
    <row r="1201" spans="2:3" x14ac:dyDescent="0.25">
      <c r="B1201">
        <v>34.984999999999999</v>
      </c>
      <c r="C1201">
        <v>135.03414916992199</v>
      </c>
    </row>
    <row r="1202" spans="2:3" x14ac:dyDescent="0.25">
      <c r="B1202">
        <v>34.970999999999897</v>
      </c>
      <c r="C1202">
        <v>133.12985229492199</v>
      </c>
    </row>
    <row r="1203" spans="2:3" x14ac:dyDescent="0.25">
      <c r="B1203">
        <v>34.957000000000001</v>
      </c>
      <c r="C1203">
        <v>132.12887573242199</v>
      </c>
    </row>
    <row r="1204" spans="2:3" x14ac:dyDescent="0.25">
      <c r="B1204">
        <v>34.942999999999998</v>
      </c>
      <c r="C1204">
        <v>132.15328979492199</v>
      </c>
    </row>
    <row r="1205" spans="2:3" x14ac:dyDescent="0.25">
      <c r="B1205">
        <v>34.929000000000002</v>
      </c>
      <c r="C1205">
        <v>133.17868041992199</v>
      </c>
    </row>
    <row r="1206" spans="2:3" x14ac:dyDescent="0.25">
      <c r="B1206">
        <v>34.914999999999999</v>
      </c>
      <c r="C1206">
        <v>133.88668823242199</v>
      </c>
    </row>
    <row r="1207" spans="2:3" x14ac:dyDescent="0.25">
      <c r="B1207">
        <v>34.901000000000003</v>
      </c>
      <c r="C1207">
        <v>133.86227416992199</v>
      </c>
    </row>
    <row r="1208" spans="2:3" x14ac:dyDescent="0.25">
      <c r="B1208">
        <v>34.887</v>
      </c>
      <c r="C1208">
        <v>132.66598510742199</v>
      </c>
    </row>
    <row r="1209" spans="2:3" x14ac:dyDescent="0.25">
      <c r="B1209">
        <v>34.872999999999998</v>
      </c>
      <c r="C1209">
        <v>132.15328979492199</v>
      </c>
    </row>
    <row r="1210" spans="2:3" x14ac:dyDescent="0.25">
      <c r="B1210">
        <v>34.859000000000002</v>
      </c>
      <c r="C1210">
        <v>132.78805541992199</v>
      </c>
    </row>
    <row r="1211" spans="2:3" x14ac:dyDescent="0.25">
      <c r="B1211">
        <v>34.844999999999999</v>
      </c>
      <c r="C1211">
        <v>134.96090698242199</v>
      </c>
    </row>
    <row r="1212" spans="2:3" x14ac:dyDescent="0.25">
      <c r="B1212">
        <v>34.831000000000003</v>
      </c>
      <c r="C1212">
        <v>134.66793823242199</v>
      </c>
    </row>
    <row r="1213" spans="2:3" x14ac:dyDescent="0.25">
      <c r="B1213">
        <v>34.817</v>
      </c>
      <c r="C1213">
        <v>132.49508666992199</v>
      </c>
    </row>
    <row r="1214" spans="2:3" x14ac:dyDescent="0.25">
      <c r="B1214">
        <v>34.802999999999898</v>
      </c>
      <c r="C1214">
        <v>131.59176635742199</v>
      </c>
    </row>
    <row r="1215" spans="2:3" x14ac:dyDescent="0.25">
      <c r="B1215">
        <v>34.789000000000001</v>
      </c>
      <c r="C1215">
        <v>133.37399291992199</v>
      </c>
    </row>
    <row r="1216" spans="2:3" x14ac:dyDescent="0.25">
      <c r="B1216">
        <v>34.774999999999999</v>
      </c>
      <c r="C1216">
        <v>133.32516479492199</v>
      </c>
    </row>
    <row r="1217" spans="2:3" x14ac:dyDescent="0.25">
      <c r="B1217">
        <v>34.761000000000003</v>
      </c>
      <c r="C1217">
        <v>131.88473510742199</v>
      </c>
    </row>
    <row r="1218" spans="2:3" x14ac:dyDescent="0.25">
      <c r="B1218">
        <v>34.747</v>
      </c>
      <c r="C1218">
        <v>130.46871948242199</v>
      </c>
    </row>
    <row r="1219" spans="2:3" x14ac:dyDescent="0.25">
      <c r="B1219">
        <v>34.732999999999898</v>
      </c>
      <c r="C1219">
        <v>129.54098510742199</v>
      </c>
    </row>
    <row r="1220" spans="2:3" x14ac:dyDescent="0.25">
      <c r="B1220">
        <v>34.719000000000001</v>
      </c>
      <c r="C1220">
        <v>129.90719604492199</v>
      </c>
    </row>
    <row r="1221" spans="2:3" x14ac:dyDescent="0.25">
      <c r="B1221">
        <v>34.704999999999998</v>
      </c>
      <c r="C1221">
        <v>128.93063354492199</v>
      </c>
    </row>
    <row r="1222" spans="2:3" x14ac:dyDescent="0.25">
      <c r="B1222">
        <v>34.691000000000003</v>
      </c>
      <c r="C1222">
        <v>128.46676635742199</v>
      </c>
    </row>
    <row r="1223" spans="2:3" x14ac:dyDescent="0.25">
      <c r="B1223">
        <v>34.677</v>
      </c>
      <c r="C1223">
        <v>128.17379760742199</v>
      </c>
    </row>
    <row r="1224" spans="2:3" x14ac:dyDescent="0.25">
      <c r="B1224">
        <v>34.662999999999897</v>
      </c>
      <c r="C1224">
        <v>127.90525054931599</v>
      </c>
    </row>
    <row r="1225" spans="2:3" x14ac:dyDescent="0.25">
      <c r="B1225">
        <v>34.649000000000001</v>
      </c>
      <c r="C1225">
        <v>128.97946166992199</v>
      </c>
    </row>
    <row r="1226" spans="2:3" x14ac:dyDescent="0.25">
      <c r="B1226">
        <v>34.634999999999998</v>
      </c>
      <c r="C1226">
        <v>131.32321166992199</v>
      </c>
    </row>
    <row r="1227" spans="2:3" x14ac:dyDescent="0.25">
      <c r="B1227">
        <v>34.621000000000002</v>
      </c>
      <c r="C1227">
        <v>132.42184448242199</v>
      </c>
    </row>
    <row r="1228" spans="2:3" x14ac:dyDescent="0.25">
      <c r="B1228">
        <v>34.606999999999999</v>
      </c>
      <c r="C1228">
        <v>132.03121948242199</v>
      </c>
    </row>
    <row r="1229" spans="2:3" x14ac:dyDescent="0.25">
      <c r="B1229">
        <v>34.593000000000004</v>
      </c>
      <c r="C1229">
        <v>133.74020385742199</v>
      </c>
    </row>
    <row r="1230" spans="2:3" x14ac:dyDescent="0.25">
      <c r="B1230">
        <v>34.579000000000001</v>
      </c>
      <c r="C1230">
        <v>133.52047729492199</v>
      </c>
    </row>
    <row r="1231" spans="2:3" x14ac:dyDescent="0.25">
      <c r="B1231">
        <v>34.564999999999998</v>
      </c>
      <c r="C1231">
        <v>131.15231323242199</v>
      </c>
    </row>
    <row r="1232" spans="2:3" x14ac:dyDescent="0.25">
      <c r="B1232">
        <v>34.551000000000002</v>
      </c>
      <c r="C1232">
        <v>132.95895385742199</v>
      </c>
    </row>
    <row r="1233" spans="2:3" x14ac:dyDescent="0.25">
      <c r="B1233">
        <v>34.536999999999999</v>
      </c>
      <c r="C1233">
        <v>133.86227416992199</v>
      </c>
    </row>
    <row r="1234" spans="2:3" x14ac:dyDescent="0.25">
      <c r="B1234">
        <v>34.523000000000003</v>
      </c>
      <c r="C1234">
        <v>131.66500854492199</v>
      </c>
    </row>
    <row r="1235" spans="2:3" x14ac:dyDescent="0.25">
      <c r="B1235">
        <v>34.509</v>
      </c>
      <c r="C1235">
        <v>130.20016479492199</v>
      </c>
    </row>
    <row r="1236" spans="2:3" x14ac:dyDescent="0.25">
      <c r="B1236">
        <v>34.494999999999997</v>
      </c>
      <c r="C1236">
        <v>129.10153198242199</v>
      </c>
    </row>
    <row r="1237" spans="2:3" x14ac:dyDescent="0.25">
      <c r="B1237">
        <v>34.481000000000002</v>
      </c>
      <c r="C1237">
        <v>127.24607086181599</v>
      </c>
    </row>
    <row r="1238" spans="2:3" x14ac:dyDescent="0.25">
      <c r="B1238">
        <v>34.466999999999999</v>
      </c>
      <c r="C1238">
        <v>127.24607086181599</v>
      </c>
    </row>
    <row r="1239" spans="2:3" x14ac:dyDescent="0.25">
      <c r="B1239">
        <v>34.453000000000003</v>
      </c>
      <c r="C1239">
        <v>128.93063354492199</v>
      </c>
    </row>
    <row r="1240" spans="2:3" x14ac:dyDescent="0.25">
      <c r="B1240">
        <v>34.439</v>
      </c>
      <c r="C1240">
        <v>128.49118041992199</v>
      </c>
    </row>
    <row r="1241" spans="2:3" x14ac:dyDescent="0.25">
      <c r="B1241">
        <v>34.424999999999898</v>
      </c>
      <c r="C1241">
        <v>128.00289916992199</v>
      </c>
    </row>
    <row r="1242" spans="2:3" x14ac:dyDescent="0.25">
      <c r="B1242">
        <v>34.411000000000001</v>
      </c>
      <c r="C1242">
        <v>127.51462554931599</v>
      </c>
    </row>
    <row r="1243" spans="2:3" x14ac:dyDescent="0.25">
      <c r="B1243">
        <v>34.396999999999998</v>
      </c>
      <c r="C1243">
        <v>128.78414916992199</v>
      </c>
    </row>
    <row r="1244" spans="2:3" x14ac:dyDescent="0.25">
      <c r="B1244">
        <v>34.383000000000003</v>
      </c>
      <c r="C1244">
        <v>130.17575073242199</v>
      </c>
    </row>
    <row r="1245" spans="2:3" x14ac:dyDescent="0.25">
      <c r="B1245">
        <v>34.369</v>
      </c>
      <c r="C1245">
        <v>129.46774291992199</v>
      </c>
    </row>
    <row r="1246" spans="2:3" x14ac:dyDescent="0.25">
      <c r="B1246">
        <v>34.354999999999897</v>
      </c>
      <c r="C1246">
        <v>128.22262573242199</v>
      </c>
    </row>
    <row r="1247" spans="2:3" x14ac:dyDescent="0.25">
      <c r="B1247">
        <v>34.341000000000001</v>
      </c>
      <c r="C1247">
        <v>129.17477416992199</v>
      </c>
    </row>
    <row r="1248" spans="2:3" x14ac:dyDescent="0.25">
      <c r="B1248">
        <v>34.326999999999998</v>
      </c>
      <c r="C1248">
        <v>131.22555541992199</v>
      </c>
    </row>
    <row r="1249" spans="2:3" x14ac:dyDescent="0.25">
      <c r="B1249">
        <v>34.313000000000002</v>
      </c>
      <c r="C1249">
        <v>129.24801635742199</v>
      </c>
    </row>
    <row r="1250" spans="2:3" x14ac:dyDescent="0.25">
      <c r="B1250">
        <v>34.298999999999999</v>
      </c>
      <c r="C1250">
        <v>128.10055541992199</v>
      </c>
    </row>
    <row r="1251" spans="2:3" x14ac:dyDescent="0.25">
      <c r="B1251">
        <v>34.284999999999897</v>
      </c>
      <c r="C1251">
        <v>129.24801635742199</v>
      </c>
    </row>
    <row r="1252" spans="2:3" x14ac:dyDescent="0.25">
      <c r="B1252">
        <v>34.271000000000001</v>
      </c>
      <c r="C1252">
        <v>127.73435211181599</v>
      </c>
    </row>
    <row r="1253" spans="2:3" x14ac:dyDescent="0.25">
      <c r="B1253">
        <v>34.256999999999998</v>
      </c>
      <c r="C1253">
        <v>127.85642242431599</v>
      </c>
    </row>
    <row r="1254" spans="2:3" x14ac:dyDescent="0.25">
      <c r="B1254">
        <v>34.243000000000002</v>
      </c>
      <c r="C1254">
        <v>131.29879760742199</v>
      </c>
    </row>
    <row r="1255" spans="2:3" x14ac:dyDescent="0.25">
      <c r="B1255">
        <v>34.228999999999999</v>
      </c>
      <c r="C1255">
        <v>133.78903198242199</v>
      </c>
    </row>
    <row r="1256" spans="2:3" x14ac:dyDescent="0.25">
      <c r="B1256">
        <v>34.215000000000003</v>
      </c>
      <c r="C1256">
        <v>133.44723510742199</v>
      </c>
    </row>
    <row r="1257" spans="2:3" x14ac:dyDescent="0.25">
      <c r="B1257">
        <v>34.201000000000001</v>
      </c>
      <c r="C1257">
        <v>131.07907104492199</v>
      </c>
    </row>
    <row r="1258" spans="2:3" x14ac:dyDescent="0.25">
      <c r="B1258">
        <v>34.186999999999998</v>
      </c>
      <c r="C1258">
        <v>130.22457885742199</v>
      </c>
    </row>
    <row r="1259" spans="2:3" x14ac:dyDescent="0.25">
      <c r="B1259">
        <v>34.173000000000002</v>
      </c>
      <c r="C1259">
        <v>130.73727416992199</v>
      </c>
    </row>
    <row r="1260" spans="2:3" x14ac:dyDescent="0.25">
      <c r="B1260">
        <v>34.158999999999999</v>
      </c>
      <c r="C1260">
        <v>130.98141479492199</v>
      </c>
    </row>
    <row r="1261" spans="2:3" x14ac:dyDescent="0.25">
      <c r="B1261">
        <v>34.145000000000003</v>
      </c>
      <c r="C1261">
        <v>130.46871948242199</v>
      </c>
    </row>
    <row r="1262" spans="2:3" x14ac:dyDescent="0.25">
      <c r="B1262">
        <v>34.131</v>
      </c>
      <c r="C1262">
        <v>130.32223510742199</v>
      </c>
    </row>
    <row r="1263" spans="2:3" x14ac:dyDescent="0.25">
      <c r="B1263">
        <v>34.116999999999898</v>
      </c>
      <c r="C1263">
        <v>131.05465698242199</v>
      </c>
    </row>
    <row r="1264" spans="2:3" x14ac:dyDescent="0.25">
      <c r="B1264">
        <v>34.103000000000002</v>
      </c>
      <c r="C1264">
        <v>132.73922729492199</v>
      </c>
    </row>
    <row r="1265" spans="2:3" x14ac:dyDescent="0.25">
      <c r="B1265">
        <v>34.088999999999999</v>
      </c>
      <c r="C1265">
        <v>133.59371948242199</v>
      </c>
    </row>
    <row r="1266" spans="2:3" x14ac:dyDescent="0.25">
      <c r="B1266">
        <v>34.075000000000003</v>
      </c>
      <c r="C1266">
        <v>133.81344604492199</v>
      </c>
    </row>
    <row r="1267" spans="2:3" x14ac:dyDescent="0.25">
      <c r="B1267">
        <v>34.061</v>
      </c>
      <c r="C1267">
        <v>133.71578979492199</v>
      </c>
    </row>
    <row r="1268" spans="2:3" x14ac:dyDescent="0.25">
      <c r="B1268">
        <v>34.046999999999898</v>
      </c>
      <c r="C1268">
        <v>133.49606323242199</v>
      </c>
    </row>
    <row r="1269" spans="2:3" x14ac:dyDescent="0.25">
      <c r="B1269">
        <v>34.033000000000001</v>
      </c>
      <c r="C1269">
        <v>130.51754760742199</v>
      </c>
    </row>
    <row r="1270" spans="2:3" x14ac:dyDescent="0.25">
      <c r="B1270">
        <v>34.018999999999998</v>
      </c>
      <c r="C1270">
        <v>130.49313354492199</v>
      </c>
    </row>
    <row r="1271" spans="2:3" x14ac:dyDescent="0.25">
      <c r="B1271">
        <v>34.005000000000003</v>
      </c>
      <c r="C1271">
        <v>132.56832885742199</v>
      </c>
    </row>
    <row r="1272" spans="2:3" x14ac:dyDescent="0.25">
      <c r="B1272">
        <v>33.991</v>
      </c>
      <c r="C1272">
        <v>132.69039916992199</v>
      </c>
    </row>
    <row r="1273" spans="2:3" x14ac:dyDescent="0.25">
      <c r="B1273">
        <v>33.976999999999897</v>
      </c>
      <c r="C1273">
        <v>131.83590698242199</v>
      </c>
    </row>
    <row r="1274" spans="2:3" x14ac:dyDescent="0.25">
      <c r="B1274">
        <v>33.963000000000001</v>
      </c>
      <c r="C1274">
        <v>130.88375854492199</v>
      </c>
    </row>
    <row r="1275" spans="2:3" x14ac:dyDescent="0.25">
      <c r="B1275">
        <v>33.948999999999998</v>
      </c>
      <c r="C1275">
        <v>130.44430541992199</v>
      </c>
    </row>
    <row r="1276" spans="2:3" x14ac:dyDescent="0.25">
      <c r="B1276">
        <v>33.935000000000002</v>
      </c>
      <c r="C1276">
        <v>129.17477416992199</v>
      </c>
    </row>
    <row r="1277" spans="2:3" x14ac:dyDescent="0.25">
      <c r="B1277">
        <v>33.920999999999999</v>
      </c>
      <c r="C1277">
        <v>131.49411010742199</v>
      </c>
    </row>
    <row r="1278" spans="2:3" x14ac:dyDescent="0.25">
      <c r="B1278">
        <v>33.906999999999897</v>
      </c>
      <c r="C1278">
        <v>132.17770385742199</v>
      </c>
    </row>
    <row r="1279" spans="2:3" x14ac:dyDescent="0.25">
      <c r="B1279">
        <v>33.893000000000001</v>
      </c>
      <c r="C1279">
        <v>131.42086791992199</v>
      </c>
    </row>
    <row r="1280" spans="2:3" x14ac:dyDescent="0.25">
      <c r="B1280">
        <v>33.878999999999998</v>
      </c>
      <c r="C1280">
        <v>131.15231323242199</v>
      </c>
    </row>
    <row r="1281" spans="2:3" x14ac:dyDescent="0.25">
      <c r="B1281">
        <v>33.865000000000002</v>
      </c>
      <c r="C1281">
        <v>131.88473510742199</v>
      </c>
    </row>
    <row r="1282" spans="2:3" x14ac:dyDescent="0.25">
      <c r="B1282">
        <v>33.850999999999999</v>
      </c>
      <c r="C1282">
        <v>132.54391479492199</v>
      </c>
    </row>
    <row r="1283" spans="2:3" x14ac:dyDescent="0.25">
      <c r="B1283">
        <v>33.837000000000003</v>
      </c>
      <c r="C1283">
        <v>130.73727416992199</v>
      </c>
    </row>
    <row r="1284" spans="2:3" x14ac:dyDescent="0.25">
      <c r="B1284">
        <v>33.823</v>
      </c>
      <c r="C1284">
        <v>128.17379760742199</v>
      </c>
    </row>
    <row r="1285" spans="2:3" x14ac:dyDescent="0.25">
      <c r="B1285">
        <v>33.808999999999997</v>
      </c>
      <c r="C1285">
        <v>128.02731323242199</v>
      </c>
    </row>
    <row r="1286" spans="2:3" x14ac:dyDescent="0.25">
      <c r="B1286">
        <v>33.795000000000002</v>
      </c>
      <c r="C1286">
        <v>126.70896148681599</v>
      </c>
    </row>
    <row r="1287" spans="2:3" x14ac:dyDescent="0.25">
      <c r="B1287">
        <v>33.780999999999999</v>
      </c>
      <c r="C1287">
        <v>127.83200836181599</v>
      </c>
    </row>
    <row r="1288" spans="2:3" x14ac:dyDescent="0.25">
      <c r="B1288">
        <v>33.767000000000003</v>
      </c>
      <c r="C1288">
        <v>128.71090698242199</v>
      </c>
    </row>
    <row r="1289" spans="2:3" x14ac:dyDescent="0.25">
      <c r="B1289">
        <v>33.753</v>
      </c>
      <c r="C1289">
        <v>129.24801635742199</v>
      </c>
    </row>
    <row r="1290" spans="2:3" x14ac:dyDescent="0.25">
      <c r="B1290">
        <v>33.738999999999898</v>
      </c>
      <c r="C1290">
        <v>131.24996948242199</v>
      </c>
    </row>
    <row r="1291" spans="2:3" x14ac:dyDescent="0.25">
      <c r="B1291">
        <v>33.725000000000001</v>
      </c>
      <c r="C1291">
        <v>129.85836791992199</v>
      </c>
    </row>
    <row r="1292" spans="2:3" x14ac:dyDescent="0.25">
      <c r="B1292">
        <v>33.710999999999999</v>
      </c>
      <c r="C1292">
        <v>128.58883666992199</v>
      </c>
    </row>
    <row r="1293" spans="2:3" x14ac:dyDescent="0.25">
      <c r="B1293">
        <v>33.697000000000003</v>
      </c>
      <c r="C1293">
        <v>128.90621948242199</v>
      </c>
    </row>
    <row r="1294" spans="2:3" x14ac:dyDescent="0.25">
      <c r="B1294">
        <v>33.683</v>
      </c>
      <c r="C1294">
        <v>127.63669586181599</v>
      </c>
    </row>
    <row r="1295" spans="2:3" x14ac:dyDescent="0.25">
      <c r="B1295">
        <v>33.668999999999897</v>
      </c>
      <c r="C1295">
        <v>127.05075836181599</v>
      </c>
    </row>
    <row r="1296" spans="2:3" x14ac:dyDescent="0.25">
      <c r="B1296">
        <v>33.655000000000001</v>
      </c>
      <c r="C1296">
        <v>126.51364898681599</v>
      </c>
    </row>
    <row r="1297" spans="2:3" x14ac:dyDescent="0.25">
      <c r="B1297">
        <v>33.640999999999998</v>
      </c>
      <c r="C1297">
        <v>127.09958648681599</v>
      </c>
    </row>
    <row r="1298" spans="2:3" x14ac:dyDescent="0.25">
      <c r="B1298">
        <v>33.627000000000002</v>
      </c>
      <c r="C1298">
        <v>127.39255523681599</v>
      </c>
    </row>
    <row r="1299" spans="2:3" x14ac:dyDescent="0.25">
      <c r="B1299">
        <v>33.613</v>
      </c>
      <c r="C1299">
        <v>127.75876617431599</v>
      </c>
    </row>
    <row r="1300" spans="2:3" x14ac:dyDescent="0.25">
      <c r="B1300">
        <v>33.598999999999897</v>
      </c>
      <c r="C1300">
        <v>125.85446929931599</v>
      </c>
    </row>
    <row r="1301" spans="2:3" x14ac:dyDescent="0.25">
      <c r="B1301">
        <v>33.585000000000001</v>
      </c>
      <c r="C1301">
        <v>126.68454742431599</v>
      </c>
    </row>
    <row r="1302" spans="2:3" x14ac:dyDescent="0.25">
      <c r="B1302">
        <v>33.570999999999998</v>
      </c>
      <c r="C1302">
        <v>127.95407867431599</v>
      </c>
    </row>
    <row r="1303" spans="2:3" x14ac:dyDescent="0.25">
      <c r="B1303">
        <v>33.557000000000002</v>
      </c>
      <c r="C1303">
        <v>127.34372711181599</v>
      </c>
    </row>
    <row r="1304" spans="2:3" x14ac:dyDescent="0.25">
      <c r="B1304">
        <v>33.542999999999999</v>
      </c>
      <c r="C1304">
        <v>128.27145385742199</v>
      </c>
    </row>
    <row r="1305" spans="2:3" x14ac:dyDescent="0.25">
      <c r="B1305">
        <v>33.529000000000003</v>
      </c>
      <c r="C1305">
        <v>127.90525054931599</v>
      </c>
    </row>
    <row r="1306" spans="2:3" x14ac:dyDescent="0.25">
      <c r="B1306">
        <v>33.515000000000001</v>
      </c>
      <c r="C1306">
        <v>125.83005523681599</v>
      </c>
    </row>
    <row r="1307" spans="2:3" x14ac:dyDescent="0.25">
      <c r="B1307">
        <v>33.500999999999998</v>
      </c>
      <c r="C1307">
        <v>126.80661773681599</v>
      </c>
    </row>
    <row r="1308" spans="2:3" x14ac:dyDescent="0.25">
      <c r="B1308">
        <v>33.487000000000002</v>
      </c>
      <c r="C1308">
        <v>128.29586791992199</v>
      </c>
    </row>
    <row r="1309" spans="2:3" x14ac:dyDescent="0.25">
      <c r="B1309">
        <v>33.472999999999999</v>
      </c>
      <c r="C1309">
        <v>129.34567260742199</v>
      </c>
    </row>
    <row r="1310" spans="2:3" x14ac:dyDescent="0.25">
      <c r="B1310">
        <v>33.459000000000003</v>
      </c>
      <c r="C1310">
        <v>127.41696929931599</v>
      </c>
    </row>
    <row r="1311" spans="2:3" x14ac:dyDescent="0.25">
      <c r="B1311">
        <v>33.445</v>
      </c>
      <c r="C1311">
        <v>125.41501617431599</v>
      </c>
    </row>
    <row r="1312" spans="2:3" x14ac:dyDescent="0.25">
      <c r="B1312">
        <v>33.430999999999898</v>
      </c>
      <c r="C1312">
        <v>124.34079742431599</v>
      </c>
    </row>
    <row r="1313" spans="2:3" x14ac:dyDescent="0.25">
      <c r="B1313">
        <v>33.417000000000002</v>
      </c>
      <c r="C1313">
        <v>127.58786773681599</v>
      </c>
    </row>
    <row r="1314" spans="2:3" x14ac:dyDescent="0.25">
      <c r="B1314">
        <v>33.402999999999999</v>
      </c>
      <c r="C1314">
        <v>128.73532104492199</v>
      </c>
    </row>
    <row r="1315" spans="2:3" x14ac:dyDescent="0.25">
      <c r="B1315">
        <v>33.389000000000003</v>
      </c>
      <c r="C1315">
        <v>128.56442260742199</v>
      </c>
    </row>
    <row r="1316" spans="2:3" x14ac:dyDescent="0.25">
      <c r="B1316">
        <v>33.375</v>
      </c>
      <c r="C1316">
        <v>126.53806304931599</v>
      </c>
    </row>
    <row r="1317" spans="2:3" x14ac:dyDescent="0.25">
      <c r="B1317">
        <v>33.360999999999898</v>
      </c>
      <c r="C1317">
        <v>128.85739135742199</v>
      </c>
    </row>
    <row r="1318" spans="2:3" x14ac:dyDescent="0.25">
      <c r="B1318">
        <v>33.347000000000001</v>
      </c>
      <c r="C1318">
        <v>132.73922729492199</v>
      </c>
    </row>
    <row r="1319" spans="2:3" x14ac:dyDescent="0.25">
      <c r="B1319">
        <v>33.332999999999998</v>
      </c>
      <c r="C1319">
        <v>130.51754760742199</v>
      </c>
    </row>
    <row r="1320" spans="2:3" x14ac:dyDescent="0.25">
      <c r="B1320">
        <v>33.319000000000003</v>
      </c>
      <c r="C1320">
        <v>127.05075836181599</v>
      </c>
    </row>
    <row r="1321" spans="2:3" x14ac:dyDescent="0.25">
      <c r="B1321">
        <v>33.305</v>
      </c>
      <c r="C1321">
        <v>129.73629760742199</v>
      </c>
    </row>
    <row r="1322" spans="2:3" x14ac:dyDescent="0.25">
      <c r="B1322">
        <v>33.290999999999897</v>
      </c>
      <c r="C1322">
        <v>131.15231323242199</v>
      </c>
    </row>
    <row r="1323" spans="2:3" x14ac:dyDescent="0.25">
      <c r="B1323">
        <v>33.277000000000001</v>
      </c>
      <c r="C1323">
        <v>129.29684448242199</v>
      </c>
    </row>
    <row r="1324" spans="2:3" x14ac:dyDescent="0.25">
      <c r="B1324">
        <v>33.262999999999998</v>
      </c>
      <c r="C1324">
        <v>128.78414916992199</v>
      </c>
    </row>
    <row r="1325" spans="2:3" x14ac:dyDescent="0.25">
      <c r="B1325">
        <v>33.249000000000002</v>
      </c>
      <c r="C1325">
        <v>130.41989135742199</v>
      </c>
    </row>
    <row r="1326" spans="2:3" x14ac:dyDescent="0.25">
      <c r="B1326">
        <v>33.234999999999999</v>
      </c>
      <c r="C1326">
        <v>132.10446166992199</v>
      </c>
    </row>
    <row r="1327" spans="2:3" x14ac:dyDescent="0.25">
      <c r="B1327">
        <v>33.220999999999897</v>
      </c>
      <c r="C1327">
        <v>131.34762573242199</v>
      </c>
    </row>
    <row r="1328" spans="2:3" x14ac:dyDescent="0.25">
      <c r="B1328">
        <v>33.207000000000001</v>
      </c>
      <c r="C1328">
        <v>128.75973510742199</v>
      </c>
    </row>
    <row r="1329" spans="2:3" x14ac:dyDescent="0.25">
      <c r="B1329">
        <v>33.192999999999998</v>
      </c>
      <c r="C1329">
        <v>126.41599273681599</v>
      </c>
    </row>
    <row r="1330" spans="2:3" x14ac:dyDescent="0.25">
      <c r="B1330">
        <v>33.179000000000002</v>
      </c>
      <c r="C1330">
        <v>126.48923492431599</v>
      </c>
    </row>
    <row r="1331" spans="2:3" x14ac:dyDescent="0.25">
      <c r="B1331">
        <v>33.164999999999999</v>
      </c>
      <c r="C1331">
        <v>125.02439117431599</v>
      </c>
    </row>
    <row r="1332" spans="2:3" x14ac:dyDescent="0.25">
      <c r="B1332">
        <v>33.151000000000003</v>
      </c>
      <c r="C1332">
        <v>125.87888336181599</v>
      </c>
    </row>
    <row r="1333" spans="2:3" x14ac:dyDescent="0.25">
      <c r="B1333">
        <v>33.137</v>
      </c>
      <c r="C1333">
        <v>126.34275054931599</v>
      </c>
    </row>
    <row r="1334" spans="2:3" x14ac:dyDescent="0.25">
      <c r="B1334">
        <v>33.122999999999998</v>
      </c>
      <c r="C1334">
        <v>125.85446929931599</v>
      </c>
    </row>
    <row r="1335" spans="2:3" x14ac:dyDescent="0.25">
      <c r="B1335">
        <v>33.109000000000002</v>
      </c>
      <c r="C1335">
        <v>122.14353179931599</v>
      </c>
    </row>
    <row r="1336" spans="2:3" x14ac:dyDescent="0.25">
      <c r="B1336">
        <v>33.094999999999999</v>
      </c>
      <c r="C1336">
        <v>122.53415679931599</v>
      </c>
    </row>
    <row r="1337" spans="2:3" x14ac:dyDescent="0.25">
      <c r="B1337">
        <v>33.081000000000003</v>
      </c>
      <c r="C1337">
        <v>123.87693023681599</v>
      </c>
    </row>
    <row r="1338" spans="2:3" x14ac:dyDescent="0.25">
      <c r="B1338">
        <v>33.067</v>
      </c>
      <c r="C1338">
        <v>122.36325836181599</v>
      </c>
    </row>
    <row r="1339" spans="2:3" x14ac:dyDescent="0.25">
      <c r="B1339">
        <v>33.052999999999898</v>
      </c>
      <c r="C1339">
        <v>120.16599273681599</v>
      </c>
    </row>
    <row r="1340" spans="2:3" x14ac:dyDescent="0.25">
      <c r="B1340">
        <v>33.039000000000001</v>
      </c>
      <c r="C1340">
        <v>120.67868804931599</v>
      </c>
    </row>
    <row r="1341" spans="2:3" x14ac:dyDescent="0.25">
      <c r="B1341">
        <v>33.024999999999999</v>
      </c>
      <c r="C1341">
        <v>124.68259429931599</v>
      </c>
    </row>
    <row r="1342" spans="2:3" x14ac:dyDescent="0.25">
      <c r="B1342">
        <v>33.011000000000003</v>
      </c>
      <c r="C1342">
        <v>124.92673492431599</v>
      </c>
    </row>
    <row r="1343" spans="2:3" x14ac:dyDescent="0.25">
      <c r="B1343">
        <v>32.997</v>
      </c>
      <c r="C1343">
        <v>125.58591461181599</v>
      </c>
    </row>
    <row r="1344" spans="2:3" x14ac:dyDescent="0.25">
      <c r="B1344">
        <v>32.982999999999898</v>
      </c>
      <c r="C1344">
        <v>127.14841461181599</v>
      </c>
    </row>
    <row r="1345" spans="2:3" x14ac:dyDescent="0.25">
      <c r="B1345">
        <v>32.969000000000001</v>
      </c>
      <c r="C1345">
        <v>128.61325073242199</v>
      </c>
    </row>
    <row r="1346" spans="2:3" x14ac:dyDescent="0.25">
      <c r="B1346">
        <v>32.954999999999998</v>
      </c>
      <c r="C1346">
        <v>128.85739135742199</v>
      </c>
    </row>
    <row r="1347" spans="2:3" x14ac:dyDescent="0.25">
      <c r="B1347">
        <v>32.941000000000003</v>
      </c>
      <c r="C1347">
        <v>131.78707885742199</v>
      </c>
    </row>
    <row r="1348" spans="2:3" x14ac:dyDescent="0.25">
      <c r="B1348">
        <v>32.927</v>
      </c>
      <c r="C1348">
        <v>132.20211791992199</v>
      </c>
    </row>
    <row r="1349" spans="2:3" x14ac:dyDescent="0.25">
      <c r="B1349">
        <v>32.912999999999897</v>
      </c>
      <c r="C1349">
        <v>132.49508666992199</v>
      </c>
    </row>
    <row r="1350" spans="2:3" x14ac:dyDescent="0.25">
      <c r="B1350">
        <v>32.899000000000001</v>
      </c>
      <c r="C1350">
        <v>133.71578979492199</v>
      </c>
    </row>
    <row r="1351" spans="2:3" x14ac:dyDescent="0.25">
      <c r="B1351">
        <v>32.884999999999998</v>
      </c>
      <c r="C1351">
        <v>133.00778198242199</v>
      </c>
    </row>
    <row r="1352" spans="2:3" x14ac:dyDescent="0.25">
      <c r="B1352">
        <v>32.871000000000002</v>
      </c>
      <c r="C1352">
        <v>130.95700073242199</v>
      </c>
    </row>
    <row r="1353" spans="2:3" x14ac:dyDescent="0.25">
      <c r="B1353">
        <v>32.856999999999999</v>
      </c>
      <c r="C1353">
        <v>128.75973510742199</v>
      </c>
    </row>
    <row r="1354" spans="2:3" x14ac:dyDescent="0.25">
      <c r="B1354">
        <v>32.843000000000004</v>
      </c>
      <c r="C1354">
        <v>128.68649291992199</v>
      </c>
    </row>
    <row r="1355" spans="2:3" x14ac:dyDescent="0.25">
      <c r="B1355">
        <v>32.829000000000001</v>
      </c>
      <c r="C1355">
        <v>129.51657104492199</v>
      </c>
    </row>
    <row r="1356" spans="2:3" x14ac:dyDescent="0.25">
      <c r="B1356">
        <v>32.814999999999998</v>
      </c>
      <c r="C1356">
        <v>128.88180541992199</v>
      </c>
    </row>
    <row r="1357" spans="2:3" x14ac:dyDescent="0.25">
      <c r="B1357">
        <v>32.801000000000002</v>
      </c>
      <c r="C1357">
        <v>129.22360229492199</v>
      </c>
    </row>
    <row r="1358" spans="2:3" x14ac:dyDescent="0.25">
      <c r="B1358">
        <v>32.786999999999999</v>
      </c>
      <c r="C1358">
        <v>128.00289916992199</v>
      </c>
    </row>
    <row r="1359" spans="2:3" x14ac:dyDescent="0.25">
      <c r="B1359">
        <v>32.773000000000003</v>
      </c>
      <c r="C1359">
        <v>126.48923492431599</v>
      </c>
    </row>
    <row r="1360" spans="2:3" x14ac:dyDescent="0.25">
      <c r="B1360">
        <v>32.759</v>
      </c>
      <c r="C1360">
        <v>130.68844604492199</v>
      </c>
    </row>
    <row r="1361" spans="2:3" x14ac:dyDescent="0.25">
      <c r="B1361">
        <v>32.744999999999997</v>
      </c>
      <c r="C1361">
        <v>130.37106323242199</v>
      </c>
    </row>
    <row r="1362" spans="2:3" x14ac:dyDescent="0.25">
      <c r="B1362">
        <v>32.731000000000002</v>
      </c>
      <c r="C1362">
        <v>128.46676635742199</v>
      </c>
    </row>
    <row r="1363" spans="2:3" x14ac:dyDescent="0.25">
      <c r="B1363">
        <v>32.716999999999999</v>
      </c>
      <c r="C1363">
        <v>127.56345367431599</v>
      </c>
    </row>
    <row r="1364" spans="2:3" x14ac:dyDescent="0.25">
      <c r="B1364">
        <v>32.703000000000003</v>
      </c>
      <c r="C1364">
        <v>127.12400054931599</v>
      </c>
    </row>
    <row r="1365" spans="2:3" x14ac:dyDescent="0.25">
      <c r="B1365">
        <v>32.689</v>
      </c>
      <c r="C1365">
        <v>127.85642242431599</v>
      </c>
    </row>
    <row r="1366" spans="2:3" x14ac:dyDescent="0.25">
      <c r="B1366">
        <v>32.674999999999898</v>
      </c>
      <c r="C1366">
        <v>127.92966461181599</v>
      </c>
    </row>
    <row r="1367" spans="2:3" x14ac:dyDescent="0.25">
      <c r="B1367">
        <v>32.661000000000001</v>
      </c>
      <c r="C1367">
        <v>127.83200836181599</v>
      </c>
    </row>
    <row r="1368" spans="2:3" x14ac:dyDescent="0.25">
      <c r="B1368">
        <v>32.646999999999998</v>
      </c>
      <c r="C1368">
        <v>126.66013336181599</v>
      </c>
    </row>
    <row r="1369" spans="2:3" x14ac:dyDescent="0.25">
      <c r="B1369">
        <v>32.633000000000003</v>
      </c>
      <c r="C1369">
        <v>125.14646148681599</v>
      </c>
    </row>
    <row r="1370" spans="2:3" x14ac:dyDescent="0.25">
      <c r="B1370">
        <v>32.619</v>
      </c>
      <c r="C1370">
        <v>124.43845367431599</v>
      </c>
    </row>
    <row r="1371" spans="2:3" x14ac:dyDescent="0.25">
      <c r="B1371">
        <v>32.604999999999897</v>
      </c>
      <c r="C1371">
        <v>124.34079742431599</v>
      </c>
    </row>
    <row r="1372" spans="2:3" x14ac:dyDescent="0.25">
      <c r="B1372">
        <v>32.591000000000001</v>
      </c>
      <c r="C1372">
        <v>122.26560211181599</v>
      </c>
    </row>
    <row r="1373" spans="2:3" x14ac:dyDescent="0.25">
      <c r="B1373">
        <v>32.576999999999998</v>
      </c>
      <c r="C1373">
        <v>121.36228179931599</v>
      </c>
    </row>
    <row r="1374" spans="2:3" x14ac:dyDescent="0.25">
      <c r="B1374">
        <v>32.563000000000002</v>
      </c>
      <c r="C1374">
        <v>120.14157867431599</v>
      </c>
    </row>
    <row r="1375" spans="2:3" x14ac:dyDescent="0.25">
      <c r="B1375">
        <v>32.548999999999999</v>
      </c>
      <c r="C1375">
        <v>120.67868804931599</v>
      </c>
    </row>
    <row r="1376" spans="2:3" x14ac:dyDescent="0.25">
      <c r="B1376">
        <v>32.534999999999897</v>
      </c>
      <c r="C1376">
        <v>119.92185211181599</v>
      </c>
    </row>
    <row r="1377" spans="2:3" x14ac:dyDescent="0.25">
      <c r="B1377">
        <v>32.521000000000001</v>
      </c>
      <c r="C1377">
        <v>120.53220367431599</v>
      </c>
    </row>
    <row r="1378" spans="2:3" x14ac:dyDescent="0.25">
      <c r="B1378">
        <v>32.506999999999998</v>
      </c>
      <c r="C1378">
        <v>122.41208648681599</v>
      </c>
    </row>
    <row r="1379" spans="2:3" x14ac:dyDescent="0.25">
      <c r="B1379">
        <v>32.493000000000002</v>
      </c>
      <c r="C1379">
        <v>123.36423492431599</v>
      </c>
    </row>
    <row r="1380" spans="2:3" x14ac:dyDescent="0.25">
      <c r="B1380">
        <v>32.478999999999999</v>
      </c>
      <c r="C1380">
        <v>122.29001617431599</v>
      </c>
    </row>
    <row r="1381" spans="2:3" x14ac:dyDescent="0.25">
      <c r="B1381">
        <v>32.465000000000003</v>
      </c>
      <c r="C1381">
        <v>122.63181304931599</v>
      </c>
    </row>
    <row r="1382" spans="2:3" x14ac:dyDescent="0.25">
      <c r="B1382">
        <v>32.451000000000001</v>
      </c>
      <c r="C1382">
        <v>123.43747711181599</v>
      </c>
    </row>
    <row r="1383" spans="2:3" x14ac:dyDescent="0.25">
      <c r="B1383">
        <v>32.436999999999998</v>
      </c>
      <c r="C1383">
        <v>121.94821929931599</v>
      </c>
    </row>
    <row r="1384" spans="2:3" x14ac:dyDescent="0.25">
      <c r="B1384">
        <v>32.423000000000002</v>
      </c>
      <c r="C1384">
        <v>120.43454742431599</v>
      </c>
    </row>
    <row r="1385" spans="2:3" x14ac:dyDescent="0.25">
      <c r="B1385">
        <v>32.408999999999999</v>
      </c>
      <c r="C1385">
        <v>120.58103179931599</v>
      </c>
    </row>
    <row r="1386" spans="2:3" x14ac:dyDescent="0.25">
      <c r="B1386">
        <v>32.395000000000003</v>
      </c>
      <c r="C1386">
        <v>121.04489898681599</v>
      </c>
    </row>
    <row r="1387" spans="2:3" x14ac:dyDescent="0.25">
      <c r="B1387">
        <v>32.381</v>
      </c>
      <c r="C1387">
        <v>120.11716461181599</v>
      </c>
    </row>
    <row r="1388" spans="2:3" x14ac:dyDescent="0.25">
      <c r="B1388">
        <v>32.366999999999898</v>
      </c>
      <c r="C1388">
        <v>119.28708648681599</v>
      </c>
    </row>
    <row r="1389" spans="2:3" x14ac:dyDescent="0.25">
      <c r="B1389">
        <v>32.353000000000002</v>
      </c>
      <c r="C1389">
        <v>120.01950836181599</v>
      </c>
    </row>
    <row r="1390" spans="2:3" x14ac:dyDescent="0.25">
      <c r="B1390">
        <v>32.338999999999999</v>
      </c>
      <c r="C1390">
        <v>120.45896148681599</v>
      </c>
    </row>
    <row r="1391" spans="2:3" x14ac:dyDescent="0.25">
      <c r="B1391">
        <v>32.325000000000003</v>
      </c>
      <c r="C1391">
        <v>121.80173492431599</v>
      </c>
    </row>
    <row r="1392" spans="2:3" x14ac:dyDescent="0.25">
      <c r="B1392">
        <v>32.311</v>
      </c>
      <c r="C1392">
        <v>120.75193023681599</v>
      </c>
    </row>
    <row r="1393" spans="2:3" x14ac:dyDescent="0.25">
      <c r="B1393">
        <v>32.296999999999898</v>
      </c>
      <c r="C1393">
        <v>120.82517242431599</v>
      </c>
    </row>
    <row r="1394" spans="2:3" x14ac:dyDescent="0.25">
      <c r="B1394">
        <v>32.283000000000001</v>
      </c>
      <c r="C1394">
        <v>119.79978179931599</v>
      </c>
    </row>
    <row r="1395" spans="2:3" x14ac:dyDescent="0.25">
      <c r="B1395">
        <v>32.268999999999998</v>
      </c>
      <c r="C1395">
        <v>119.55564117431599</v>
      </c>
    </row>
    <row r="1396" spans="2:3" x14ac:dyDescent="0.25">
      <c r="B1396">
        <v>32.255000000000003</v>
      </c>
      <c r="C1396">
        <v>120.16599273681599</v>
      </c>
    </row>
    <row r="1397" spans="2:3" x14ac:dyDescent="0.25">
      <c r="B1397">
        <v>32.241</v>
      </c>
      <c r="C1397">
        <v>123.12009429931599</v>
      </c>
    </row>
    <row r="1398" spans="2:3" x14ac:dyDescent="0.25">
      <c r="B1398">
        <v>32.226999999999897</v>
      </c>
      <c r="C1398">
        <v>122.70505523681599</v>
      </c>
    </row>
    <row r="1399" spans="2:3" x14ac:dyDescent="0.25">
      <c r="B1399">
        <v>32.213000000000001</v>
      </c>
      <c r="C1399">
        <v>120.53220367431599</v>
      </c>
    </row>
    <row r="1400" spans="2:3" x14ac:dyDescent="0.25">
      <c r="B1400">
        <v>32.198999999999998</v>
      </c>
      <c r="C1400">
        <v>121.50876617431599</v>
      </c>
    </row>
    <row r="1401" spans="2:3" x14ac:dyDescent="0.25">
      <c r="B1401">
        <v>32.185000000000002</v>
      </c>
      <c r="C1401">
        <v>123.73044586181599</v>
      </c>
    </row>
    <row r="1402" spans="2:3" x14ac:dyDescent="0.25">
      <c r="B1402">
        <v>32.170999999999999</v>
      </c>
      <c r="C1402">
        <v>124.41403961181599</v>
      </c>
    </row>
    <row r="1403" spans="2:3" x14ac:dyDescent="0.25">
      <c r="B1403">
        <v>32.156999999999897</v>
      </c>
      <c r="C1403">
        <v>123.29099273681599</v>
      </c>
    </row>
    <row r="1404" spans="2:3" x14ac:dyDescent="0.25">
      <c r="B1404">
        <v>32.143000000000001</v>
      </c>
      <c r="C1404">
        <v>121.70407867431599</v>
      </c>
    </row>
    <row r="1405" spans="2:3" x14ac:dyDescent="0.25">
      <c r="B1405">
        <v>32.128999999999998</v>
      </c>
      <c r="C1405">
        <v>120.36130523681599</v>
      </c>
    </row>
    <row r="1406" spans="2:3" x14ac:dyDescent="0.25">
      <c r="B1406">
        <v>32.115000000000002</v>
      </c>
      <c r="C1406">
        <v>118.79880523681599</v>
      </c>
    </row>
    <row r="1407" spans="2:3" x14ac:dyDescent="0.25">
      <c r="B1407">
        <v>32.100999999999999</v>
      </c>
      <c r="C1407">
        <v>118.94528961181599</v>
      </c>
    </row>
    <row r="1408" spans="2:3" x14ac:dyDescent="0.25">
      <c r="B1408">
        <v>32.087000000000003</v>
      </c>
      <c r="C1408">
        <v>121.28903961181599</v>
      </c>
    </row>
    <row r="1409" spans="2:3" x14ac:dyDescent="0.25">
      <c r="B1409">
        <v>32.073</v>
      </c>
      <c r="C1409">
        <v>120.65427398681599</v>
      </c>
    </row>
    <row r="1410" spans="2:3" x14ac:dyDescent="0.25">
      <c r="B1410">
        <v>32.058999999999997</v>
      </c>
      <c r="C1410">
        <v>119.97068023681599</v>
      </c>
    </row>
    <row r="1411" spans="2:3" x14ac:dyDescent="0.25">
      <c r="B1411">
        <v>32.045000000000002</v>
      </c>
      <c r="C1411">
        <v>119.53122711181599</v>
      </c>
    </row>
    <row r="1412" spans="2:3" x14ac:dyDescent="0.25">
      <c r="B1412">
        <v>32.030999999999999</v>
      </c>
      <c r="C1412">
        <v>121.38669586181599</v>
      </c>
    </row>
    <row r="1413" spans="2:3" x14ac:dyDescent="0.25">
      <c r="B1413">
        <v>32.017000000000003</v>
      </c>
      <c r="C1413">
        <v>122.77829742431599</v>
      </c>
    </row>
    <row r="1414" spans="2:3" x14ac:dyDescent="0.25">
      <c r="B1414">
        <v>32.003</v>
      </c>
      <c r="C1414">
        <v>123.29099273681599</v>
      </c>
    </row>
    <row r="1415" spans="2:3" x14ac:dyDescent="0.25">
      <c r="B1415">
        <v>31.989000000000001</v>
      </c>
      <c r="C1415">
        <v>122.24118804931599</v>
      </c>
    </row>
    <row r="1416" spans="2:3" x14ac:dyDescent="0.25">
      <c r="B1416">
        <v>31.975000000000001</v>
      </c>
      <c r="C1416">
        <v>121.48435211181599</v>
      </c>
    </row>
    <row r="1417" spans="2:3" x14ac:dyDescent="0.25">
      <c r="B1417">
        <v>31.960999999999999</v>
      </c>
      <c r="C1417">
        <v>120.21482086181599</v>
      </c>
    </row>
    <row r="1418" spans="2:3" x14ac:dyDescent="0.25">
      <c r="B1418">
        <v>31.946999999999999</v>
      </c>
      <c r="C1418">
        <v>118.725578308105</v>
      </c>
    </row>
    <row r="1419" spans="2:3" x14ac:dyDescent="0.25">
      <c r="B1419">
        <v>31.933</v>
      </c>
      <c r="C1419">
        <v>119.335929870605</v>
      </c>
    </row>
    <row r="1420" spans="2:3" x14ac:dyDescent="0.25">
      <c r="B1420">
        <v>31.919</v>
      </c>
      <c r="C1420">
        <v>118.481437683105</v>
      </c>
    </row>
    <row r="1421" spans="2:3" x14ac:dyDescent="0.25">
      <c r="B1421">
        <v>31.905000000000001</v>
      </c>
      <c r="C1421">
        <v>117.309562683105</v>
      </c>
    </row>
    <row r="1422" spans="2:3" x14ac:dyDescent="0.25">
      <c r="B1422">
        <v>31.890999999999998</v>
      </c>
      <c r="C1422">
        <v>119.775382995605</v>
      </c>
    </row>
    <row r="1423" spans="2:3" x14ac:dyDescent="0.25">
      <c r="B1423">
        <v>31.876999999999999</v>
      </c>
      <c r="C1423">
        <v>120.92282867431599</v>
      </c>
    </row>
    <row r="1424" spans="2:3" x14ac:dyDescent="0.25">
      <c r="B1424">
        <v>31.863</v>
      </c>
      <c r="C1424">
        <v>120.48337554931599</v>
      </c>
    </row>
    <row r="1425" spans="2:3" x14ac:dyDescent="0.25">
      <c r="B1425">
        <v>31.849</v>
      </c>
      <c r="C1425">
        <v>121.55759429931599</v>
      </c>
    </row>
    <row r="1426" spans="2:3" x14ac:dyDescent="0.25">
      <c r="B1426">
        <v>31.835000000000001</v>
      </c>
      <c r="C1426">
        <v>122.24118804931599</v>
      </c>
    </row>
    <row r="1427" spans="2:3" x14ac:dyDescent="0.25">
      <c r="B1427">
        <v>31.821000000000002</v>
      </c>
      <c r="C1427">
        <v>121.80173492431599</v>
      </c>
    </row>
    <row r="1428" spans="2:3" x14ac:dyDescent="0.25">
      <c r="B1428">
        <v>31.806999999999999</v>
      </c>
      <c r="C1428">
        <v>123.77927398681599</v>
      </c>
    </row>
    <row r="1429" spans="2:3" x14ac:dyDescent="0.25">
      <c r="B1429">
        <v>31.792999999999999</v>
      </c>
      <c r="C1429">
        <v>127.58786773681599</v>
      </c>
    </row>
    <row r="1430" spans="2:3" x14ac:dyDescent="0.25">
      <c r="B1430">
        <v>31.779</v>
      </c>
      <c r="C1430">
        <v>125.65915679931599</v>
      </c>
    </row>
    <row r="1431" spans="2:3" x14ac:dyDescent="0.25">
      <c r="B1431">
        <v>31.765000000000001</v>
      </c>
      <c r="C1431">
        <v>123.80368804931599</v>
      </c>
    </row>
    <row r="1432" spans="2:3" x14ac:dyDescent="0.25">
      <c r="B1432">
        <v>31.751000000000001</v>
      </c>
      <c r="C1432">
        <v>122.65622711181599</v>
      </c>
    </row>
    <row r="1433" spans="2:3" x14ac:dyDescent="0.25">
      <c r="B1433">
        <v>31.736999999999998</v>
      </c>
      <c r="C1433">
        <v>122.41208648681599</v>
      </c>
    </row>
    <row r="1434" spans="2:3" x14ac:dyDescent="0.25">
      <c r="B1434">
        <v>31.722999999999999</v>
      </c>
      <c r="C1434">
        <v>123.36423492431599</v>
      </c>
    </row>
    <row r="1435" spans="2:3" x14ac:dyDescent="0.25">
      <c r="B1435">
        <v>31.709</v>
      </c>
      <c r="C1435">
        <v>122.29001617431599</v>
      </c>
    </row>
    <row r="1436" spans="2:3" x14ac:dyDescent="0.25">
      <c r="B1436">
        <v>31.695</v>
      </c>
      <c r="C1436">
        <v>121.11814117431599</v>
      </c>
    </row>
    <row r="1437" spans="2:3" x14ac:dyDescent="0.25">
      <c r="B1437">
        <v>31.681000000000001</v>
      </c>
      <c r="C1437">
        <v>121.67966461181599</v>
      </c>
    </row>
    <row r="1438" spans="2:3" x14ac:dyDescent="0.25">
      <c r="B1438">
        <v>31.667000000000002</v>
      </c>
      <c r="C1438">
        <v>123.33982086181599</v>
      </c>
    </row>
    <row r="1439" spans="2:3" x14ac:dyDescent="0.25">
      <c r="B1439">
        <v>31.652999999999999</v>
      </c>
      <c r="C1439">
        <v>122.14353179931599</v>
      </c>
    </row>
    <row r="1440" spans="2:3" x14ac:dyDescent="0.25">
      <c r="B1440">
        <v>31.638999999999999</v>
      </c>
      <c r="C1440">
        <v>121.728507995605</v>
      </c>
    </row>
    <row r="1441" spans="2:3" x14ac:dyDescent="0.25">
      <c r="B1441">
        <v>31.625</v>
      </c>
      <c r="C1441">
        <v>120.800773620605</v>
      </c>
    </row>
    <row r="1442" spans="2:3" x14ac:dyDescent="0.25">
      <c r="B1442">
        <v>31.611000000000001</v>
      </c>
      <c r="C1442">
        <v>121.21579742431599</v>
      </c>
    </row>
    <row r="1443" spans="2:3" x14ac:dyDescent="0.25">
      <c r="B1443">
        <v>31.597000000000001</v>
      </c>
      <c r="C1443">
        <v>124.29196929931599</v>
      </c>
    </row>
    <row r="1444" spans="2:3" x14ac:dyDescent="0.25">
      <c r="B1444">
        <v>31.582999999999998</v>
      </c>
      <c r="C1444">
        <v>125.34177398681599</v>
      </c>
    </row>
    <row r="1445" spans="2:3" x14ac:dyDescent="0.25">
      <c r="B1445">
        <v>31.568999999999999</v>
      </c>
      <c r="C1445">
        <v>124.16989898681599</v>
      </c>
    </row>
    <row r="1446" spans="2:3" x14ac:dyDescent="0.25">
      <c r="B1446">
        <v>31.555</v>
      </c>
      <c r="C1446">
        <v>121.92380523681599</v>
      </c>
    </row>
    <row r="1447" spans="2:3" x14ac:dyDescent="0.25">
      <c r="B1447">
        <v>31.541</v>
      </c>
      <c r="C1447">
        <v>120.556632995605</v>
      </c>
    </row>
    <row r="1448" spans="2:3" x14ac:dyDescent="0.25">
      <c r="B1448">
        <v>31.527000000000001</v>
      </c>
      <c r="C1448">
        <v>119.018547058105</v>
      </c>
    </row>
    <row r="1449" spans="2:3" x14ac:dyDescent="0.25">
      <c r="B1449">
        <v>31.513000000000002</v>
      </c>
      <c r="C1449">
        <v>119.311515808105</v>
      </c>
    </row>
    <row r="1450" spans="2:3" x14ac:dyDescent="0.25">
      <c r="B1450">
        <v>31.498999999999999</v>
      </c>
      <c r="C1450">
        <v>119.262687683105</v>
      </c>
    </row>
    <row r="1451" spans="2:3" x14ac:dyDescent="0.25">
      <c r="B1451">
        <v>31.484999999999999</v>
      </c>
      <c r="C1451">
        <v>118.115226745605</v>
      </c>
    </row>
    <row r="1452" spans="2:3" x14ac:dyDescent="0.25">
      <c r="B1452">
        <v>31.471</v>
      </c>
      <c r="C1452">
        <v>117.236320495605</v>
      </c>
    </row>
    <row r="1453" spans="2:3" x14ac:dyDescent="0.25">
      <c r="B1453">
        <v>31.457000000000001</v>
      </c>
      <c r="C1453">
        <v>117.309562683105</v>
      </c>
    </row>
    <row r="1454" spans="2:3" x14ac:dyDescent="0.25">
      <c r="B1454">
        <v>31.443000000000001</v>
      </c>
      <c r="C1454">
        <v>120.654289245605</v>
      </c>
    </row>
    <row r="1455" spans="2:3" x14ac:dyDescent="0.25">
      <c r="B1455">
        <v>31.428999999999998</v>
      </c>
      <c r="C1455">
        <v>122.58298492431599</v>
      </c>
    </row>
    <row r="1456" spans="2:3" x14ac:dyDescent="0.25">
      <c r="B1456">
        <v>31.414999999999999</v>
      </c>
      <c r="C1456">
        <v>123.73044586181599</v>
      </c>
    </row>
    <row r="1457" spans="2:3" x14ac:dyDescent="0.25">
      <c r="B1457">
        <v>31.401</v>
      </c>
      <c r="C1457">
        <v>123.41306304931599</v>
      </c>
    </row>
    <row r="1458" spans="2:3" x14ac:dyDescent="0.25">
      <c r="B1458">
        <v>31.387</v>
      </c>
      <c r="C1458">
        <v>123.51071929931599</v>
      </c>
    </row>
    <row r="1459" spans="2:3" x14ac:dyDescent="0.25">
      <c r="B1459">
        <v>31.373000000000001</v>
      </c>
      <c r="C1459">
        <v>122.46091461181599</v>
      </c>
    </row>
    <row r="1460" spans="2:3" x14ac:dyDescent="0.25">
      <c r="B1460">
        <v>31.359000000000002</v>
      </c>
      <c r="C1460">
        <v>122.50974273681599</v>
      </c>
    </row>
    <row r="1461" spans="2:3" x14ac:dyDescent="0.25">
      <c r="B1461">
        <v>31.344999999999999</v>
      </c>
      <c r="C1461">
        <v>123.31540679931599</v>
      </c>
    </row>
    <row r="1462" spans="2:3" x14ac:dyDescent="0.25">
      <c r="B1462">
        <v>31.331</v>
      </c>
      <c r="C1462">
        <v>124.99997711181599</v>
      </c>
    </row>
    <row r="1463" spans="2:3" x14ac:dyDescent="0.25">
      <c r="B1463">
        <v>31.317</v>
      </c>
      <c r="C1463">
        <v>123.82810211181599</v>
      </c>
    </row>
    <row r="1464" spans="2:3" x14ac:dyDescent="0.25">
      <c r="B1464">
        <v>31.303000000000001</v>
      </c>
      <c r="C1464">
        <v>121.19138336181599</v>
      </c>
    </row>
    <row r="1465" spans="2:3" x14ac:dyDescent="0.25">
      <c r="B1465">
        <v>31.289000000000001</v>
      </c>
      <c r="C1465">
        <v>122.21677398681599</v>
      </c>
    </row>
    <row r="1466" spans="2:3" x14ac:dyDescent="0.25">
      <c r="B1466">
        <v>31.274999999999999</v>
      </c>
      <c r="C1466">
        <v>124.48728179931599</v>
      </c>
    </row>
    <row r="1467" spans="2:3" x14ac:dyDescent="0.25">
      <c r="B1467">
        <v>31.260999999999999</v>
      </c>
      <c r="C1467">
        <v>126.14743804931599</v>
      </c>
    </row>
    <row r="1468" spans="2:3" x14ac:dyDescent="0.25">
      <c r="B1468">
        <v>31.247</v>
      </c>
      <c r="C1468">
        <v>126.73337554931599</v>
      </c>
    </row>
    <row r="1469" spans="2:3" x14ac:dyDescent="0.25">
      <c r="B1469">
        <v>31.233000000000001</v>
      </c>
      <c r="C1469">
        <v>125.80564117431599</v>
      </c>
    </row>
    <row r="1470" spans="2:3" x14ac:dyDescent="0.25">
      <c r="B1470">
        <v>31.219000000000001</v>
      </c>
      <c r="C1470">
        <v>125.12204742431599</v>
      </c>
    </row>
    <row r="1471" spans="2:3" x14ac:dyDescent="0.25">
      <c r="B1471">
        <v>31.204999999999998</v>
      </c>
      <c r="C1471">
        <v>127.66110992431599</v>
      </c>
    </row>
    <row r="1472" spans="2:3" x14ac:dyDescent="0.25">
      <c r="B1472">
        <v>31.190999999999999</v>
      </c>
      <c r="C1472">
        <v>127.92966461181599</v>
      </c>
    </row>
    <row r="1473" spans="2:3" x14ac:dyDescent="0.25">
      <c r="B1473">
        <v>31.177</v>
      </c>
      <c r="C1473">
        <v>128.19821166992199</v>
      </c>
    </row>
    <row r="1474" spans="2:3" x14ac:dyDescent="0.25">
      <c r="B1474">
        <v>31.163</v>
      </c>
      <c r="C1474">
        <v>127.78318023681599</v>
      </c>
    </row>
    <row r="1475" spans="2:3" x14ac:dyDescent="0.25">
      <c r="B1475">
        <v>31.149000000000001</v>
      </c>
      <c r="C1475">
        <v>128.66207885742199</v>
      </c>
    </row>
    <row r="1476" spans="2:3" x14ac:dyDescent="0.25">
      <c r="B1476">
        <v>31.135000000000002</v>
      </c>
      <c r="C1476">
        <v>129.05270385742199</v>
      </c>
    </row>
    <row r="1477" spans="2:3" x14ac:dyDescent="0.25">
      <c r="B1477">
        <v>31.120999999999999</v>
      </c>
      <c r="C1477">
        <v>128.32028198242199</v>
      </c>
    </row>
    <row r="1478" spans="2:3" x14ac:dyDescent="0.25">
      <c r="B1478">
        <v>31.106999999999999</v>
      </c>
      <c r="C1478">
        <v>128.07614135742199</v>
      </c>
    </row>
    <row r="1479" spans="2:3" x14ac:dyDescent="0.25">
      <c r="B1479">
        <v>31.093</v>
      </c>
      <c r="C1479">
        <v>127.95407867431599</v>
      </c>
    </row>
    <row r="1480" spans="2:3" x14ac:dyDescent="0.25">
      <c r="B1480">
        <v>31.079000000000001</v>
      </c>
      <c r="C1480">
        <v>126.70896148681599</v>
      </c>
    </row>
    <row r="1481" spans="2:3" x14ac:dyDescent="0.25">
      <c r="B1481">
        <v>31.065000000000001</v>
      </c>
      <c r="C1481">
        <v>123.85251617431599</v>
      </c>
    </row>
    <row r="1482" spans="2:3" x14ac:dyDescent="0.25">
      <c r="B1482">
        <v>31.050999999999998</v>
      </c>
      <c r="C1482">
        <v>123.77927398681599</v>
      </c>
    </row>
    <row r="1483" spans="2:3" x14ac:dyDescent="0.25">
      <c r="B1483">
        <v>31.036999999999999</v>
      </c>
      <c r="C1483">
        <v>123.73044586181599</v>
      </c>
    </row>
    <row r="1484" spans="2:3" x14ac:dyDescent="0.25">
      <c r="B1484">
        <v>31.023</v>
      </c>
      <c r="C1484">
        <v>123.87693023681599</v>
      </c>
    </row>
    <row r="1485" spans="2:3" x14ac:dyDescent="0.25">
      <c r="B1485">
        <v>31.009</v>
      </c>
      <c r="C1485">
        <v>123.87693023681599</v>
      </c>
    </row>
    <row r="1486" spans="2:3" x14ac:dyDescent="0.25">
      <c r="B1486">
        <v>30.995000000000001</v>
      </c>
      <c r="C1486">
        <v>124.70700836181599</v>
      </c>
    </row>
    <row r="1487" spans="2:3" x14ac:dyDescent="0.25">
      <c r="B1487">
        <v>30.981000000000002</v>
      </c>
      <c r="C1487">
        <v>124.38962554931599</v>
      </c>
    </row>
    <row r="1488" spans="2:3" x14ac:dyDescent="0.25">
      <c r="B1488">
        <v>30.966999999999999</v>
      </c>
      <c r="C1488">
        <v>123.437492370605</v>
      </c>
    </row>
    <row r="1489" spans="2:3" x14ac:dyDescent="0.25">
      <c r="B1489">
        <v>30.952999999999999</v>
      </c>
      <c r="C1489">
        <v>121.826164245605</v>
      </c>
    </row>
    <row r="1490" spans="2:3" x14ac:dyDescent="0.25">
      <c r="B1490">
        <v>30.939</v>
      </c>
      <c r="C1490">
        <v>121.484367370605</v>
      </c>
    </row>
    <row r="1491" spans="2:3" x14ac:dyDescent="0.25">
      <c r="B1491">
        <v>30.925000000000001</v>
      </c>
      <c r="C1491">
        <v>121.899406433105</v>
      </c>
    </row>
    <row r="1492" spans="2:3" x14ac:dyDescent="0.25">
      <c r="B1492">
        <v>30.911000000000001</v>
      </c>
      <c r="C1492">
        <v>123.095695495605</v>
      </c>
    </row>
    <row r="1493" spans="2:3" x14ac:dyDescent="0.25">
      <c r="B1493">
        <v>30.896999999999998</v>
      </c>
      <c r="C1493">
        <v>121.411125183105</v>
      </c>
    </row>
    <row r="1494" spans="2:3" x14ac:dyDescent="0.25">
      <c r="B1494">
        <v>30.882999999999999</v>
      </c>
      <c r="C1494">
        <v>120.922843933105</v>
      </c>
    </row>
    <row r="1495" spans="2:3" x14ac:dyDescent="0.25">
      <c r="B1495">
        <v>30.869</v>
      </c>
      <c r="C1495">
        <v>122.949211120605</v>
      </c>
    </row>
    <row r="1496" spans="2:3" x14ac:dyDescent="0.25">
      <c r="B1496">
        <v>30.855</v>
      </c>
      <c r="C1496">
        <v>124.82907867431599</v>
      </c>
    </row>
    <row r="1497" spans="2:3" x14ac:dyDescent="0.25">
      <c r="B1497">
        <v>30.841000000000001</v>
      </c>
      <c r="C1497">
        <v>125.95212554931599</v>
      </c>
    </row>
    <row r="1498" spans="2:3" x14ac:dyDescent="0.25">
      <c r="B1498">
        <v>30.827000000000002</v>
      </c>
      <c r="C1498">
        <v>126.68454742431599</v>
      </c>
    </row>
    <row r="1499" spans="2:3" x14ac:dyDescent="0.25">
      <c r="B1499">
        <v>30.812999999999999</v>
      </c>
      <c r="C1499">
        <v>127.66110992431599</v>
      </c>
    </row>
    <row r="1500" spans="2:3" x14ac:dyDescent="0.25">
      <c r="B1500">
        <v>30.798999999999999</v>
      </c>
      <c r="C1500">
        <v>125.85446929931599</v>
      </c>
    </row>
    <row r="1501" spans="2:3" x14ac:dyDescent="0.25">
      <c r="B1501">
        <v>30.785</v>
      </c>
      <c r="C1501">
        <v>124.41403961181599</v>
      </c>
    </row>
    <row r="1502" spans="2:3" x14ac:dyDescent="0.25">
      <c r="B1502">
        <v>30.771000000000001</v>
      </c>
      <c r="C1502">
        <v>123.754875183105</v>
      </c>
    </row>
    <row r="1503" spans="2:3" x14ac:dyDescent="0.25">
      <c r="B1503">
        <v>30.757000000000001</v>
      </c>
      <c r="C1503">
        <v>121.362297058105</v>
      </c>
    </row>
    <row r="1504" spans="2:3" x14ac:dyDescent="0.25">
      <c r="B1504">
        <v>30.742999999999999</v>
      </c>
      <c r="C1504">
        <v>121.948234558105</v>
      </c>
    </row>
    <row r="1505" spans="2:3" x14ac:dyDescent="0.25">
      <c r="B1505">
        <v>30.728999999999999</v>
      </c>
      <c r="C1505">
        <v>122.314445495605</v>
      </c>
    </row>
    <row r="1506" spans="2:3" x14ac:dyDescent="0.25">
      <c r="B1506">
        <v>30.715</v>
      </c>
      <c r="C1506">
        <v>121.997062683105</v>
      </c>
    </row>
    <row r="1507" spans="2:3" x14ac:dyDescent="0.25">
      <c r="B1507">
        <v>30.701000000000001</v>
      </c>
      <c r="C1507">
        <v>124.121086120605</v>
      </c>
    </row>
    <row r="1508" spans="2:3" x14ac:dyDescent="0.25">
      <c r="B1508">
        <v>30.687000000000001</v>
      </c>
      <c r="C1508">
        <v>125.097648620605</v>
      </c>
    </row>
    <row r="1509" spans="2:3" x14ac:dyDescent="0.25">
      <c r="B1509">
        <v>30.672999999999998</v>
      </c>
      <c r="C1509">
        <v>125.170890808105</v>
      </c>
    </row>
    <row r="1510" spans="2:3" x14ac:dyDescent="0.25">
      <c r="B1510">
        <v>30.658999999999999</v>
      </c>
      <c r="C1510">
        <v>123.461906433105</v>
      </c>
    </row>
    <row r="1511" spans="2:3" x14ac:dyDescent="0.25">
      <c r="B1511">
        <v>30.645</v>
      </c>
      <c r="C1511">
        <v>124.584953308105</v>
      </c>
    </row>
    <row r="1512" spans="2:3" x14ac:dyDescent="0.25">
      <c r="B1512">
        <v>30.631</v>
      </c>
      <c r="C1512">
        <v>122.290031433105</v>
      </c>
    </row>
    <row r="1513" spans="2:3" x14ac:dyDescent="0.25">
      <c r="B1513">
        <v>30.617000000000001</v>
      </c>
      <c r="C1513">
        <v>118.017570495605</v>
      </c>
    </row>
    <row r="1514" spans="2:3" x14ac:dyDescent="0.25">
      <c r="B1514">
        <v>30.603000000000002</v>
      </c>
      <c r="C1514">
        <v>117.065422058105</v>
      </c>
    </row>
    <row r="1515" spans="2:3" x14ac:dyDescent="0.25">
      <c r="B1515">
        <v>30.588999999999999</v>
      </c>
      <c r="C1515">
        <v>115.795890808105</v>
      </c>
    </row>
    <row r="1516" spans="2:3" x14ac:dyDescent="0.25">
      <c r="B1516">
        <v>30.574999999999999</v>
      </c>
      <c r="C1516">
        <v>116.333000183105</v>
      </c>
    </row>
    <row r="1517" spans="2:3" x14ac:dyDescent="0.25">
      <c r="B1517">
        <v>30.561</v>
      </c>
      <c r="C1517">
        <v>116.479484558105</v>
      </c>
    </row>
    <row r="1518" spans="2:3" x14ac:dyDescent="0.25">
      <c r="B1518">
        <v>30.547000000000001</v>
      </c>
      <c r="C1518">
        <v>116.552726745605</v>
      </c>
    </row>
    <row r="1519" spans="2:3" x14ac:dyDescent="0.25">
      <c r="B1519">
        <v>30.533000000000001</v>
      </c>
      <c r="C1519">
        <v>115.307609558105</v>
      </c>
    </row>
    <row r="1520" spans="2:3" x14ac:dyDescent="0.25">
      <c r="B1520">
        <v>30.518999999999998</v>
      </c>
      <c r="C1520">
        <v>115.844718933105</v>
      </c>
    </row>
    <row r="1521" spans="2:3" x14ac:dyDescent="0.25">
      <c r="B1521">
        <v>30.504999999999999</v>
      </c>
      <c r="C1521">
        <v>117.211906433105</v>
      </c>
    </row>
    <row r="1522" spans="2:3" x14ac:dyDescent="0.25">
      <c r="B1522">
        <v>30.491</v>
      </c>
      <c r="C1522">
        <v>114.086906433105</v>
      </c>
    </row>
    <row r="1523" spans="2:3" x14ac:dyDescent="0.25">
      <c r="B1523">
        <v>30.477</v>
      </c>
      <c r="C1523">
        <v>114.794914245605</v>
      </c>
    </row>
    <row r="1524" spans="2:3" x14ac:dyDescent="0.25">
      <c r="B1524">
        <v>30.463000000000001</v>
      </c>
      <c r="C1524">
        <v>114.038078308105</v>
      </c>
    </row>
    <row r="1525" spans="2:3" x14ac:dyDescent="0.25">
      <c r="B1525">
        <v>30.449000000000002</v>
      </c>
      <c r="C1525">
        <v>112.011711120605</v>
      </c>
    </row>
    <row r="1526" spans="2:3" x14ac:dyDescent="0.25">
      <c r="B1526">
        <v>30.434999999999999</v>
      </c>
      <c r="C1526">
        <v>109.765617370605</v>
      </c>
    </row>
    <row r="1527" spans="2:3" x14ac:dyDescent="0.25">
      <c r="B1527">
        <v>30.420999999999999</v>
      </c>
      <c r="C1527">
        <v>109.619132995605</v>
      </c>
    </row>
    <row r="1528" spans="2:3" x14ac:dyDescent="0.25">
      <c r="B1528">
        <v>30.407</v>
      </c>
      <c r="C1528">
        <v>111.621086120605</v>
      </c>
    </row>
    <row r="1529" spans="2:3" x14ac:dyDescent="0.25">
      <c r="B1529">
        <v>30.393000000000001</v>
      </c>
      <c r="C1529">
        <v>111.621086120605</v>
      </c>
    </row>
    <row r="1530" spans="2:3" x14ac:dyDescent="0.25">
      <c r="B1530">
        <v>30.379000000000001</v>
      </c>
      <c r="C1530">
        <v>113.452140808105</v>
      </c>
    </row>
    <row r="1531" spans="2:3" x14ac:dyDescent="0.25">
      <c r="B1531">
        <v>30.364999999999998</v>
      </c>
      <c r="C1531">
        <v>116.357414245605</v>
      </c>
    </row>
    <row r="1532" spans="2:3" x14ac:dyDescent="0.25">
      <c r="B1532">
        <v>30.350999999999999</v>
      </c>
      <c r="C1532">
        <v>116.650382995605</v>
      </c>
    </row>
    <row r="1533" spans="2:3" x14ac:dyDescent="0.25">
      <c r="B1533">
        <v>30.337</v>
      </c>
      <c r="C1533">
        <v>116.113273620605</v>
      </c>
    </row>
    <row r="1534" spans="2:3" x14ac:dyDescent="0.25">
      <c r="B1534">
        <v>30.323</v>
      </c>
      <c r="C1534">
        <v>115.576164245605</v>
      </c>
    </row>
    <row r="1535" spans="2:3" x14ac:dyDescent="0.25">
      <c r="B1535">
        <v>30.309000000000001</v>
      </c>
      <c r="C1535">
        <v>117.895500183105</v>
      </c>
    </row>
    <row r="1536" spans="2:3" x14ac:dyDescent="0.25">
      <c r="B1536">
        <v>30.295000000000002</v>
      </c>
      <c r="C1536">
        <v>118.066398620605</v>
      </c>
    </row>
    <row r="1537" spans="2:3" x14ac:dyDescent="0.25">
      <c r="B1537">
        <v>30.280999999999999</v>
      </c>
      <c r="C1537">
        <v>117.944328308105</v>
      </c>
    </row>
    <row r="1538" spans="2:3" x14ac:dyDescent="0.25">
      <c r="B1538">
        <v>30.266999999999999</v>
      </c>
      <c r="C1538">
        <v>118.383781433105</v>
      </c>
    </row>
    <row r="1539" spans="2:3" x14ac:dyDescent="0.25">
      <c r="B1539">
        <v>30.253</v>
      </c>
      <c r="C1539">
        <v>118.115226745605</v>
      </c>
    </row>
    <row r="1540" spans="2:3" x14ac:dyDescent="0.25">
      <c r="B1540">
        <v>30.239000000000001</v>
      </c>
      <c r="C1540">
        <v>118.530265808105</v>
      </c>
    </row>
    <row r="1541" spans="2:3" x14ac:dyDescent="0.25">
      <c r="B1541">
        <v>30.225000000000001</v>
      </c>
      <c r="C1541">
        <v>117.773429870605</v>
      </c>
    </row>
    <row r="1542" spans="2:3" x14ac:dyDescent="0.25">
      <c r="B1542">
        <v>30.210999999999999</v>
      </c>
      <c r="C1542">
        <v>115.942375183105</v>
      </c>
    </row>
    <row r="1543" spans="2:3" x14ac:dyDescent="0.25">
      <c r="B1543">
        <v>30.196999999999999</v>
      </c>
      <c r="C1543">
        <v>116.406242370605</v>
      </c>
    </row>
    <row r="1544" spans="2:3" x14ac:dyDescent="0.25">
      <c r="B1544">
        <v>30.183</v>
      </c>
      <c r="C1544">
        <v>116.210929870605</v>
      </c>
    </row>
    <row r="1545" spans="2:3" x14ac:dyDescent="0.25">
      <c r="B1545">
        <v>30.169</v>
      </c>
      <c r="C1545">
        <v>117.919914245605</v>
      </c>
    </row>
    <row r="1546" spans="2:3" x14ac:dyDescent="0.25">
      <c r="B1546">
        <v>30.155000000000001</v>
      </c>
      <c r="C1546">
        <v>118.286125183105</v>
      </c>
    </row>
    <row r="1547" spans="2:3" x14ac:dyDescent="0.25">
      <c r="B1547">
        <v>30.140999999999998</v>
      </c>
      <c r="C1547">
        <v>117.675773620605</v>
      </c>
    </row>
    <row r="1548" spans="2:3" x14ac:dyDescent="0.25">
      <c r="B1548">
        <v>30.126999999999999</v>
      </c>
      <c r="C1548">
        <v>118.774406433105</v>
      </c>
    </row>
    <row r="1549" spans="2:3" x14ac:dyDescent="0.25">
      <c r="B1549">
        <v>30.113</v>
      </c>
      <c r="C1549">
        <v>119.580070495605</v>
      </c>
    </row>
    <row r="1550" spans="2:3" x14ac:dyDescent="0.25">
      <c r="B1550">
        <v>30.099</v>
      </c>
      <c r="C1550">
        <v>117.187492370605</v>
      </c>
    </row>
    <row r="1551" spans="2:3" x14ac:dyDescent="0.25">
      <c r="B1551">
        <v>30.085000000000001</v>
      </c>
      <c r="C1551">
        <v>116.357414245605</v>
      </c>
    </row>
    <row r="1552" spans="2:3" x14ac:dyDescent="0.25">
      <c r="B1552">
        <v>30.071000000000002</v>
      </c>
      <c r="C1552">
        <v>118.212882995605</v>
      </c>
    </row>
    <row r="1553" spans="2:3" x14ac:dyDescent="0.25">
      <c r="B1553">
        <v>30.056999999999999</v>
      </c>
      <c r="C1553">
        <v>119.604484558105</v>
      </c>
    </row>
    <row r="1554" spans="2:3" x14ac:dyDescent="0.25">
      <c r="B1554">
        <v>30.042999999999999</v>
      </c>
      <c r="C1554">
        <v>118.261711120605</v>
      </c>
    </row>
    <row r="1555" spans="2:3" x14ac:dyDescent="0.25">
      <c r="B1555">
        <v>30.029</v>
      </c>
      <c r="C1555">
        <v>117.163078308105</v>
      </c>
    </row>
    <row r="1556" spans="2:3" x14ac:dyDescent="0.25">
      <c r="B1556">
        <v>30.015000000000001</v>
      </c>
      <c r="C1556">
        <v>117.309562683105</v>
      </c>
    </row>
    <row r="1557" spans="2:3" x14ac:dyDescent="0.25">
      <c r="B1557">
        <v>30.001000000000001</v>
      </c>
      <c r="C1557">
        <v>117.041007995605</v>
      </c>
    </row>
    <row r="1558" spans="2:3" x14ac:dyDescent="0.25">
      <c r="B1558">
        <v>29.986999999999998</v>
      </c>
      <c r="C1558">
        <v>116.943351745605</v>
      </c>
    </row>
    <row r="1559" spans="2:3" x14ac:dyDescent="0.25">
      <c r="B1559">
        <v>29.972999999999999</v>
      </c>
      <c r="C1559">
        <v>117.749015808105</v>
      </c>
    </row>
    <row r="1560" spans="2:3" x14ac:dyDescent="0.25">
      <c r="B1560">
        <v>29.959</v>
      </c>
      <c r="C1560">
        <v>119.482414245605</v>
      </c>
    </row>
    <row r="1561" spans="2:3" x14ac:dyDescent="0.25">
      <c r="B1561">
        <v>29.945</v>
      </c>
      <c r="C1561">
        <v>118.359367370605</v>
      </c>
    </row>
    <row r="1562" spans="2:3" x14ac:dyDescent="0.25">
      <c r="B1562">
        <v>29.931000000000001</v>
      </c>
      <c r="C1562">
        <v>117.529289245605</v>
      </c>
    </row>
    <row r="1563" spans="2:3" x14ac:dyDescent="0.25">
      <c r="B1563">
        <v>29.917000000000002</v>
      </c>
      <c r="C1563">
        <v>118.212882995605</v>
      </c>
    </row>
    <row r="1564" spans="2:3" x14ac:dyDescent="0.25">
      <c r="B1564">
        <v>29.902999999999999</v>
      </c>
      <c r="C1564">
        <v>116.357414245605</v>
      </c>
    </row>
    <row r="1565" spans="2:3" x14ac:dyDescent="0.25">
      <c r="B1565">
        <v>29.888999999999999</v>
      </c>
      <c r="C1565">
        <v>114.843742370605</v>
      </c>
    </row>
    <row r="1566" spans="2:3" x14ac:dyDescent="0.25">
      <c r="B1566">
        <v>29.875</v>
      </c>
      <c r="C1566">
        <v>114.941398620605</v>
      </c>
    </row>
    <row r="1567" spans="2:3" x14ac:dyDescent="0.25">
      <c r="B1567">
        <v>29.861000000000001</v>
      </c>
      <c r="C1567">
        <v>117.187492370605</v>
      </c>
    </row>
    <row r="1568" spans="2:3" x14ac:dyDescent="0.25">
      <c r="B1568">
        <v>29.847000000000001</v>
      </c>
      <c r="C1568">
        <v>120.239250183105</v>
      </c>
    </row>
    <row r="1569" spans="2:3" x14ac:dyDescent="0.25">
      <c r="B1569">
        <v>29.832999999999998</v>
      </c>
      <c r="C1569">
        <v>118.310539245605</v>
      </c>
    </row>
    <row r="1570" spans="2:3" x14ac:dyDescent="0.25">
      <c r="B1570">
        <v>29.818999999999999</v>
      </c>
      <c r="C1570">
        <v>116.040031433105</v>
      </c>
    </row>
    <row r="1571" spans="2:3" x14ac:dyDescent="0.25">
      <c r="B1571">
        <v>29.805</v>
      </c>
      <c r="C1571">
        <v>114.550773620605</v>
      </c>
    </row>
    <row r="1572" spans="2:3" x14ac:dyDescent="0.25">
      <c r="B1572">
        <v>29.791</v>
      </c>
      <c r="C1572">
        <v>114.965812683105</v>
      </c>
    </row>
    <row r="1573" spans="2:3" x14ac:dyDescent="0.25">
      <c r="B1573">
        <v>29.777000000000001</v>
      </c>
      <c r="C1573">
        <v>114.965812683105</v>
      </c>
    </row>
    <row r="1574" spans="2:3" x14ac:dyDescent="0.25">
      <c r="B1574">
        <v>29.763000000000002</v>
      </c>
      <c r="C1574">
        <v>114.550773620605</v>
      </c>
    </row>
    <row r="1575" spans="2:3" x14ac:dyDescent="0.25">
      <c r="B1575">
        <v>29.748999999999999</v>
      </c>
      <c r="C1575">
        <v>112.744132995605</v>
      </c>
    </row>
    <row r="1576" spans="2:3" x14ac:dyDescent="0.25">
      <c r="B1576">
        <v>29.734999999999999</v>
      </c>
      <c r="C1576">
        <v>113.623039245605</v>
      </c>
    </row>
    <row r="1577" spans="2:3" x14ac:dyDescent="0.25">
      <c r="B1577">
        <v>29.721</v>
      </c>
      <c r="C1577">
        <v>113.378898620605</v>
      </c>
    </row>
    <row r="1578" spans="2:3" x14ac:dyDescent="0.25">
      <c r="B1578">
        <v>29.707000000000001</v>
      </c>
      <c r="C1578">
        <v>113.061515808105</v>
      </c>
    </row>
    <row r="1579" spans="2:3" x14ac:dyDescent="0.25">
      <c r="B1579">
        <v>29.693000000000001</v>
      </c>
      <c r="C1579">
        <v>113.989250183105</v>
      </c>
    </row>
    <row r="1580" spans="2:3" x14ac:dyDescent="0.25">
      <c r="B1580">
        <v>29.678999999999998</v>
      </c>
      <c r="C1580">
        <v>114.648429870605</v>
      </c>
    </row>
    <row r="1581" spans="2:3" x14ac:dyDescent="0.25">
      <c r="B1581">
        <v>29.664999999999999</v>
      </c>
      <c r="C1581">
        <v>114.941398620605</v>
      </c>
    </row>
    <row r="1582" spans="2:3" x14ac:dyDescent="0.25">
      <c r="B1582">
        <v>29.651</v>
      </c>
      <c r="C1582">
        <v>115.942375183105</v>
      </c>
    </row>
    <row r="1583" spans="2:3" x14ac:dyDescent="0.25">
      <c r="B1583">
        <v>29.637</v>
      </c>
      <c r="C1583">
        <v>115.869132995605</v>
      </c>
    </row>
    <row r="1584" spans="2:3" x14ac:dyDescent="0.25">
      <c r="B1584">
        <v>29.623000000000001</v>
      </c>
      <c r="C1584">
        <v>116.210929870605</v>
      </c>
    </row>
    <row r="1585" spans="2:3" x14ac:dyDescent="0.25">
      <c r="B1585">
        <v>29.609000000000002</v>
      </c>
      <c r="C1585">
        <v>114.892570495605</v>
      </c>
    </row>
    <row r="1586" spans="2:3" x14ac:dyDescent="0.25">
      <c r="B1586">
        <v>29.594999999999999</v>
      </c>
      <c r="C1586">
        <v>112.451164245605</v>
      </c>
    </row>
    <row r="1587" spans="2:3" x14ac:dyDescent="0.25">
      <c r="B1587">
        <v>29.581</v>
      </c>
      <c r="C1587">
        <v>113.330070495605</v>
      </c>
    </row>
    <row r="1588" spans="2:3" x14ac:dyDescent="0.25">
      <c r="B1588">
        <v>29.567</v>
      </c>
      <c r="C1588">
        <v>112.158195495605</v>
      </c>
    </row>
    <row r="1589" spans="2:3" x14ac:dyDescent="0.25">
      <c r="B1589">
        <v>29.553000000000001</v>
      </c>
      <c r="C1589">
        <v>113.305656433105</v>
      </c>
    </row>
    <row r="1590" spans="2:3" x14ac:dyDescent="0.25">
      <c r="B1590">
        <v>29.539000000000001</v>
      </c>
      <c r="C1590">
        <v>115.087882995605</v>
      </c>
    </row>
    <row r="1591" spans="2:3" x14ac:dyDescent="0.25">
      <c r="B1591">
        <v>29.524999999999999</v>
      </c>
      <c r="C1591">
        <v>114.501945495605</v>
      </c>
    </row>
    <row r="1592" spans="2:3" x14ac:dyDescent="0.25">
      <c r="B1592">
        <v>29.510999999999999</v>
      </c>
      <c r="C1592">
        <v>114.184562683105</v>
      </c>
    </row>
    <row r="1593" spans="2:3" x14ac:dyDescent="0.25">
      <c r="B1593">
        <v>29.497</v>
      </c>
      <c r="C1593">
        <v>113.330070495605</v>
      </c>
    </row>
    <row r="1594" spans="2:3" x14ac:dyDescent="0.25">
      <c r="B1594">
        <v>29.483000000000001</v>
      </c>
      <c r="C1594">
        <v>112.084953308105</v>
      </c>
    </row>
    <row r="1595" spans="2:3" x14ac:dyDescent="0.25">
      <c r="B1595">
        <v>29.469000000000001</v>
      </c>
      <c r="C1595">
        <v>110.278312683105</v>
      </c>
    </row>
    <row r="1596" spans="2:3" x14ac:dyDescent="0.25">
      <c r="B1596">
        <v>29.454999999999998</v>
      </c>
      <c r="C1596">
        <v>111.181632995605</v>
      </c>
    </row>
    <row r="1597" spans="2:3" x14ac:dyDescent="0.25">
      <c r="B1597">
        <v>29.440999999999999</v>
      </c>
      <c r="C1597">
        <v>112.304679870605</v>
      </c>
    </row>
    <row r="1598" spans="2:3" x14ac:dyDescent="0.25">
      <c r="B1598">
        <v>29.427</v>
      </c>
      <c r="C1598">
        <v>112.988273620605</v>
      </c>
    </row>
    <row r="1599" spans="2:3" x14ac:dyDescent="0.25">
      <c r="B1599">
        <v>29.413</v>
      </c>
      <c r="C1599">
        <v>112.231437683105</v>
      </c>
    </row>
    <row r="1600" spans="2:3" x14ac:dyDescent="0.25">
      <c r="B1600">
        <v>29.399000000000001</v>
      </c>
      <c r="C1600">
        <v>110.498039245605</v>
      </c>
    </row>
    <row r="1601" spans="2:3" x14ac:dyDescent="0.25">
      <c r="B1601">
        <v>29.385000000000002</v>
      </c>
      <c r="C1601">
        <v>110.668937683105</v>
      </c>
    </row>
    <row r="1602" spans="2:3" x14ac:dyDescent="0.25">
      <c r="B1602">
        <v>29.370999999999999</v>
      </c>
      <c r="C1602">
        <v>111.914054870605</v>
      </c>
    </row>
    <row r="1603" spans="2:3" x14ac:dyDescent="0.25">
      <c r="B1603">
        <v>29.356999999999999</v>
      </c>
      <c r="C1603">
        <v>112.548820495605</v>
      </c>
    </row>
    <row r="1604" spans="2:3" x14ac:dyDescent="0.25">
      <c r="B1604">
        <v>29.343</v>
      </c>
      <c r="C1604">
        <v>113.891593933105</v>
      </c>
    </row>
    <row r="1605" spans="2:3" x14ac:dyDescent="0.25">
      <c r="B1605">
        <v>29.329000000000001</v>
      </c>
      <c r="C1605">
        <v>113.403312683105</v>
      </c>
    </row>
    <row r="1606" spans="2:3" x14ac:dyDescent="0.25">
      <c r="B1606">
        <v>29.315000000000001</v>
      </c>
      <c r="C1606">
        <v>114.184562683105</v>
      </c>
    </row>
    <row r="1607" spans="2:3" x14ac:dyDescent="0.25">
      <c r="B1607">
        <v>29.300999999999998</v>
      </c>
      <c r="C1607">
        <v>113.452140808105</v>
      </c>
    </row>
    <row r="1608" spans="2:3" x14ac:dyDescent="0.25">
      <c r="B1608">
        <v>29.286999999999999</v>
      </c>
      <c r="C1608">
        <v>114.453117370605</v>
      </c>
    </row>
    <row r="1609" spans="2:3" x14ac:dyDescent="0.25">
      <c r="B1609">
        <v>29.273</v>
      </c>
      <c r="C1609">
        <v>115.234367370605</v>
      </c>
    </row>
    <row r="1610" spans="2:3" x14ac:dyDescent="0.25">
      <c r="B1610">
        <v>29.259</v>
      </c>
      <c r="C1610">
        <v>115.795890808105</v>
      </c>
    </row>
    <row r="1611" spans="2:3" x14ac:dyDescent="0.25">
      <c r="B1611">
        <v>29.245000000000001</v>
      </c>
      <c r="C1611">
        <v>115.087882995605</v>
      </c>
    </row>
    <row r="1612" spans="2:3" x14ac:dyDescent="0.25">
      <c r="B1612">
        <v>29.231000000000002</v>
      </c>
      <c r="C1612">
        <v>114.965812683105</v>
      </c>
    </row>
    <row r="1613" spans="2:3" x14ac:dyDescent="0.25">
      <c r="B1613">
        <v>29.216999999999999</v>
      </c>
      <c r="C1613">
        <v>115.014640808105</v>
      </c>
    </row>
    <row r="1614" spans="2:3" x14ac:dyDescent="0.25">
      <c r="B1614">
        <v>29.202999999999999</v>
      </c>
      <c r="C1614">
        <v>115.307609558105</v>
      </c>
    </row>
    <row r="1615" spans="2:3" x14ac:dyDescent="0.25">
      <c r="B1615">
        <v>29.189</v>
      </c>
      <c r="C1615">
        <v>115.356437683105</v>
      </c>
    </row>
    <row r="1616" spans="2:3" x14ac:dyDescent="0.25">
      <c r="B1616">
        <v>29.175000000000001</v>
      </c>
      <c r="C1616">
        <v>114.916984558105</v>
      </c>
    </row>
    <row r="1617" spans="2:3" x14ac:dyDescent="0.25">
      <c r="B1617">
        <v>29.161000000000001</v>
      </c>
      <c r="C1617">
        <v>117.163078308105</v>
      </c>
    </row>
    <row r="1618" spans="2:3" x14ac:dyDescent="0.25">
      <c r="B1618">
        <v>29.146999999999998</v>
      </c>
      <c r="C1618">
        <v>118.408195495605</v>
      </c>
    </row>
    <row r="1619" spans="2:3" x14ac:dyDescent="0.25">
      <c r="B1619">
        <v>29.132999999999999</v>
      </c>
      <c r="C1619">
        <v>118.652336120605</v>
      </c>
    </row>
    <row r="1620" spans="2:3" x14ac:dyDescent="0.25">
      <c r="B1620">
        <v>29.119</v>
      </c>
      <c r="C1620">
        <v>117.968742370605</v>
      </c>
    </row>
    <row r="1621" spans="2:3" x14ac:dyDescent="0.25">
      <c r="B1621">
        <v>29.105</v>
      </c>
      <c r="C1621">
        <v>119.677726745605</v>
      </c>
    </row>
    <row r="1622" spans="2:3" x14ac:dyDescent="0.25">
      <c r="B1622">
        <v>29.091000000000001</v>
      </c>
      <c r="C1622">
        <v>120.068351745605</v>
      </c>
    </row>
    <row r="1623" spans="2:3" x14ac:dyDescent="0.25">
      <c r="B1623">
        <v>29.077000000000002</v>
      </c>
      <c r="C1623">
        <v>118.823234558105</v>
      </c>
    </row>
    <row r="1624" spans="2:3" x14ac:dyDescent="0.25">
      <c r="B1624">
        <v>29.062999999999999</v>
      </c>
      <c r="C1624">
        <v>116.992179870605</v>
      </c>
    </row>
    <row r="1625" spans="2:3" x14ac:dyDescent="0.25">
      <c r="B1625">
        <v>29.048999999999999</v>
      </c>
      <c r="C1625">
        <v>115.356437683105</v>
      </c>
    </row>
    <row r="1626" spans="2:3" x14ac:dyDescent="0.25">
      <c r="B1626">
        <v>29.035</v>
      </c>
      <c r="C1626">
        <v>114.624015808105</v>
      </c>
    </row>
    <row r="1627" spans="2:3" x14ac:dyDescent="0.25">
      <c r="B1627">
        <v>29.021000000000001</v>
      </c>
      <c r="C1627">
        <v>113.745109558105</v>
      </c>
    </row>
    <row r="1628" spans="2:3" x14ac:dyDescent="0.25">
      <c r="B1628">
        <v>29.007000000000001</v>
      </c>
      <c r="C1628">
        <v>113.452140808105</v>
      </c>
    </row>
    <row r="1629" spans="2:3" x14ac:dyDescent="0.25">
      <c r="B1629">
        <v>28.992999999999999</v>
      </c>
      <c r="C1629">
        <v>113.964836120605</v>
      </c>
    </row>
    <row r="1630" spans="2:3" x14ac:dyDescent="0.25">
      <c r="B1630">
        <v>28.978999999999999</v>
      </c>
      <c r="C1630">
        <v>114.916984558105</v>
      </c>
    </row>
    <row r="1631" spans="2:3" x14ac:dyDescent="0.25">
      <c r="B1631">
        <v>28.965</v>
      </c>
      <c r="C1631">
        <v>114.526359558105</v>
      </c>
    </row>
    <row r="1632" spans="2:3" x14ac:dyDescent="0.25">
      <c r="B1632">
        <v>28.951000000000001</v>
      </c>
      <c r="C1632">
        <v>113.818351745605</v>
      </c>
    </row>
    <row r="1633" spans="2:3" x14ac:dyDescent="0.25">
      <c r="B1633">
        <v>28.937000000000001</v>
      </c>
      <c r="C1633">
        <v>113.574211120605</v>
      </c>
    </row>
    <row r="1634" spans="2:3" x14ac:dyDescent="0.25">
      <c r="B1634">
        <v>28.922999999999998</v>
      </c>
      <c r="C1634">
        <v>114.501945495605</v>
      </c>
    </row>
    <row r="1635" spans="2:3" x14ac:dyDescent="0.25">
      <c r="B1635">
        <v>28.908999999999999</v>
      </c>
      <c r="C1635">
        <v>116.748039245605</v>
      </c>
    </row>
    <row r="1636" spans="2:3" x14ac:dyDescent="0.25">
      <c r="B1636">
        <v>28.895</v>
      </c>
      <c r="C1636">
        <v>116.748039245605</v>
      </c>
    </row>
    <row r="1637" spans="2:3" x14ac:dyDescent="0.25">
      <c r="B1637">
        <v>28.881</v>
      </c>
      <c r="C1637">
        <v>114.819328308105</v>
      </c>
    </row>
    <row r="1638" spans="2:3" x14ac:dyDescent="0.25">
      <c r="B1638">
        <v>28.867000000000001</v>
      </c>
      <c r="C1638">
        <v>112.890617370605</v>
      </c>
    </row>
    <row r="1639" spans="2:3" x14ac:dyDescent="0.25">
      <c r="B1639">
        <v>28.853000000000002</v>
      </c>
      <c r="C1639">
        <v>112.255851745605</v>
      </c>
    </row>
    <row r="1640" spans="2:3" x14ac:dyDescent="0.25">
      <c r="B1640">
        <v>28.838999999999999</v>
      </c>
      <c r="C1640">
        <v>112.622062683105</v>
      </c>
    </row>
    <row r="1641" spans="2:3" x14ac:dyDescent="0.25">
      <c r="B1641">
        <v>28.824999999999999</v>
      </c>
      <c r="C1641">
        <v>114.306632995605</v>
      </c>
    </row>
    <row r="1642" spans="2:3" x14ac:dyDescent="0.25">
      <c r="B1642">
        <v>28.811</v>
      </c>
      <c r="C1642">
        <v>114.770500183105</v>
      </c>
    </row>
    <row r="1643" spans="2:3" x14ac:dyDescent="0.25">
      <c r="B1643">
        <v>28.797000000000001</v>
      </c>
      <c r="C1643">
        <v>113.916007995605</v>
      </c>
    </row>
    <row r="1644" spans="2:3" x14ac:dyDescent="0.25">
      <c r="B1644">
        <v>28.783000000000001</v>
      </c>
      <c r="C1644">
        <v>114.868156433105</v>
      </c>
    </row>
    <row r="1645" spans="2:3" x14ac:dyDescent="0.25">
      <c r="B1645">
        <v>28.768999999999998</v>
      </c>
      <c r="C1645">
        <v>114.013664245605</v>
      </c>
    </row>
    <row r="1646" spans="2:3" x14ac:dyDescent="0.25">
      <c r="B1646">
        <v>28.754999999999999</v>
      </c>
      <c r="C1646">
        <v>113.842765808105</v>
      </c>
    </row>
    <row r="1647" spans="2:3" x14ac:dyDescent="0.25">
      <c r="B1647">
        <v>28.741</v>
      </c>
      <c r="C1647">
        <v>112.377922058105</v>
      </c>
    </row>
    <row r="1648" spans="2:3" x14ac:dyDescent="0.25">
      <c r="B1648">
        <v>28.727</v>
      </c>
      <c r="C1648">
        <v>112.744132995605</v>
      </c>
    </row>
    <row r="1649" spans="2:3" x14ac:dyDescent="0.25">
      <c r="B1649">
        <v>28.713000000000001</v>
      </c>
      <c r="C1649">
        <v>113.085929870605</v>
      </c>
    </row>
    <row r="1650" spans="2:3" x14ac:dyDescent="0.25">
      <c r="B1650">
        <v>28.699000000000002</v>
      </c>
      <c r="C1650">
        <v>112.329093933105</v>
      </c>
    </row>
    <row r="1651" spans="2:3" x14ac:dyDescent="0.25">
      <c r="B1651">
        <v>28.684999999999999</v>
      </c>
      <c r="C1651">
        <v>114.550773620605</v>
      </c>
    </row>
    <row r="1652" spans="2:3" x14ac:dyDescent="0.25">
      <c r="B1652">
        <v>28.670999999999999</v>
      </c>
      <c r="C1652">
        <v>113.574211120605</v>
      </c>
    </row>
    <row r="1653" spans="2:3" x14ac:dyDescent="0.25">
      <c r="B1653">
        <v>28.657</v>
      </c>
      <c r="C1653">
        <v>113.159172058105</v>
      </c>
    </row>
    <row r="1654" spans="2:3" x14ac:dyDescent="0.25">
      <c r="B1654">
        <v>28.643000000000001</v>
      </c>
      <c r="C1654">
        <v>112.817375183105</v>
      </c>
    </row>
    <row r="1655" spans="2:3" x14ac:dyDescent="0.25">
      <c r="B1655">
        <v>28.629000000000001</v>
      </c>
      <c r="C1655">
        <v>111.889640808105</v>
      </c>
    </row>
    <row r="1656" spans="2:3" x14ac:dyDescent="0.25">
      <c r="B1656">
        <v>28.614999999999998</v>
      </c>
      <c r="C1656">
        <v>111.962882995605</v>
      </c>
    </row>
    <row r="1657" spans="2:3" x14ac:dyDescent="0.25">
      <c r="B1657">
        <v>28.600999999999999</v>
      </c>
      <c r="C1657">
        <v>110.620109558105</v>
      </c>
    </row>
    <row r="1658" spans="2:3" x14ac:dyDescent="0.25">
      <c r="B1658">
        <v>28.587</v>
      </c>
      <c r="C1658">
        <v>110.131828308105</v>
      </c>
    </row>
    <row r="1659" spans="2:3" x14ac:dyDescent="0.25">
      <c r="B1659">
        <v>28.573</v>
      </c>
      <c r="C1659">
        <v>111.181632995605</v>
      </c>
    </row>
    <row r="1660" spans="2:3" x14ac:dyDescent="0.25">
      <c r="B1660">
        <v>28.559000000000001</v>
      </c>
      <c r="C1660">
        <v>111.816398620605</v>
      </c>
    </row>
    <row r="1661" spans="2:3" x14ac:dyDescent="0.25">
      <c r="B1661">
        <v>28.545000000000002</v>
      </c>
      <c r="C1661">
        <v>110.668937683105</v>
      </c>
    </row>
    <row r="1662" spans="2:3" x14ac:dyDescent="0.25">
      <c r="B1662">
        <v>28.530999999999999</v>
      </c>
      <c r="C1662">
        <v>109.374992370605</v>
      </c>
    </row>
    <row r="1663" spans="2:3" x14ac:dyDescent="0.25">
      <c r="B1663">
        <v>28.516999999999999</v>
      </c>
      <c r="C1663">
        <v>109.912101745605</v>
      </c>
    </row>
    <row r="1664" spans="2:3" x14ac:dyDescent="0.25">
      <c r="B1664">
        <v>28.503</v>
      </c>
      <c r="C1664">
        <v>109.155265808105</v>
      </c>
    </row>
    <row r="1665" spans="2:3" x14ac:dyDescent="0.25">
      <c r="B1665">
        <v>28.489000000000001</v>
      </c>
      <c r="C1665">
        <v>107.836906433105</v>
      </c>
    </row>
    <row r="1666" spans="2:3" x14ac:dyDescent="0.25">
      <c r="B1666">
        <v>28.475000000000001</v>
      </c>
      <c r="C1666">
        <v>109.497062683105</v>
      </c>
    </row>
    <row r="1667" spans="2:3" x14ac:dyDescent="0.25">
      <c r="B1667">
        <v>28.460999999999999</v>
      </c>
      <c r="C1667">
        <v>111.816398620605</v>
      </c>
    </row>
    <row r="1668" spans="2:3" x14ac:dyDescent="0.25">
      <c r="B1668">
        <v>28.446999999999999</v>
      </c>
      <c r="C1668">
        <v>113.134757995605</v>
      </c>
    </row>
    <row r="1669" spans="2:3" x14ac:dyDescent="0.25">
      <c r="B1669">
        <v>28.433</v>
      </c>
      <c r="C1669">
        <v>113.085929870605</v>
      </c>
    </row>
    <row r="1670" spans="2:3" x14ac:dyDescent="0.25">
      <c r="B1670">
        <v>28.419</v>
      </c>
      <c r="C1670">
        <v>110.424797058105</v>
      </c>
    </row>
    <row r="1671" spans="2:3" x14ac:dyDescent="0.25">
      <c r="B1671">
        <v>28.405000000000001</v>
      </c>
      <c r="C1671">
        <v>108.911125183105</v>
      </c>
    </row>
    <row r="1672" spans="2:3" x14ac:dyDescent="0.25">
      <c r="B1672">
        <v>28.390999999999998</v>
      </c>
      <c r="C1672">
        <v>107.592765808105</v>
      </c>
    </row>
    <row r="1673" spans="2:3" x14ac:dyDescent="0.25">
      <c r="B1673">
        <v>28.376999999999999</v>
      </c>
      <c r="C1673">
        <v>106.152336120605</v>
      </c>
    </row>
    <row r="1674" spans="2:3" x14ac:dyDescent="0.25">
      <c r="B1674">
        <v>28.363</v>
      </c>
      <c r="C1674">
        <v>107.568351745605</v>
      </c>
    </row>
    <row r="1675" spans="2:3" x14ac:dyDescent="0.25">
      <c r="B1675">
        <v>28.349</v>
      </c>
      <c r="C1675">
        <v>110.034172058105</v>
      </c>
    </row>
    <row r="1676" spans="2:3" x14ac:dyDescent="0.25">
      <c r="B1676">
        <v>28.335000000000001</v>
      </c>
      <c r="C1676">
        <v>109.985343933105</v>
      </c>
    </row>
    <row r="1677" spans="2:3" x14ac:dyDescent="0.25">
      <c r="B1677">
        <v>28.321000000000002</v>
      </c>
      <c r="C1677">
        <v>108.935539245605</v>
      </c>
    </row>
    <row r="1678" spans="2:3" x14ac:dyDescent="0.25">
      <c r="B1678">
        <v>28.306999999999999</v>
      </c>
      <c r="C1678">
        <v>107.641593933105</v>
      </c>
    </row>
    <row r="1679" spans="2:3" x14ac:dyDescent="0.25">
      <c r="B1679">
        <v>28.292999999999999</v>
      </c>
      <c r="C1679">
        <v>106.958000183105</v>
      </c>
    </row>
    <row r="1680" spans="2:3" x14ac:dyDescent="0.25">
      <c r="B1680">
        <v>28.279</v>
      </c>
      <c r="C1680">
        <v>107.373039245605</v>
      </c>
    </row>
    <row r="1681" spans="2:3" x14ac:dyDescent="0.25">
      <c r="B1681">
        <v>28.265000000000001</v>
      </c>
      <c r="C1681">
        <v>107.250968933105</v>
      </c>
    </row>
    <row r="1682" spans="2:3" x14ac:dyDescent="0.25">
      <c r="B1682">
        <v>28.251000000000001</v>
      </c>
      <c r="C1682">
        <v>107.592765808105</v>
      </c>
    </row>
    <row r="1683" spans="2:3" x14ac:dyDescent="0.25">
      <c r="B1683">
        <v>28.236999999999998</v>
      </c>
      <c r="C1683">
        <v>108.349601745605</v>
      </c>
    </row>
    <row r="1684" spans="2:3" x14ac:dyDescent="0.25">
      <c r="B1684">
        <v>28.222999999999999</v>
      </c>
      <c r="C1684">
        <v>109.521476745605</v>
      </c>
    </row>
    <row r="1685" spans="2:3" x14ac:dyDescent="0.25">
      <c r="B1685">
        <v>28.209</v>
      </c>
      <c r="C1685">
        <v>109.643547058105</v>
      </c>
    </row>
    <row r="1686" spans="2:3" x14ac:dyDescent="0.25">
      <c r="B1686">
        <v>28.195</v>
      </c>
      <c r="C1686">
        <v>109.765617370605</v>
      </c>
    </row>
    <row r="1687" spans="2:3" x14ac:dyDescent="0.25">
      <c r="B1687">
        <v>28.181000000000001</v>
      </c>
      <c r="C1687">
        <v>109.106437683105</v>
      </c>
    </row>
    <row r="1688" spans="2:3" x14ac:dyDescent="0.25">
      <c r="B1688">
        <v>28.167000000000002</v>
      </c>
      <c r="C1688">
        <v>107.836906433105</v>
      </c>
    </row>
    <row r="1689" spans="2:3" x14ac:dyDescent="0.25">
      <c r="B1689">
        <v>28.152999999999999</v>
      </c>
      <c r="C1689">
        <v>107.324211120605</v>
      </c>
    </row>
    <row r="1690" spans="2:3" x14ac:dyDescent="0.25">
      <c r="B1690">
        <v>28.138999999999999</v>
      </c>
      <c r="C1690">
        <v>107.373039245605</v>
      </c>
    </row>
    <row r="1691" spans="2:3" x14ac:dyDescent="0.25">
      <c r="B1691">
        <v>28.125</v>
      </c>
      <c r="C1691">
        <v>106.884757995605</v>
      </c>
    </row>
    <row r="1692" spans="2:3" x14ac:dyDescent="0.25">
      <c r="B1692">
        <v>28.111000000000001</v>
      </c>
      <c r="C1692">
        <v>107.250968933105</v>
      </c>
    </row>
    <row r="1693" spans="2:3" x14ac:dyDescent="0.25">
      <c r="B1693">
        <v>28.097000000000001</v>
      </c>
      <c r="C1693">
        <v>109.863273620605</v>
      </c>
    </row>
    <row r="1694" spans="2:3" x14ac:dyDescent="0.25">
      <c r="B1694">
        <v>28.082999999999998</v>
      </c>
      <c r="C1694">
        <v>110.986320495605</v>
      </c>
    </row>
    <row r="1695" spans="2:3" x14ac:dyDescent="0.25">
      <c r="B1695">
        <v>28.068999999999999</v>
      </c>
      <c r="C1695">
        <v>111.523429870605</v>
      </c>
    </row>
    <row r="1696" spans="2:3" x14ac:dyDescent="0.25">
      <c r="B1696">
        <v>28.055</v>
      </c>
      <c r="C1696">
        <v>111.425773620605</v>
      </c>
    </row>
    <row r="1697" spans="2:3" x14ac:dyDescent="0.25">
      <c r="B1697">
        <v>28.041</v>
      </c>
      <c r="C1697">
        <v>109.912101745605</v>
      </c>
    </row>
    <row r="1698" spans="2:3" x14ac:dyDescent="0.25">
      <c r="B1698">
        <v>28.027000000000001</v>
      </c>
      <c r="C1698">
        <v>109.741203308105</v>
      </c>
    </row>
    <row r="1699" spans="2:3" x14ac:dyDescent="0.25">
      <c r="B1699">
        <v>28.013000000000002</v>
      </c>
      <c r="C1699">
        <v>110.253898620605</v>
      </c>
    </row>
    <row r="1700" spans="2:3" x14ac:dyDescent="0.25">
      <c r="B1700">
        <v>27.998999999999999</v>
      </c>
      <c r="C1700">
        <v>109.960929870605</v>
      </c>
    </row>
    <row r="1701" spans="2:3" x14ac:dyDescent="0.25">
      <c r="B1701">
        <v>27.984999999999999</v>
      </c>
      <c r="C1701">
        <v>111.352531433105</v>
      </c>
    </row>
    <row r="1702" spans="2:3" x14ac:dyDescent="0.25">
      <c r="B1702">
        <v>27.971</v>
      </c>
      <c r="C1702">
        <v>113.525382995605</v>
      </c>
    </row>
    <row r="1703" spans="2:3" x14ac:dyDescent="0.25">
      <c r="B1703">
        <v>27.957000000000001</v>
      </c>
      <c r="C1703">
        <v>113.037101745605</v>
      </c>
    </row>
    <row r="1704" spans="2:3" x14ac:dyDescent="0.25">
      <c r="B1704">
        <v>27.943000000000001</v>
      </c>
      <c r="C1704">
        <v>111.962882995605</v>
      </c>
    </row>
    <row r="1705" spans="2:3" x14ac:dyDescent="0.25">
      <c r="B1705">
        <v>27.928999999999998</v>
      </c>
      <c r="C1705">
        <v>110.815422058105</v>
      </c>
    </row>
    <row r="1706" spans="2:3" x14ac:dyDescent="0.25">
      <c r="B1706">
        <v>27.914999999999999</v>
      </c>
      <c r="C1706">
        <v>110.864250183105</v>
      </c>
    </row>
    <row r="1707" spans="2:3" x14ac:dyDescent="0.25">
      <c r="B1707">
        <v>27.901</v>
      </c>
      <c r="C1707">
        <v>109.155265808105</v>
      </c>
    </row>
    <row r="1708" spans="2:3" x14ac:dyDescent="0.25">
      <c r="B1708">
        <v>27.887</v>
      </c>
      <c r="C1708">
        <v>106.835929870605</v>
      </c>
    </row>
    <row r="1709" spans="2:3" x14ac:dyDescent="0.25">
      <c r="B1709">
        <v>27.873000000000001</v>
      </c>
      <c r="C1709">
        <v>106.127922058105</v>
      </c>
    </row>
    <row r="1710" spans="2:3" x14ac:dyDescent="0.25">
      <c r="B1710">
        <v>27.859000000000002</v>
      </c>
      <c r="C1710">
        <v>105.957023620605</v>
      </c>
    </row>
    <row r="1711" spans="2:3" x14ac:dyDescent="0.25">
      <c r="B1711">
        <v>27.844999999999999</v>
      </c>
      <c r="C1711">
        <v>106.933586120605</v>
      </c>
    </row>
    <row r="1712" spans="2:3" x14ac:dyDescent="0.25">
      <c r="B1712">
        <v>27.831</v>
      </c>
      <c r="C1712">
        <v>106.445304870605</v>
      </c>
    </row>
    <row r="1713" spans="2:3" x14ac:dyDescent="0.25">
      <c r="B1713">
        <v>27.817</v>
      </c>
      <c r="C1713">
        <v>108.251945495605</v>
      </c>
    </row>
    <row r="1714" spans="2:3" x14ac:dyDescent="0.25">
      <c r="B1714">
        <v>27.803000000000001</v>
      </c>
      <c r="C1714">
        <v>108.129875183105</v>
      </c>
    </row>
    <row r="1715" spans="2:3" x14ac:dyDescent="0.25">
      <c r="B1715">
        <v>27.789000000000001</v>
      </c>
      <c r="C1715">
        <v>108.959953308105</v>
      </c>
    </row>
    <row r="1716" spans="2:3" x14ac:dyDescent="0.25">
      <c r="B1716">
        <v>27.774999999999999</v>
      </c>
      <c r="C1716">
        <v>109.985343933105</v>
      </c>
    </row>
    <row r="1717" spans="2:3" x14ac:dyDescent="0.25">
      <c r="B1717">
        <v>27.760999999999999</v>
      </c>
      <c r="C1717">
        <v>109.423820495605</v>
      </c>
    </row>
    <row r="1718" spans="2:3" x14ac:dyDescent="0.25">
      <c r="B1718">
        <v>27.747</v>
      </c>
      <c r="C1718">
        <v>108.471672058105</v>
      </c>
    </row>
    <row r="1719" spans="2:3" x14ac:dyDescent="0.25">
      <c r="B1719">
        <v>27.733000000000001</v>
      </c>
      <c r="C1719">
        <v>108.935539245605</v>
      </c>
    </row>
    <row r="1720" spans="2:3" x14ac:dyDescent="0.25">
      <c r="B1720">
        <v>27.719000000000001</v>
      </c>
      <c r="C1720">
        <v>108.007804870605</v>
      </c>
    </row>
    <row r="1721" spans="2:3" x14ac:dyDescent="0.25">
      <c r="B1721">
        <v>27.704999999999998</v>
      </c>
      <c r="C1721">
        <v>109.155265808105</v>
      </c>
    </row>
    <row r="1722" spans="2:3" x14ac:dyDescent="0.25">
      <c r="B1722">
        <v>27.690999999999999</v>
      </c>
      <c r="C1722">
        <v>111.010734558105</v>
      </c>
    </row>
    <row r="1723" spans="2:3" x14ac:dyDescent="0.25">
      <c r="B1723">
        <v>27.677</v>
      </c>
      <c r="C1723">
        <v>111.254875183105</v>
      </c>
    </row>
    <row r="1724" spans="2:3" x14ac:dyDescent="0.25">
      <c r="B1724">
        <v>27.663</v>
      </c>
      <c r="C1724">
        <v>110.180656433105</v>
      </c>
    </row>
    <row r="1725" spans="2:3" x14ac:dyDescent="0.25">
      <c r="B1725">
        <v>27.649000000000001</v>
      </c>
      <c r="C1725">
        <v>109.057609558105</v>
      </c>
    </row>
    <row r="1726" spans="2:3" x14ac:dyDescent="0.25">
      <c r="B1726">
        <v>27.635000000000002</v>
      </c>
      <c r="C1726">
        <v>109.838859558105</v>
      </c>
    </row>
    <row r="1727" spans="2:3" x14ac:dyDescent="0.25">
      <c r="B1727">
        <v>27.620999999999999</v>
      </c>
      <c r="C1727">
        <v>110.009757995605</v>
      </c>
    </row>
    <row r="1728" spans="2:3" x14ac:dyDescent="0.25">
      <c r="B1728">
        <v>27.606999999999999</v>
      </c>
      <c r="C1728">
        <v>109.765617370605</v>
      </c>
    </row>
    <row r="1729" spans="2:3" x14ac:dyDescent="0.25">
      <c r="B1729">
        <v>27.593</v>
      </c>
      <c r="C1729">
        <v>109.106437683105</v>
      </c>
    </row>
    <row r="1730" spans="2:3" x14ac:dyDescent="0.25">
      <c r="B1730">
        <v>27.579000000000001</v>
      </c>
      <c r="C1730">
        <v>108.837882995605</v>
      </c>
    </row>
    <row r="1731" spans="2:3" x14ac:dyDescent="0.25">
      <c r="B1731">
        <v>27.565000000000001</v>
      </c>
      <c r="C1731">
        <v>109.790031433105</v>
      </c>
    </row>
    <row r="1732" spans="2:3" x14ac:dyDescent="0.25">
      <c r="B1732">
        <v>27.550999999999998</v>
      </c>
      <c r="C1732">
        <v>110.375968933105</v>
      </c>
    </row>
    <row r="1733" spans="2:3" x14ac:dyDescent="0.25">
      <c r="B1733">
        <v>27.536999999999999</v>
      </c>
      <c r="C1733">
        <v>110.083000183105</v>
      </c>
    </row>
    <row r="1734" spans="2:3" x14ac:dyDescent="0.25">
      <c r="B1734">
        <v>27.523</v>
      </c>
      <c r="C1734">
        <v>110.766593933105</v>
      </c>
    </row>
    <row r="1735" spans="2:3" x14ac:dyDescent="0.25">
      <c r="B1735">
        <v>27.509</v>
      </c>
      <c r="C1735">
        <v>110.961906433105</v>
      </c>
    </row>
    <row r="1736" spans="2:3" x14ac:dyDescent="0.25">
      <c r="B1736">
        <v>27.495000000000001</v>
      </c>
      <c r="C1736">
        <v>110.913078308105</v>
      </c>
    </row>
    <row r="1737" spans="2:3" x14ac:dyDescent="0.25">
      <c r="B1737">
        <v>27.481000000000002</v>
      </c>
      <c r="C1737">
        <v>111.596672058105</v>
      </c>
    </row>
    <row r="1738" spans="2:3" x14ac:dyDescent="0.25">
      <c r="B1738">
        <v>27.466999999999999</v>
      </c>
      <c r="C1738">
        <v>111.401359558105</v>
      </c>
    </row>
    <row r="1739" spans="2:3" x14ac:dyDescent="0.25">
      <c r="B1739">
        <v>27.452999999999999</v>
      </c>
      <c r="C1739">
        <v>112.548820495605</v>
      </c>
    </row>
    <row r="1740" spans="2:3" x14ac:dyDescent="0.25">
      <c r="B1740">
        <v>27.439</v>
      </c>
      <c r="C1740">
        <v>113.061515808105</v>
      </c>
    </row>
    <row r="1741" spans="2:3" x14ac:dyDescent="0.25">
      <c r="B1741">
        <v>27.425000000000001</v>
      </c>
      <c r="C1741">
        <v>112.377922058105</v>
      </c>
    </row>
    <row r="1742" spans="2:3" x14ac:dyDescent="0.25">
      <c r="B1742">
        <v>27.411000000000001</v>
      </c>
      <c r="C1742">
        <v>110.766593933105</v>
      </c>
    </row>
    <row r="1743" spans="2:3" x14ac:dyDescent="0.25">
      <c r="B1743">
        <v>27.396999999999998</v>
      </c>
      <c r="C1743">
        <v>110.278312683105</v>
      </c>
    </row>
    <row r="1744" spans="2:3" x14ac:dyDescent="0.25">
      <c r="B1744">
        <v>27.382999999999999</v>
      </c>
      <c r="C1744">
        <v>110.400382995605</v>
      </c>
    </row>
    <row r="1745" spans="2:3" x14ac:dyDescent="0.25">
      <c r="B1745">
        <v>27.369</v>
      </c>
      <c r="C1745">
        <v>110.791007995605</v>
      </c>
    </row>
    <row r="1746" spans="2:3" x14ac:dyDescent="0.25">
      <c r="B1746">
        <v>27.355</v>
      </c>
      <c r="C1746">
        <v>111.621086120605</v>
      </c>
    </row>
    <row r="1747" spans="2:3" x14ac:dyDescent="0.25">
      <c r="B1747">
        <v>27.341000000000001</v>
      </c>
      <c r="C1747">
        <v>112.792961120605</v>
      </c>
    </row>
    <row r="1748" spans="2:3" x14ac:dyDescent="0.25">
      <c r="B1748">
        <v>27.327000000000002</v>
      </c>
      <c r="C1748">
        <v>113.525382995605</v>
      </c>
    </row>
    <row r="1749" spans="2:3" x14ac:dyDescent="0.25">
      <c r="B1749">
        <v>27.312999999999999</v>
      </c>
      <c r="C1749">
        <v>111.279289245605</v>
      </c>
    </row>
    <row r="1750" spans="2:3" x14ac:dyDescent="0.25">
      <c r="B1750">
        <v>27.298999999999999</v>
      </c>
      <c r="C1750">
        <v>110.375968933105</v>
      </c>
    </row>
    <row r="1751" spans="2:3" x14ac:dyDescent="0.25">
      <c r="B1751">
        <v>27.285</v>
      </c>
      <c r="C1751">
        <v>111.645500183105</v>
      </c>
    </row>
    <row r="1752" spans="2:3" x14ac:dyDescent="0.25">
      <c r="B1752">
        <v>27.271000000000001</v>
      </c>
      <c r="C1752">
        <v>110.498039245605</v>
      </c>
    </row>
    <row r="1753" spans="2:3" x14ac:dyDescent="0.25">
      <c r="B1753">
        <v>27.257000000000001</v>
      </c>
      <c r="C1753">
        <v>110.717765808105</v>
      </c>
    </row>
    <row r="1754" spans="2:3" x14ac:dyDescent="0.25">
      <c r="B1754">
        <v>27.242999999999999</v>
      </c>
      <c r="C1754">
        <v>110.766593933105</v>
      </c>
    </row>
    <row r="1755" spans="2:3" x14ac:dyDescent="0.25">
      <c r="B1755">
        <v>27.228999999999999</v>
      </c>
      <c r="C1755">
        <v>108.984367370605</v>
      </c>
    </row>
    <row r="1756" spans="2:3" x14ac:dyDescent="0.25">
      <c r="B1756">
        <v>27.215</v>
      </c>
      <c r="C1756">
        <v>106.933586120605</v>
      </c>
    </row>
    <row r="1757" spans="2:3" x14ac:dyDescent="0.25">
      <c r="B1757">
        <v>27.201000000000001</v>
      </c>
      <c r="C1757">
        <v>106.469718933105</v>
      </c>
    </row>
    <row r="1758" spans="2:3" x14ac:dyDescent="0.25">
      <c r="B1758">
        <v>27.187000000000001</v>
      </c>
      <c r="C1758">
        <v>106.347648620605</v>
      </c>
    </row>
    <row r="1759" spans="2:3" x14ac:dyDescent="0.25">
      <c r="B1759">
        <v>27.172999999999998</v>
      </c>
      <c r="C1759">
        <v>107.055656433105</v>
      </c>
    </row>
    <row r="1760" spans="2:3" x14ac:dyDescent="0.25">
      <c r="B1760">
        <v>27.158999999999999</v>
      </c>
      <c r="C1760">
        <v>110.058586120605</v>
      </c>
    </row>
    <row r="1761" spans="2:3" x14ac:dyDescent="0.25">
      <c r="B1761">
        <v>27.145</v>
      </c>
      <c r="C1761">
        <v>111.035148620605</v>
      </c>
    </row>
    <row r="1762" spans="2:3" x14ac:dyDescent="0.25">
      <c r="B1762">
        <v>27.131</v>
      </c>
      <c r="C1762">
        <v>110.375968933105</v>
      </c>
    </row>
    <row r="1763" spans="2:3" x14ac:dyDescent="0.25">
      <c r="B1763">
        <v>27.117000000000001</v>
      </c>
      <c r="C1763">
        <v>110.473625183105</v>
      </c>
    </row>
    <row r="1764" spans="2:3" x14ac:dyDescent="0.25">
      <c r="B1764">
        <v>27.103000000000002</v>
      </c>
      <c r="C1764">
        <v>109.716789245605</v>
      </c>
    </row>
    <row r="1765" spans="2:3" x14ac:dyDescent="0.25">
      <c r="B1765">
        <v>27.088999999999999</v>
      </c>
      <c r="C1765">
        <v>110.815422058105</v>
      </c>
    </row>
    <row r="1766" spans="2:3" x14ac:dyDescent="0.25">
      <c r="B1766">
        <v>27.074999999999999</v>
      </c>
      <c r="C1766">
        <v>110.522453308105</v>
      </c>
    </row>
    <row r="1767" spans="2:3" x14ac:dyDescent="0.25">
      <c r="B1767">
        <v>27.061</v>
      </c>
      <c r="C1767">
        <v>110.815422058105</v>
      </c>
    </row>
    <row r="1768" spans="2:3" x14ac:dyDescent="0.25">
      <c r="B1768">
        <v>27.047000000000001</v>
      </c>
      <c r="C1768">
        <v>109.619132995605</v>
      </c>
    </row>
    <row r="1769" spans="2:3" x14ac:dyDescent="0.25">
      <c r="B1769">
        <v>27.033000000000001</v>
      </c>
      <c r="C1769">
        <v>110.009757995605</v>
      </c>
    </row>
    <row r="1770" spans="2:3" x14ac:dyDescent="0.25">
      <c r="B1770">
        <v>27.018999999999998</v>
      </c>
      <c r="C1770">
        <v>108.984367370605</v>
      </c>
    </row>
    <row r="1771" spans="2:3" x14ac:dyDescent="0.25">
      <c r="B1771">
        <v>27.004999999999999</v>
      </c>
      <c r="C1771">
        <v>106.176750183105</v>
      </c>
    </row>
    <row r="1772" spans="2:3" x14ac:dyDescent="0.25">
      <c r="B1772">
        <v>26.991</v>
      </c>
      <c r="C1772">
        <v>107.006828308105</v>
      </c>
    </row>
    <row r="1773" spans="2:3" x14ac:dyDescent="0.25">
      <c r="B1773">
        <v>26.977</v>
      </c>
      <c r="C1773">
        <v>106.640617370605</v>
      </c>
    </row>
    <row r="1774" spans="2:3" x14ac:dyDescent="0.25">
      <c r="B1774">
        <v>26.963000000000001</v>
      </c>
      <c r="C1774">
        <v>108.227531433105</v>
      </c>
    </row>
    <row r="1775" spans="2:3" x14ac:dyDescent="0.25">
      <c r="B1775">
        <v>26.949000000000002</v>
      </c>
      <c r="C1775">
        <v>109.545890808105</v>
      </c>
    </row>
    <row r="1776" spans="2:3" x14ac:dyDescent="0.25">
      <c r="B1776">
        <v>26.934999999999999</v>
      </c>
      <c r="C1776">
        <v>110.156242370605</v>
      </c>
    </row>
    <row r="1777" spans="2:3" x14ac:dyDescent="0.25">
      <c r="B1777">
        <v>26.920999999999999</v>
      </c>
      <c r="C1777">
        <v>110.375968933105</v>
      </c>
    </row>
    <row r="1778" spans="2:3" x14ac:dyDescent="0.25">
      <c r="B1778">
        <v>26.907</v>
      </c>
      <c r="C1778">
        <v>109.350578308105</v>
      </c>
    </row>
    <row r="1779" spans="2:3" x14ac:dyDescent="0.25">
      <c r="B1779">
        <v>26.893000000000001</v>
      </c>
      <c r="C1779">
        <v>108.251945495605</v>
      </c>
    </row>
    <row r="1780" spans="2:3" x14ac:dyDescent="0.25">
      <c r="B1780">
        <v>26.879000000000001</v>
      </c>
      <c r="C1780">
        <v>107.348625183105</v>
      </c>
    </row>
    <row r="1781" spans="2:3" x14ac:dyDescent="0.25">
      <c r="B1781">
        <v>26.864999999999998</v>
      </c>
      <c r="C1781">
        <v>106.640617370605</v>
      </c>
    </row>
    <row r="1782" spans="2:3" x14ac:dyDescent="0.25">
      <c r="B1782">
        <v>26.850999999999999</v>
      </c>
      <c r="C1782">
        <v>107.397453308105</v>
      </c>
    </row>
    <row r="1783" spans="2:3" x14ac:dyDescent="0.25">
      <c r="B1783">
        <v>26.837</v>
      </c>
      <c r="C1783">
        <v>106.249992370605</v>
      </c>
    </row>
    <row r="1784" spans="2:3" x14ac:dyDescent="0.25">
      <c r="B1784">
        <v>26.823</v>
      </c>
      <c r="C1784">
        <v>106.396476745605</v>
      </c>
    </row>
    <row r="1785" spans="2:3" x14ac:dyDescent="0.25">
      <c r="B1785">
        <v>26.809000000000001</v>
      </c>
      <c r="C1785">
        <v>105.786125183105</v>
      </c>
    </row>
    <row r="1786" spans="2:3" x14ac:dyDescent="0.25">
      <c r="B1786">
        <v>26.795000000000002</v>
      </c>
      <c r="C1786">
        <v>106.518547058105</v>
      </c>
    </row>
    <row r="1787" spans="2:3" x14ac:dyDescent="0.25">
      <c r="B1787">
        <v>26.780999999999999</v>
      </c>
      <c r="C1787">
        <v>106.274406433105</v>
      </c>
    </row>
    <row r="1788" spans="2:3" x14ac:dyDescent="0.25">
      <c r="B1788">
        <v>26.766999999999999</v>
      </c>
      <c r="C1788">
        <v>106.054679870605</v>
      </c>
    </row>
    <row r="1789" spans="2:3" x14ac:dyDescent="0.25">
      <c r="B1789">
        <v>26.753</v>
      </c>
      <c r="C1789">
        <v>106.420890808105</v>
      </c>
    </row>
    <row r="1790" spans="2:3" x14ac:dyDescent="0.25">
      <c r="B1790">
        <v>26.739000000000001</v>
      </c>
      <c r="C1790">
        <v>106.689445495605</v>
      </c>
    </row>
    <row r="1791" spans="2:3" x14ac:dyDescent="0.25">
      <c r="B1791">
        <v>26.725000000000001</v>
      </c>
      <c r="C1791">
        <v>105.981437683105</v>
      </c>
    </row>
    <row r="1792" spans="2:3" x14ac:dyDescent="0.25">
      <c r="B1792">
        <v>26.710999999999999</v>
      </c>
      <c r="C1792">
        <v>105.200187683105</v>
      </c>
    </row>
    <row r="1793" spans="2:3" x14ac:dyDescent="0.25">
      <c r="B1793">
        <v>26.696999999999999</v>
      </c>
      <c r="C1793">
        <v>104.248039245605</v>
      </c>
    </row>
    <row r="1794" spans="2:3" x14ac:dyDescent="0.25">
      <c r="B1794">
        <v>26.683</v>
      </c>
      <c r="C1794">
        <v>102.661125183105</v>
      </c>
    </row>
    <row r="1795" spans="2:3" x14ac:dyDescent="0.25">
      <c r="B1795">
        <v>26.669</v>
      </c>
      <c r="C1795">
        <v>100.439445495605</v>
      </c>
    </row>
    <row r="1796" spans="2:3" x14ac:dyDescent="0.25">
      <c r="B1796">
        <v>26.655000000000001</v>
      </c>
      <c r="C1796">
        <v>99.487297058105398</v>
      </c>
    </row>
    <row r="1797" spans="2:3" x14ac:dyDescent="0.25">
      <c r="B1797">
        <v>26.640999999999998</v>
      </c>
      <c r="C1797">
        <v>99.511711120605398</v>
      </c>
    </row>
    <row r="1798" spans="2:3" x14ac:dyDescent="0.25">
      <c r="B1798">
        <v>26.626999999999999</v>
      </c>
      <c r="C1798">
        <v>99.975578308105497</v>
      </c>
    </row>
    <row r="1799" spans="2:3" x14ac:dyDescent="0.25">
      <c r="B1799">
        <v>26.613</v>
      </c>
      <c r="C1799">
        <v>100.244132995605</v>
      </c>
    </row>
    <row r="1800" spans="2:3" x14ac:dyDescent="0.25">
      <c r="B1800">
        <v>26.599</v>
      </c>
      <c r="C1800">
        <v>99.511711120605398</v>
      </c>
    </row>
    <row r="1801" spans="2:3" x14ac:dyDescent="0.25">
      <c r="B1801">
        <v>26.585000000000001</v>
      </c>
      <c r="C1801">
        <v>100.024406433105</v>
      </c>
    </row>
    <row r="1802" spans="2:3" x14ac:dyDescent="0.25">
      <c r="B1802">
        <v>26.571000000000002</v>
      </c>
      <c r="C1802">
        <v>100.683586120605</v>
      </c>
    </row>
    <row r="1803" spans="2:3" x14ac:dyDescent="0.25">
      <c r="B1803">
        <v>26.556999999999999</v>
      </c>
      <c r="C1803">
        <v>101.220695495605</v>
      </c>
    </row>
    <row r="1804" spans="2:3" x14ac:dyDescent="0.25">
      <c r="B1804">
        <v>26.542999999999999</v>
      </c>
      <c r="C1804">
        <v>103.247062683105</v>
      </c>
    </row>
    <row r="1805" spans="2:3" x14ac:dyDescent="0.25">
      <c r="B1805">
        <v>26.529</v>
      </c>
      <c r="C1805">
        <v>103.857414245605</v>
      </c>
    </row>
    <row r="1806" spans="2:3" x14ac:dyDescent="0.25">
      <c r="B1806">
        <v>26.515000000000001</v>
      </c>
      <c r="C1806">
        <v>102.368156433105</v>
      </c>
    </row>
    <row r="1807" spans="2:3" x14ac:dyDescent="0.25">
      <c r="B1807">
        <v>26.501000000000001</v>
      </c>
      <c r="C1807">
        <v>99.609367370605497</v>
      </c>
    </row>
    <row r="1808" spans="2:3" x14ac:dyDescent="0.25">
      <c r="B1808">
        <v>26.486999999999998</v>
      </c>
      <c r="C1808">
        <v>98.339836120605398</v>
      </c>
    </row>
    <row r="1809" spans="2:3" x14ac:dyDescent="0.25">
      <c r="B1809">
        <v>26.472999999999999</v>
      </c>
      <c r="C1809">
        <v>98.046867370605497</v>
      </c>
    </row>
    <row r="1810" spans="2:3" x14ac:dyDescent="0.25">
      <c r="B1810">
        <v>26.459</v>
      </c>
      <c r="C1810">
        <v>98.925773620605497</v>
      </c>
    </row>
    <row r="1811" spans="2:3" x14ac:dyDescent="0.25">
      <c r="B1811">
        <v>26.445</v>
      </c>
      <c r="C1811">
        <v>99.999992370605497</v>
      </c>
    </row>
    <row r="1812" spans="2:3" x14ac:dyDescent="0.25">
      <c r="B1812">
        <v>26.431000000000001</v>
      </c>
      <c r="C1812">
        <v>99.951164245605497</v>
      </c>
    </row>
    <row r="1813" spans="2:3" x14ac:dyDescent="0.25">
      <c r="B1813">
        <v>26.417000000000002</v>
      </c>
      <c r="C1813">
        <v>101.733390808105</v>
      </c>
    </row>
    <row r="1814" spans="2:3" x14ac:dyDescent="0.25">
      <c r="B1814">
        <v>26.402999999999999</v>
      </c>
      <c r="C1814">
        <v>102.514640808105</v>
      </c>
    </row>
    <row r="1815" spans="2:3" x14ac:dyDescent="0.25">
      <c r="B1815">
        <v>26.388999999999999</v>
      </c>
      <c r="C1815">
        <v>102.465812683105</v>
      </c>
    </row>
    <row r="1816" spans="2:3" x14ac:dyDescent="0.25">
      <c r="B1816">
        <v>26.375</v>
      </c>
      <c r="C1816">
        <v>102.294914245605</v>
      </c>
    </row>
    <row r="1817" spans="2:3" x14ac:dyDescent="0.25">
      <c r="B1817">
        <v>26.361000000000001</v>
      </c>
      <c r="C1817">
        <v>102.026359558105</v>
      </c>
    </row>
    <row r="1818" spans="2:3" x14ac:dyDescent="0.25">
      <c r="B1818">
        <v>26.347000000000001</v>
      </c>
      <c r="C1818">
        <v>102.172843933105</v>
      </c>
    </row>
    <row r="1819" spans="2:3" x14ac:dyDescent="0.25">
      <c r="B1819">
        <v>26.332999999999998</v>
      </c>
      <c r="C1819">
        <v>102.563468933105</v>
      </c>
    </row>
    <row r="1820" spans="2:3" x14ac:dyDescent="0.25">
      <c r="B1820">
        <v>26.318999999999999</v>
      </c>
      <c r="C1820">
        <v>102.026359558105</v>
      </c>
    </row>
    <row r="1821" spans="2:3" x14ac:dyDescent="0.25">
      <c r="B1821">
        <v>26.305</v>
      </c>
      <c r="C1821">
        <v>103.369132995605</v>
      </c>
    </row>
    <row r="1822" spans="2:3" x14ac:dyDescent="0.25">
      <c r="B1822">
        <v>26.291</v>
      </c>
      <c r="C1822">
        <v>104.077140808105</v>
      </c>
    </row>
    <row r="1823" spans="2:3" x14ac:dyDescent="0.25">
      <c r="B1823">
        <v>26.277000000000001</v>
      </c>
      <c r="C1823">
        <v>105.957023620605</v>
      </c>
    </row>
    <row r="1824" spans="2:3" x14ac:dyDescent="0.25">
      <c r="B1824">
        <v>26.263000000000002</v>
      </c>
      <c r="C1824">
        <v>104.638664245605</v>
      </c>
    </row>
    <row r="1825" spans="2:3" x14ac:dyDescent="0.25">
      <c r="B1825">
        <v>26.248999999999999</v>
      </c>
      <c r="C1825">
        <v>103.662101745605</v>
      </c>
    </row>
    <row r="1826" spans="2:3" x14ac:dyDescent="0.25">
      <c r="B1826">
        <v>26.234999999999999</v>
      </c>
      <c r="C1826">
        <v>103.515617370605</v>
      </c>
    </row>
    <row r="1827" spans="2:3" x14ac:dyDescent="0.25">
      <c r="B1827">
        <v>26.221</v>
      </c>
      <c r="C1827">
        <v>101.269523620605</v>
      </c>
    </row>
    <row r="1828" spans="2:3" x14ac:dyDescent="0.25">
      <c r="B1828">
        <v>26.207000000000001</v>
      </c>
      <c r="C1828">
        <v>101.904289245605</v>
      </c>
    </row>
    <row r="1829" spans="2:3" x14ac:dyDescent="0.25">
      <c r="B1829">
        <v>26.193000000000001</v>
      </c>
      <c r="C1829">
        <v>102.490226745605</v>
      </c>
    </row>
    <row r="1830" spans="2:3" x14ac:dyDescent="0.25">
      <c r="B1830">
        <v>26.178999999999998</v>
      </c>
      <c r="C1830">
        <v>103.295890808105</v>
      </c>
    </row>
    <row r="1831" spans="2:3" x14ac:dyDescent="0.25">
      <c r="B1831">
        <v>26.164999999999999</v>
      </c>
      <c r="C1831">
        <v>105.371086120605</v>
      </c>
    </row>
    <row r="1832" spans="2:3" x14ac:dyDescent="0.25">
      <c r="B1832">
        <v>26.151</v>
      </c>
      <c r="C1832">
        <v>104.833976745605</v>
      </c>
    </row>
    <row r="1833" spans="2:3" x14ac:dyDescent="0.25">
      <c r="B1833">
        <v>26.137</v>
      </c>
      <c r="C1833">
        <v>103.906242370605</v>
      </c>
    </row>
    <row r="1834" spans="2:3" x14ac:dyDescent="0.25">
      <c r="B1834">
        <v>26.123000000000001</v>
      </c>
      <c r="C1834">
        <v>103.491203308105</v>
      </c>
    </row>
    <row r="1835" spans="2:3" x14ac:dyDescent="0.25">
      <c r="B1835">
        <v>26.109000000000002</v>
      </c>
      <c r="C1835">
        <v>105.517570495605</v>
      </c>
    </row>
    <row r="1836" spans="2:3" x14ac:dyDescent="0.25">
      <c r="B1836">
        <v>26.094999999999999</v>
      </c>
      <c r="C1836">
        <v>107.031242370605</v>
      </c>
    </row>
    <row r="1837" spans="2:3" x14ac:dyDescent="0.25">
      <c r="B1837">
        <v>26.081</v>
      </c>
      <c r="C1837">
        <v>107.275382995605</v>
      </c>
    </row>
    <row r="1838" spans="2:3" x14ac:dyDescent="0.25">
      <c r="B1838">
        <v>26.067</v>
      </c>
      <c r="C1838">
        <v>108.349601745605</v>
      </c>
    </row>
    <row r="1839" spans="2:3" x14ac:dyDescent="0.25">
      <c r="B1839">
        <v>26.053000000000001</v>
      </c>
      <c r="C1839">
        <v>107.910148620605</v>
      </c>
    </row>
    <row r="1840" spans="2:3" x14ac:dyDescent="0.25">
      <c r="B1840">
        <v>26.039000000000001</v>
      </c>
      <c r="C1840">
        <v>105.737297058105</v>
      </c>
    </row>
    <row r="1841" spans="2:3" x14ac:dyDescent="0.25">
      <c r="B1841">
        <v>26.024999999999999</v>
      </c>
      <c r="C1841">
        <v>104.760734558105</v>
      </c>
    </row>
    <row r="1842" spans="2:3" x14ac:dyDescent="0.25">
      <c r="B1842">
        <v>26.010999999999999</v>
      </c>
      <c r="C1842">
        <v>105.395500183105</v>
      </c>
    </row>
    <row r="1843" spans="2:3" x14ac:dyDescent="0.25">
      <c r="B1843">
        <v>25.997</v>
      </c>
      <c r="C1843">
        <v>104.125968933105</v>
      </c>
    </row>
    <row r="1844" spans="2:3" x14ac:dyDescent="0.25">
      <c r="B1844">
        <v>25.983000000000001</v>
      </c>
      <c r="C1844">
        <v>103.735343933105</v>
      </c>
    </row>
    <row r="1845" spans="2:3" x14ac:dyDescent="0.25">
      <c r="B1845">
        <v>25.969000000000001</v>
      </c>
      <c r="C1845">
        <v>104.003898620605</v>
      </c>
    </row>
    <row r="1846" spans="2:3" x14ac:dyDescent="0.25">
      <c r="B1846">
        <v>25.954999999999998</v>
      </c>
      <c r="C1846">
        <v>104.125968933105</v>
      </c>
    </row>
    <row r="1847" spans="2:3" x14ac:dyDescent="0.25">
      <c r="B1847">
        <v>25.940999999999999</v>
      </c>
      <c r="C1847">
        <v>105.273429870605</v>
      </c>
    </row>
    <row r="1848" spans="2:3" x14ac:dyDescent="0.25">
      <c r="B1848">
        <v>25.927</v>
      </c>
      <c r="C1848">
        <v>105.468742370605</v>
      </c>
    </row>
    <row r="1849" spans="2:3" x14ac:dyDescent="0.25">
      <c r="B1849">
        <v>25.913</v>
      </c>
      <c r="C1849">
        <v>104.223625183105</v>
      </c>
    </row>
    <row r="1850" spans="2:3" x14ac:dyDescent="0.25">
      <c r="B1850">
        <v>25.899000000000001</v>
      </c>
      <c r="C1850">
        <v>104.028312683105</v>
      </c>
    </row>
    <row r="1851" spans="2:3" x14ac:dyDescent="0.25">
      <c r="B1851">
        <v>25.885000000000002</v>
      </c>
      <c r="C1851">
        <v>105.346672058105</v>
      </c>
    </row>
    <row r="1852" spans="2:3" x14ac:dyDescent="0.25">
      <c r="B1852">
        <v>25.870999999999999</v>
      </c>
      <c r="C1852">
        <v>103.613273620605</v>
      </c>
    </row>
    <row r="1853" spans="2:3" x14ac:dyDescent="0.25">
      <c r="B1853">
        <v>25.856999999999999</v>
      </c>
      <c r="C1853">
        <v>103.295890808105</v>
      </c>
    </row>
    <row r="1854" spans="2:3" x14ac:dyDescent="0.25">
      <c r="B1854">
        <v>25.843</v>
      </c>
      <c r="C1854">
        <v>102.612297058105</v>
      </c>
    </row>
    <row r="1855" spans="2:3" x14ac:dyDescent="0.25">
      <c r="B1855">
        <v>25.829000000000001</v>
      </c>
      <c r="C1855">
        <v>104.125968933105</v>
      </c>
    </row>
    <row r="1856" spans="2:3" x14ac:dyDescent="0.25">
      <c r="B1856">
        <v>25.815000000000001</v>
      </c>
      <c r="C1856">
        <v>105.126945495605</v>
      </c>
    </row>
    <row r="1857" spans="2:3" x14ac:dyDescent="0.25">
      <c r="B1857">
        <v>25.800999999999998</v>
      </c>
      <c r="C1857">
        <v>103.930656433105</v>
      </c>
    </row>
    <row r="1858" spans="2:3" x14ac:dyDescent="0.25">
      <c r="B1858">
        <v>25.786999999999999</v>
      </c>
      <c r="C1858">
        <v>103.173820495605</v>
      </c>
    </row>
    <row r="1859" spans="2:3" x14ac:dyDescent="0.25">
      <c r="B1859">
        <v>25.773</v>
      </c>
      <c r="C1859">
        <v>104.760734558105</v>
      </c>
    </row>
    <row r="1860" spans="2:3" x14ac:dyDescent="0.25">
      <c r="B1860">
        <v>25.759</v>
      </c>
      <c r="C1860">
        <v>104.321281433105</v>
      </c>
    </row>
    <row r="1861" spans="2:3" x14ac:dyDescent="0.25">
      <c r="B1861">
        <v>25.745000000000001</v>
      </c>
      <c r="C1861">
        <v>102.026359558105</v>
      </c>
    </row>
    <row r="1862" spans="2:3" x14ac:dyDescent="0.25">
      <c r="B1862">
        <v>25.731000000000002</v>
      </c>
      <c r="C1862">
        <v>100.830070495605</v>
      </c>
    </row>
    <row r="1863" spans="2:3" x14ac:dyDescent="0.25">
      <c r="B1863">
        <v>25.716999999999999</v>
      </c>
      <c r="C1863">
        <v>102.392570495605</v>
      </c>
    </row>
    <row r="1864" spans="2:3" x14ac:dyDescent="0.25">
      <c r="B1864">
        <v>25.702999999999999</v>
      </c>
      <c r="C1864">
        <v>104.638664245605</v>
      </c>
    </row>
    <row r="1865" spans="2:3" x14ac:dyDescent="0.25">
      <c r="B1865">
        <v>25.689</v>
      </c>
      <c r="C1865">
        <v>104.492179870605</v>
      </c>
    </row>
    <row r="1866" spans="2:3" x14ac:dyDescent="0.25">
      <c r="B1866">
        <v>25.675000000000001</v>
      </c>
      <c r="C1866">
        <v>103.295890808105</v>
      </c>
    </row>
    <row r="1867" spans="2:3" x14ac:dyDescent="0.25">
      <c r="B1867">
        <v>25.661000000000001</v>
      </c>
      <c r="C1867">
        <v>104.174797058105</v>
      </c>
    </row>
    <row r="1868" spans="2:3" x14ac:dyDescent="0.25">
      <c r="B1868">
        <v>25.646999999999998</v>
      </c>
      <c r="C1868">
        <v>106.396476745605</v>
      </c>
    </row>
    <row r="1869" spans="2:3" x14ac:dyDescent="0.25">
      <c r="B1869">
        <v>25.632999999999999</v>
      </c>
      <c r="C1869">
        <v>105.541984558105</v>
      </c>
    </row>
    <row r="1870" spans="2:3" x14ac:dyDescent="0.25">
      <c r="B1870">
        <v>25.619</v>
      </c>
      <c r="C1870">
        <v>102.758781433105</v>
      </c>
    </row>
    <row r="1871" spans="2:3" x14ac:dyDescent="0.25">
      <c r="B1871">
        <v>25.605</v>
      </c>
      <c r="C1871">
        <v>102.026359558105</v>
      </c>
    </row>
    <row r="1872" spans="2:3" x14ac:dyDescent="0.25">
      <c r="B1872">
        <v>25.591000000000001</v>
      </c>
      <c r="C1872">
        <v>103.320304870605</v>
      </c>
    </row>
    <row r="1873" spans="2:3" x14ac:dyDescent="0.25">
      <c r="B1873">
        <v>25.577000000000002</v>
      </c>
      <c r="C1873">
        <v>103.027336120605</v>
      </c>
    </row>
    <row r="1874" spans="2:3" x14ac:dyDescent="0.25">
      <c r="B1874">
        <v>25.562999999999999</v>
      </c>
      <c r="C1874">
        <v>103.124992370605</v>
      </c>
    </row>
    <row r="1875" spans="2:3" x14ac:dyDescent="0.25">
      <c r="B1875">
        <v>25.548999999999999</v>
      </c>
      <c r="C1875">
        <v>102.343742370605</v>
      </c>
    </row>
    <row r="1876" spans="2:3" x14ac:dyDescent="0.25">
      <c r="B1876">
        <v>25.535</v>
      </c>
      <c r="C1876">
        <v>100.805656433105</v>
      </c>
    </row>
    <row r="1877" spans="2:3" x14ac:dyDescent="0.25">
      <c r="B1877">
        <v>25.521000000000001</v>
      </c>
      <c r="C1877">
        <v>102.294914245605</v>
      </c>
    </row>
    <row r="1878" spans="2:3" x14ac:dyDescent="0.25">
      <c r="B1878">
        <v>25.507000000000001</v>
      </c>
      <c r="C1878">
        <v>102.441398620605</v>
      </c>
    </row>
    <row r="1879" spans="2:3" x14ac:dyDescent="0.25">
      <c r="B1879">
        <v>25.492999999999999</v>
      </c>
      <c r="C1879">
        <v>102.148429870605</v>
      </c>
    </row>
    <row r="1880" spans="2:3" x14ac:dyDescent="0.25">
      <c r="B1880">
        <v>25.478999999999999</v>
      </c>
      <c r="C1880">
        <v>101.855461120605</v>
      </c>
    </row>
    <row r="1881" spans="2:3" x14ac:dyDescent="0.25">
      <c r="B1881">
        <v>25.465</v>
      </c>
      <c r="C1881">
        <v>102.905265808105</v>
      </c>
    </row>
    <row r="1882" spans="2:3" x14ac:dyDescent="0.25">
      <c r="B1882">
        <v>25.451000000000001</v>
      </c>
      <c r="C1882">
        <v>102.734367370605</v>
      </c>
    </row>
    <row r="1883" spans="2:3" x14ac:dyDescent="0.25">
      <c r="B1883">
        <v>25.437000000000001</v>
      </c>
      <c r="C1883">
        <v>102.783195495605</v>
      </c>
    </row>
    <row r="1884" spans="2:3" x14ac:dyDescent="0.25">
      <c r="B1884">
        <v>25.422999999999998</v>
      </c>
      <c r="C1884">
        <v>103.735343933105</v>
      </c>
    </row>
    <row r="1885" spans="2:3" x14ac:dyDescent="0.25">
      <c r="B1885">
        <v>25.408999999999999</v>
      </c>
      <c r="C1885">
        <v>104.345695495605</v>
      </c>
    </row>
    <row r="1886" spans="2:3" x14ac:dyDescent="0.25">
      <c r="B1886">
        <v>25.395</v>
      </c>
      <c r="C1886">
        <v>104.150382995605</v>
      </c>
    </row>
    <row r="1887" spans="2:3" x14ac:dyDescent="0.25">
      <c r="B1887">
        <v>25.381</v>
      </c>
      <c r="C1887">
        <v>103.686515808105</v>
      </c>
    </row>
    <row r="1888" spans="2:3" x14ac:dyDescent="0.25">
      <c r="B1888">
        <v>25.367000000000001</v>
      </c>
      <c r="C1888">
        <v>104.296867370605</v>
      </c>
    </row>
    <row r="1889" spans="2:3" x14ac:dyDescent="0.25">
      <c r="B1889">
        <v>25.353000000000002</v>
      </c>
      <c r="C1889">
        <v>103.173820495605</v>
      </c>
    </row>
    <row r="1890" spans="2:3" x14ac:dyDescent="0.25">
      <c r="B1890">
        <v>25.338999999999999</v>
      </c>
      <c r="C1890">
        <v>102.978507995605</v>
      </c>
    </row>
    <row r="1891" spans="2:3" x14ac:dyDescent="0.25">
      <c r="B1891">
        <v>25.324999999999999</v>
      </c>
      <c r="C1891">
        <v>102.246086120605</v>
      </c>
    </row>
    <row r="1892" spans="2:3" x14ac:dyDescent="0.25">
      <c r="B1892">
        <v>25.311</v>
      </c>
      <c r="C1892">
        <v>100.390617370605</v>
      </c>
    </row>
    <row r="1893" spans="2:3" x14ac:dyDescent="0.25">
      <c r="B1893">
        <v>25.297000000000001</v>
      </c>
      <c r="C1893">
        <v>97.998039245605497</v>
      </c>
    </row>
    <row r="1894" spans="2:3" x14ac:dyDescent="0.25">
      <c r="B1894">
        <v>25.283000000000001</v>
      </c>
      <c r="C1894">
        <v>97.485343933105497</v>
      </c>
    </row>
    <row r="1895" spans="2:3" x14ac:dyDescent="0.25">
      <c r="B1895">
        <v>25.268999999999998</v>
      </c>
      <c r="C1895">
        <v>99.536125183105497</v>
      </c>
    </row>
    <row r="1896" spans="2:3" x14ac:dyDescent="0.25">
      <c r="B1896">
        <v>25.254999999999999</v>
      </c>
      <c r="C1896">
        <v>99.511711120605398</v>
      </c>
    </row>
    <row r="1897" spans="2:3" x14ac:dyDescent="0.25">
      <c r="B1897">
        <v>25.241</v>
      </c>
      <c r="C1897">
        <v>97.900382995605497</v>
      </c>
    </row>
    <row r="1898" spans="2:3" x14ac:dyDescent="0.25">
      <c r="B1898">
        <v>25.227</v>
      </c>
      <c r="C1898">
        <v>97.802726745605398</v>
      </c>
    </row>
    <row r="1899" spans="2:3" x14ac:dyDescent="0.25">
      <c r="B1899">
        <v>25.213000000000001</v>
      </c>
      <c r="C1899">
        <v>98.388664245605497</v>
      </c>
    </row>
    <row r="1900" spans="2:3" x14ac:dyDescent="0.25">
      <c r="B1900">
        <v>25.199000000000002</v>
      </c>
      <c r="C1900">
        <v>97.875968933105497</v>
      </c>
    </row>
    <row r="1901" spans="2:3" x14ac:dyDescent="0.25">
      <c r="B1901">
        <v>25.184999999999999</v>
      </c>
      <c r="C1901">
        <v>97.241203308105497</v>
      </c>
    </row>
    <row r="1902" spans="2:3" x14ac:dyDescent="0.25">
      <c r="B1902">
        <v>25.170999999999999</v>
      </c>
      <c r="C1902">
        <v>97.509757995605497</v>
      </c>
    </row>
    <row r="1903" spans="2:3" x14ac:dyDescent="0.25">
      <c r="B1903">
        <v>25.157</v>
      </c>
      <c r="C1903">
        <v>97.094718933105497</v>
      </c>
    </row>
    <row r="1904" spans="2:3" x14ac:dyDescent="0.25">
      <c r="B1904">
        <v>25.143000000000001</v>
      </c>
      <c r="C1904">
        <v>95.727531433105398</v>
      </c>
    </row>
    <row r="1905" spans="2:3" x14ac:dyDescent="0.25">
      <c r="B1905">
        <v>25.129000000000001</v>
      </c>
      <c r="C1905">
        <v>95.996086120605398</v>
      </c>
    </row>
    <row r="1906" spans="2:3" x14ac:dyDescent="0.25">
      <c r="B1906">
        <v>25.114999999999998</v>
      </c>
      <c r="C1906">
        <v>96.948234558105497</v>
      </c>
    </row>
    <row r="1907" spans="2:3" x14ac:dyDescent="0.25">
      <c r="B1907">
        <v>25.100999999999999</v>
      </c>
      <c r="C1907">
        <v>96.850578308105497</v>
      </c>
    </row>
    <row r="1908" spans="2:3" x14ac:dyDescent="0.25">
      <c r="B1908">
        <v>25.087</v>
      </c>
      <c r="C1908">
        <v>96.997062683105497</v>
      </c>
    </row>
    <row r="1909" spans="2:3" x14ac:dyDescent="0.25">
      <c r="B1909">
        <v>25.073</v>
      </c>
      <c r="C1909">
        <v>96.582023620605497</v>
      </c>
    </row>
    <row r="1910" spans="2:3" x14ac:dyDescent="0.25">
      <c r="B1910">
        <v>25.059000000000001</v>
      </c>
      <c r="C1910">
        <v>96.264640808105398</v>
      </c>
    </row>
    <row r="1911" spans="2:3" x14ac:dyDescent="0.25">
      <c r="B1911">
        <v>25.045000000000002</v>
      </c>
      <c r="C1911">
        <v>94.970695495605398</v>
      </c>
    </row>
    <row r="1912" spans="2:3" x14ac:dyDescent="0.25">
      <c r="B1912">
        <v>25.030999999999999</v>
      </c>
      <c r="C1912">
        <v>95.166007995605497</v>
      </c>
    </row>
    <row r="1913" spans="2:3" x14ac:dyDescent="0.25">
      <c r="B1913">
        <v>25.016999999999999</v>
      </c>
      <c r="C1913">
        <v>96.655265808105398</v>
      </c>
    </row>
    <row r="1914" spans="2:3" x14ac:dyDescent="0.25">
      <c r="B1914">
        <v>25.003</v>
      </c>
      <c r="C1914">
        <v>96.215812683105497</v>
      </c>
    </row>
    <row r="1915" spans="2:3" x14ac:dyDescent="0.25">
      <c r="B1915">
        <v>24.989000000000001</v>
      </c>
      <c r="C1915">
        <v>96.093742370605497</v>
      </c>
    </row>
    <row r="1916" spans="2:3" x14ac:dyDescent="0.25">
      <c r="B1916">
        <v>24.975000000000001</v>
      </c>
      <c r="C1916">
        <v>96.069328308105497</v>
      </c>
    </row>
    <row r="1917" spans="2:3" x14ac:dyDescent="0.25">
      <c r="B1917">
        <v>24.960999999999999</v>
      </c>
      <c r="C1917">
        <v>96.777336120605398</v>
      </c>
    </row>
    <row r="1918" spans="2:3" x14ac:dyDescent="0.25">
      <c r="B1918">
        <v>24.946999999999999</v>
      </c>
      <c r="C1918">
        <v>95.483390808105398</v>
      </c>
    </row>
    <row r="1919" spans="2:3" x14ac:dyDescent="0.25">
      <c r="B1919">
        <v>24.933</v>
      </c>
      <c r="C1919">
        <v>95.312492370605497</v>
      </c>
    </row>
    <row r="1920" spans="2:3" x14ac:dyDescent="0.25">
      <c r="B1920">
        <v>24.919</v>
      </c>
      <c r="C1920">
        <v>96.264640808105398</v>
      </c>
    </row>
    <row r="1921" spans="2:3" x14ac:dyDescent="0.25">
      <c r="B1921">
        <v>24.905000000000001</v>
      </c>
      <c r="C1921">
        <v>99.902336120605398</v>
      </c>
    </row>
    <row r="1922" spans="2:3" x14ac:dyDescent="0.25">
      <c r="B1922">
        <v>24.890999999999998</v>
      </c>
      <c r="C1922">
        <v>100.219718933105</v>
      </c>
    </row>
    <row r="1923" spans="2:3" x14ac:dyDescent="0.25">
      <c r="B1923">
        <v>24.876999999999999</v>
      </c>
      <c r="C1923">
        <v>100.170890808105</v>
      </c>
    </row>
    <row r="1924" spans="2:3" x14ac:dyDescent="0.25">
      <c r="B1924">
        <v>24.863</v>
      </c>
      <c r="C1924">
        <v>100.122062683105</v>
      </c>
    </row>
    <row r="1925" spans="2:3" x14ac:dyDescent="0.25">
      <c r="B1925">
        <v>24.849</v>
      </c>
      <c r="C1925">
        <v>99.951164245605497</v>
      </c>
    </row>
    <row r="1926" spans="2:3" x14ac:dyDescent="0.25">
      <c r="B1926">
        <v>24.835000000000001</v>
      </c>
      <c r="C1926">
        <v>98.608390808105398</v>
      </c>
    </row>
    <row r="1927" spans="2:3" x14ac:dyDescent="0.25">
      <c r="B1927">
        <v>24.821000000000002</v>
      </c>
      <c r="C1927">
        <v>99.145500183105497</v>
      </c>
    </row>
    <row r="1928" spans="2:3" x14ac:dyDescent="0.25">
      <c r="B1928">
        <v>24.806999999999999</v>
      </c>
      <c r="C1928">
        <v>100.976554870605</v>
      </c>
    </row>
    <row r="1929" spans="2:3" x14ac:dyDescent="0.25">
      <c r="B1929">
        <v>24.792999999999999</v>
      </c>
      <c r="C1929">
        <v>102.490226745605</v>
      </c>
    </row>
    <row r="1930" spans="2:3" x14ac:dyDescent="0.25">
      <c r="B1930">
        <v>24.779</v>
      </c>
      <c r="C1930">
        <v>101.806632995605</v>
      </c>
    </row>
    <row r="1931" spans="2:3" x14ac:dyDescent="0.25">
      <c r="B1931">
        <v>24.765000000000001</v>
      </c>
      <c r="C1931">
        <v>99.145500183105497</v>
      </c>
    </row>
    <row r="1932" spans="2:3" x14ac:dyDescent="0.25">
      <c r="B1932">
        <v>24.751000000000001</v>
      </c>
      <c r="C1932">
        <v>98.217765808105398</v>
      </c>
    </row>
    <row r="1933" spans="2:3" x14ac:dyDescent="0.25">
      <c r="B1933">
        <v>24.736999999999998</v>
      </c>
      <c r="C1933">
        <v>98.730461120605398</v>
      </c>
    </row>
    <row r="1934" spans="2:3" x14ac:dyDescent="0.25">
      <c r="B1934">
        <v>24.722999999999999</v>
      </c>
      <c r="C1934">
        <v>97.778312683105497</v>
      </c>
    </row>
    <row r="1935" spans="2:3" x14ac:dyDescent="0.25">
      <c r="B1935">
        <v>24.709</v>
      </c>
      <c r="C1935">
        <v>97.290031433105398</v>
      </c>
    </row>
    <row r="1936" spans="2:3" x14ac:dyDescent="0.25">
      <c r="B1936">
        <v>24.695</v>
      </c>
      <c r="C1936">
        <v>97.509757995605497</v>
      </c>
    </row>
    <row r="1937" spans="2:3" x14ac:dyDescent="0.25">
      <c r="B1937">
        <v>24.681000000000001</v>
      </c>
      <c r="C1937">
        <v>96.630851745605398</v>
      </c>
    </row>
    <row r="1938" spans="2:3" x14ac:dyDescent="0.25">
      <c r="B1938">
        <v>24.667000000000002</v>
      </c>
      <c r="C1938">
        <v>95.776359558105497</v>
      </c>
    </row>
    <row r="1939" spans="2:3" x14ac:dyDescent="0.25">
      <c r="B1939">
        <v>24.652999999999999</v>
      </c>
      <c r="C1939">
        <v>97.924797058105398</v>
      </c>
    </row>
    <row r="1940" spans="2:3" x14ac:dyDescent="0.25">
      <c r="B1940">
        <v>24.638999999999999</v>
      </c>
      <c r="C1940">
        <v>97.314445495605398</v>
      </c>
    </row>
    <row r="1941" spans="2:3" x14ac:dyDescent="0.25">
      <c r="B1941">
        <v>24.625</v>
      </c>
      <c r="C1941">
        <v>95.556632995605497</v>
      </c>
    </row>
    <row r="1942" spans="2:3" x14ac:dyDescent="0.25">
      <c r="B1942">
        <v>24.611000000000001</v>
      </c>
      <c r="C1942">
        <v>96.386711120605398</v>
      </c>
    </row>
    <row r="1943" spans="2:3" x14ac:dyDescent="0.25">
      <c r="B1943">
        <v>24.597000000000001</v>
      </c>
      <c r="C1943">
        <v>96.118156433105398</v>
      </c>
    </row>
    <row r="1944" spans="2:3" x14ac:dyDescent="0.25">
      <c r="B1944">
        <v>24.582999999999998</v>
      </c>
      <c r="C1944">
        <v>95.190422058105398</v>
      </c>
    </row>
    <row r="1945" spans="2:3" x14ac:dyDescent="0.25">
      <c r="B1945">
        <v>24.568999999999999</v>
      </c>
      <c r="C1945">
        <v>94.970695495605398</v>
      </c>
    </row>
    <row r="1946" spans="2:3" x14ac:dyDescent="0.25">
      <c r="B1946">
        <v>24.555</v>
      </c>
      <c r="C1946">
        <v>95.239242553710895</v>
      </c>
    </row>
    <row r="1947" spans="2:3" x14ac:dyDescent="0.25">
      <c r="B1947">
        <v>24.541</v>
      </c>
      <c r="C1947">
        <v>96.826156616210895</v>
      </c>
    </row>
    <row r="1948" spans="2:3" x14ac:dyDescent="0.25">
      <c r="B1948">
        <v>24.527000000000001</v>
      </c>
      <c r="C1948">
        <v>98.242172241210895</v>
      </c>
    </row>
    <row r="1949" spans="2:3" x14ac:dyDescent="0.25">
      <c r="B1949">
        <v>24.513000000000002</v>
      </c>
      <c r="C1949">
        <v>96.801742553710895</v>
      </c>
    </row>
    <row r="1950" spans="2:3" x14ac:dyDescent="0.25">
      <c r="B1950">
        <v>24.498999999999999</v>
      </c>
      <c r="C1950">
        <v>96.972640991210795</v>
      </c>
    </row>
    <row r="1951" spans="2:3" x14ac:dyDescent="0.25">
      <c r="B1951">
        <v>24.484999999999999</v>
      </c>
      <c r="C1951">
        <v>95.385726928710895</v>
      </c>
    </row>
    <row r="1952" spans="2:3" x14ac:dyDescent="0.25">
      <c r="B1952">
        <v>24.471</v>
      </c>
      <c r="C1952">
        <v>94.409172058105398</v>
      </c>
    </row>
    <row r="1953" spans="2:3" x14ac:dyDescent="0.25">
      <c r="B1953">
        <v>24.457000000000001</v>
      </c>
      <c r="C1953">
        <v>94.091781616210895</v>
      </c>
    </row>
    <row r="1954" spans="2:3" x14ac:dyDescent="0.25">
      <c r="B1954">
        <v>24.443000000000001</v>
      </c>
      <c r="C1954">
        <v>92.700180053710795</v>
      </c>
    </row>
    <row r="1955" spans="2:3" x14ac:dyDescent="0.25">
      <c r="B1955">
        <v>24.428999999999998</v>
      </c>
      <c r="C1955">
        <v>93.090805053710795</v>
      </c>
    </row>
    <row r="1956" spans="2:3" x14ac:dyDescent="0.25">
      <c r="B1956">
        <v>24.414999999999999</v>
      </c>
      <c r="C1956">
        <v>92.578117370605497</v>
      </c>
    </row>
    <row r="1957" spans="2:3" x14ac:dyDescent="0.25">
      <c r="B1957">
        <v>24.401</v>
      </c>
      <c r="C1957">
        <v>92.504875183105497</v>
      </c>
    </row>
    <row r="1958" spans="2:3" x14ac:dyDescent="0.25">
      <c r="B1958">
        <v>24.387</v>
      </c>
      <c r="C1958">
        <v>92.919914245605497</v>
      </c>
    </row>
    <row r="1959" spans="2:3" x14ac:dyDescent="0.25">
      <c r="B1959">
        <v>24.373000000000001</v>
      </c>
      <c r="C1959">
        <v>93.896469116210795</v>
      </c>
    </row>
    <row r="1960" spans="2:3" x14ac:dyDescent="0.25">
      <c r="B1960">
        <v>24.359000000000002</v>
      </c>
      <c r="C1960">
        <v>93.920883178710895</v>
      </c>
    </row>
    <row r="1961" spans="2:3" x14ac:dyDescent="0.25">
      <c r="B1961">
        <v>24.344999999999999</v>
      </c>
      <c r="C1961">
        <v>92.138656616210795</v>
      </c>
    </row>
    <row r="1962" spans="2:3" x14ac:dyDescent="0.25">
      <c r="B1962">
        <v>24.331</v>
      </c>
      <c r="C1962">
        <v>91.088851928710795</v>
      </c>
    </row>
    <row r="1963" spans="2:3" x14ac:dyDescent="0.25">
      <c r="B1963">
        <v>24.317</v>
      </c>
      <c r="C1963">
        <v>91.943344116210795</v>
      </c>
    </row>
    <row r="1964" spans="2:3" x14ac:dyDescent="0.25">
      <c r="B1964">
        <v>24.303000000000001</v>
      </c>
      <c r="C1964">
        <v>94.287094116210795</v>
      </c>
    </row>
    <row r="1965" spans="2:3" x14ac:dyDescent="0.25">
      <c r="B1965">
        <v>24.289000000000001</v>
      </c>
      <c r="C1965">
        <v>94.457992553710895</v>
      </c>
    </row>
    <row r="1966" spans="2:3" x14ac:dyDescent="0.25">
      <c r="B1966">
        <v>24.274999999999999</v>
      </c>
      <c r="C1966">
        <v>92.822250366210795</v>
      </c>
    </row>
    <row r="1967" spans="2:3" x14ac:dyDescent="0.25">
      <c r="B1967">
        <v>24.260999999999999</v>
      </c>
      <c r="C1967">
        <v>92.041000366210895</v>
      </c>
    </row>
    <row r="1968" spans="2:3" x14ac:dyDescent="0.25">
      <c r="B1968">
        <v>24.247</v>
      </c>
      <c r="C1968">
        <v>92.871078491210895</v>
      </c>
    </row>
    <row r="1969" spans="2:3" x14ac:dyDescent="0.25">
      <c r="B1969">
        <v>24.233000000000001</v>
      </c>
      <c r="C1969">
        <v>94.213851928710895</v>
      </c>
    </row>
    <row r="1970" spans="2:3" x14ac:dyDescent="0.25">
      <c r="B1970">
        <v>24.219000000000001</v>
      </c>
      <c r="C1970">
        <v>96.118148803710795</v>
      </c>
    </row>
    <row r="1971" spans="2:3" x14ac:dyDescent="0.25">
      <c r="B1971">
        <v>24.204999999999998</v>
      </c>
      <c r="C1971">
        <v>95.727523803710795</v>
      </c>
    </row>
    <row r="1972" spans="2:3" x14ac:dyDescent="0.25">
      <c r="B1972">
        <v>24.190999999999999</v>
      </c>
      <c r="C1972">
        <v>95.361312866210895</v>
      </c>
    </row>
    <row r="1973" spans="2:3" x14ac:dyDescent="0.25">
      <c r="B1973">
        <v>24.177</v>
      </c>
      <c r="C1973">
        <v>95.703109741210795</v>
      </c>
    </row>
    <row r="1974" spans="2:3" x14ac:dyDescent="0.25">
      <c r="B1974">
        <v>24.163</v>
      </c>
      <c r="C1974">
        <v>93.139633178710895</v>
      </c>
    </row>
    <row r="1975" spans="2:3" x14ac:dyDescent="0.25">
      <c r="B1975">
        <v>24.149000000000001</v>
      </c>
      <c r="C1975">
        <v>92.163070678710895</v>
      </c>
    </row>
    <row r="1976" spans="2:3" x14ac:dyDescent="0.25">
      <c r="B1976">
        <v>24.135000000000002</v>
      </c>
      <c r="C1976">
        <v>93.969711303710895</v>
      </c>
    </row>
    <row r="1977" spans="2:3" x14ac:dyDescent="0.25">
      <c r="B1977">
        <v>24.120999999999999</v>
      </c>
      <c r="C1977">
        <v>94.482406616210895</v>
      </c>
    </row>
    <row r="1978" spans="2:3" x14ac:dyDescent="0.25">
      <c r="B1978">
        <v>24.106999999999999</v>
      </c>
      <c r="C1978">
        <v>91.406234741210795</v>
      </c>
    </row>
    <row r="1979" spans="2:3" x14ac:dyDescent="0.25">
      <c r="B1979">
        <v>24.093</v>
      </c>
      <c r="C1979">
        <v>90.454086303710795</v>
      </c>
    </row>
    <row r="1980" spans="2:3" x14ac:dyDescent="0.25">
      <c r="B1980">
        <v>24.079000000000001</v>
      </c>
      <c r="C1980">
        <v>90.429672241210795</v>
      </c>
    </row>
    <row r="1981" spans="2:3" x14ac:dyDescent="0.25">
      <c r="B1981">
        <v>24.065000000000001</v>
      </c>
      <c r="C1981">
        <v>91.723617553710895</v>
      </c>
    </row>
    <row r="1982" spans="2:3" x14ac:dyDescent="0.25">
      <c r="B1982">
        <v>24.050999999999998</v>
      </c>
      <c r="C1982">
        <v>90.795883178710895</v>
      </c>
    </row>
    <row r="1983" spans="2:3" x14ac:dyDescent="0.25">
      <c r="B1983">
        <v>24.036999999999999</v>
      </c>
      <c r="C1983">
        <v>89.208969116210795</v>
      </c>
    </row>
    <row r="1984" spans="2:3" x14ac:dyDescent="0.25">
      <c r="B1984">
        <v>24.023</v>
      </c>
      <c r="C1984">
        <v>91.137680053710895</v>
      </c>
    </row>
    <row r="1985" spans="2:3" x14ac:dyDescent="0.25">
      <c r="B1985">
        <v>24.009</v>
      </c>
      <c r="C1985">
        <v>92.675765991210795</v>
      </c>
    </row>
    <row r="1986" spans="2:3" x14ac:dyDescent="0.25">
      <c r="B1986">
        <v>23.995000000000001</v>
      </c>
      <c r="C1986">
        <v>92.236312866210895</v>
      </c>
    </row>
    <row r="1987" spans="2:3" x14ac:dyDescent="0.25">
      <c r="B1987">
        <v>23.981000000000002</v>
      </c>
      <c r="C1987">
        <v>92.187484741210795</v>
      </c>
    </row>
    <row r="1988" spans="2:3" x14ac:dyDescent="0.25">
      <c r="B1988">
        <v>23.966999999999999</v>
      </c>
      <c r="C1988">
        <v>90.014633178710895</v>
      </c>
    </row>
    <row r="1989" spans="2:3" x14ac:dyDescent="0.25">
      <c r="B1989">
        <v>23.952999999999999</v>
      </c>
      <c r="C1989">
        <v>89.599594116210795</v>
      </c>
    </row>
    <row r="1990" spans="2:3" x14ac:dyDescent="0.25">
      <c r="B1990">
        <v>23.939</v>
      </c>
      <c r="C1990">
        <v>90.283187866210895</v>
      </c>
    </row>
    <row r="1991" spans="2:3" x14ac:dyDescent="0.25">
      <c r="B1991">
        <v>23.925000000000001</v>
      </c>
      <c r="C1991">
        <v>91.625961303710795</v>
      </c>
    </row>
    <row r="1992" spans="2:3" x14ac:dyDescent="0.25">
      <c r="B1992">
        <v>23.911000000000001</v>
      </c>
      <c r="C1992">
        <v>92.504867553710895</v>
      </c>
    </row>
    <row r="1993" spans="2:3" x14ac:dyDescent="0.25">
      <c r="B1993">
        <v>23.896999999999998</v>
      </c>
      <c r="C1993">
        <v>93.554672241210895</v>
      </c>
    </row>
    <row r="1994" spans="2:3" x14ac:dyDescent="0.25">
      <c r="B1994">
        <v>23.882999999999999</v>
      </c>
      <c r="C1994">
        <v>95.043930053710795</v>
      </c>
    </row>
    <row r="1995" spans="2:3" x14ac:dyDescent="0.25">
      <c r="B1995">
        <v>23.869</v>
      </c>
      <c r="C1995">
        <v>95.043930053710795</v>
      </c>
    </row>
    <row r="1996" spans="2:3" x14ac:dyDescent="0.25">
      <c r="B1996">
        <v>23.855</v>
      </c>
      <c r="C1996">
        <v>95.117172241210895</v>
      </c>
    </row>
    <row r="1997" spans="2:3" x14ac:dyDescent="0.25">
      <c r="B1997">
        <v>23.841000000000001</v>
      </c>
      <c r="C1997">
        <v>94.433578491210895</v>
      </c>
    </row>
    <row r="1998" spans="2:3" x14ac:dyDescent="0.25">
      <c r="B1998">
        <v>23.827000000000002</v>
      </c>
      <c r="C1998">
        <v>95.166000366210795</v>
      </c>
    </row>
    <row r="1999" spans="2:3" x14ac:dyDescent="0.25">
      <c r="B1999">
        <v>23.812999999999999</v>
      </c>
      <c r="C1999">
        <v>96.801742553710895</v>
      </c>
    </row>
    <row r="2000" spans="2:3" x14ac:dyDescent="0.25">
      <c r="B2000">
        <v>23.798999999999999</v>
      </c>
      <c r="C2000">
        <v>97.387680053710795</v>
      </c>
    </row>
    <row r="2001" spans="2:3" x14ac:dyDescent="0.25">
      <c r="B2001">
        <v>23.785</v>
      </c>
      <c r="C2001">
        <v>96.606430053710795</v>
      </c>
    </row>
    <row r="2002" spans="2:3" x14ac:dyDescent="0.25">
      <c r="B2002">
        <v>23.771000000000001</v>
      </c>
      <c r="C2002">
        <v>95.800765991210795</v>
      </c>
    </row>
    <row r="2003" spans="2:3" x14ac:dyDescent="0.25">
      <c r="B2003">
        <v>23.757000000000001</v>
      </c>
      <c r="C2003">
        <v>95.971664428710795</v>
      </c>
    </row>
    <row r="2004" spans="2:3" x14ac:dyDescent="0.25">
      <c r="B2004">
        <v>23.742999999999999</v>
      </c>
      <c r="C2004">
        <v>96.069320678710795</v>
      </c>
    </row>
    <row r="2005" spans="2:3" x14ac:dyDescent="0.25">
      <c r="B2005">
        <v>23.728999999999999</v>
      </c>
      <c r="C2005">
        <v>94.018539428710795</v>
      </c>
    </row>
    <row r="2006" spans="2:3" x14ac:dyDescent="0.25">
      <c r="B2006">
        <v>23.715</v>
      </c>
      <c r="C2006">
        <v>94.677719116210795</v>
      </c>
    </row>
    <row r="2007" spans="2:3" x14ac:dyDescent="0.25">
      <c r="B2007">
        <v>23.701000000000001</v>
      </c>
      <c r="C2007">
        <v>96.215805053710795</v>
      </c>
    </row>
    <row r="2008" spans="2:3" x14ac:dyDescent="0.25">
      <c r="B2008">
        <v>23.687000000000001</v>
      </c>
      <c r="C2008">
        <v>96.704086303710895</v>
      </c>
    </row>
    <row r="2009" spans="2:3" x14ac:dyDescent="0.25">
      <c r="B2009">
        <v>23.672999999999998</v>
      </c>
      <c r="C2009">
        <v>94.848617553710895</v>
      </c>
    </row>
    <row r="2010" spans="2:3" x14ac:dyDescent="0.25">
      <c r="B2010">
        <v>23.658999999999999</v>
      </c>
      <c r="C2010">
        <v>93.188461303710895</v>
      </c>
    </row>
    <row r="2011" spans="2:3" x14ac:dyDescent="0.25">
      <c r="B2011">
        <v>23.645</v>
      </c>
      <c r="C2011">
        <v>92.724594116210795</v>
      </c>
    </row>
    <row r="2012" spans="2:3" x14ac:dyDescent="0.25">
      <c r="B2012">
        <v>23.631</v>
      </c>
      <c r="C2012">
        <v>92.749008178710895</v>
      </c>
    </row>
    <row r="2013" spans="2:3" x14ac:dyDescent="0.25">
      <c r="B2013">
        <v>23.617000000000001</v>
      </c>
      <c r="C2013">
        <v>91.406234741210795</v>
      </c>
    </row>
    <row r="2014" spans="2:3" x14ac:dyDescent="0.25">
      <c r="B2014">
        <v>23.603000000000002</v>
      </c>
      <c r="C2014">
        <v>91.259750366210895</v>
      </c>
    </row>
    <row r="2015" spans="2:3" x14ac:dyDescent="0.25">
      <c r="B2015">
        <v>23.588999999999999</v>
      </c>
      <c r="C2015">
        <v>90.527328491210895</v>
      </c>
    </row>
    <row r="2016" spans="2:3" x14ac:dyDescent="0.25">
      <c r="B2016">
        <v>23.574999999999999</v>
      </c>
      <c r="C2016">
        <v>92.944320678710795</v>
      </c>
    </row>
    <row r="2017" spans="2:3" x14ac:dyDescent="0.25">
      <c r="B2017">
        <v>23.561</v>
      </c>
      <c r="C2017">
        <v>92.749008178710895</v>
      </c>
    </row>
    <row r="2018" spans="2:3" x14ac:dyDescent="0.25">
      <c r="B2018">
        <v>23.547000000000001</v>
      </c>
      <c r="C2018">
        <v>91.699203491210895</v>
      </c>
    </row>
    <row r="2019" spans="2:3" x14ac:dyDescent="0.25">
      <c r="B2019">
        <v>23.533000000000001</v>
      </c>
      <c r="C2019">
        <v>92.919906616210895</v>
      </c>
    </row>
    <row r="2020" spans="2:3" x14ac:dyDescent="0.25">
      <c r="B2020">
        <v>23.518999999999998</v>
      </c>
      <c r="C2020">
        <v>92.187484741210795</v>
      </c>
    </row>
    <row r="2021" spans="2:3" x14ac:dyDescent="0.25">
      <c r="B2021">
        <v>23.504999999999999</v>
      </c>
      <c r="C2021">
        <v>93.896469116210795</v>
      </c>
    </row>
    <row r="2022" spans="2:3" x14ac:dyDescent="0.25">
      <c r="B2022">
        <v>23.491</v>
      </c>
      <c r="C2022">
        <v>94.042953491210895</v>
      </c>
    </row>
    <row r="2023" spans="2:3" x14ac:dyDescent="0.25">
      <c r="B2023">
        <v>23.477</v>
      </c>
      <c r="C2023">
        <v>92.895492553710895</v>
      </c>
    </row>
    <row r="2024" spans="2:3" x14ac:dyDescent="0.25">
      <c r="B2024">
        <v>23.463000000000001</v>
      </c>
      <c r="C2024">
        <v>91.748031616210795</v>
      </c>
    </row>
    <row r="2025" spans="2:3" x14ac:dyDescent="0.25">
      <c r="B2025">
        <v>23.449000000000002</v>
      </c>
      <c r="C2025">
        <v>91.015609741210795</v>
      </c>
    </row>
    <row r="2026" spans="2:3" x14ac:dyDescent="0.25">
      <c r="B2026">
        <v>23.434999999999999</v>
      </c>
      <c r="C2026">
        <v>90.087875366210895</v>
      </c>
    </row>
    <row r="2027" spans="2:3" x14ac:dyDescent="0.25">
      <c r="B2027">
        <v>23.420999999999999</v>
      </c>
      <c r="C2027">
        <v>91.748031616210795</v>
      </c>
    </row>
    <row r="2028" spans="2:3" x14ac:dyDescent="0.25">
      <c r="B2028">
        <v>23.407</v>
      </c>
      <c r="C2028">
        <v>92.773422241210895</v>
      </c>
    </row>
    <row r="2029" spans="2:3" x14ac:dyDescent="0.25">
      <c r="B2029">
        <v>23.393000000000001</v>
      </c>
      <c r="C2029">
        <v>93.066390991210795</v>
      </c>
    </row>
    <row r="2030" spans="2:3" x14ac:dyDescent="0.25">
      <c r="B2030">
        <v>23.379000000000001</v>
      </c>
      <c r="C2030">
        <v>92.211898803710795</v>
      </c>
    </row>
    <row r="2031" spans="2:3" x14ac:dyDescent="0.25">
      <c r="B2031">
        <v>23.364999999999998</v>
      </c>
      <c r="C2031">
        <v>91.577133178710895</v>
      </c>
    </row>
    <row r="2032" spans="2:3" x14ac:dyDescent="0.25">
      <c r="B2032">
        <v>23.350999999999999</v>
      </c>
      <c r="C2032">
        <v>91.845687866210895</v>
      </c>
    </row>
    <row r="2033" spans="2:3" x14ac:dyDescent="0.25">
      <c r="B2033">
        <v>23.337</v>
      </c>
      <c r="C2033">
        <v>93.237289428710795</v>
      </c>
    </row>
    <row r="2034" spans="2:3" x14ac:dyDescent="0.25">
      <c r="B2034">
        <v>23.323</v>
      </c>
      <c r="C2034">
        <v>92.480453491210895</v>
      </c>
    </row>
    <row r="2035" spans="2:3" x14ac:dyDescent="0.25">
      <c r="B2035">
        <v>23.309000000000001</v>
      </c>
      <c r="C2035">
        <v>92.333969116210795</v>
      </c>
    </row>
    <row r="2036" spans="2:3" x14ac:dyDescent="0.25">
      <c r="B2036">
        <v>23.295000000000002</v>
      </c>
      <c r="C2036">
        <v>91.894515991210895</v>
      </c>
    </row>
    <row r="2037" spans="2:3" x14ac:dyDescent="0.25">
      <c r="B2037">
        <v>23.280999999999999</v>
      </c>
      <c r="C2037">
        <v>92.919906616210895</v>
      </c>
    </row>
    <row r="2038" spans="2:3" x14ac:dyDescent="0.25">
      <c r="B2038">
        <v>23.266999999999999</v>
      </c>
      <c r="C2038">
        <v>93.261703491210895</v>
      </c>
    </row>
    <row r="2039" spans="2:3" x14ac:dyDescent="0.25">
      <c r="B2039">
        <v>23.253</v>
      </c>
      <c r="C2039">
        <v>94.677719116210795</v>
      </c>
    </row>
    <row r="2040" spans="2:3" x14ac:dyDescent="0.25">
      <c r="B2040">
        <v>23.239000000000001</v>
      </c>
      <c r="C2040">
        <v>94.165023803710795</v>
      </c>
    </row>
    <row r="2041" spans="2:3" x14ac:dyDescent="0.25">
      <c r="B2041">
        <v>23.225000000000001</v>
      </c>
      <c r="C2041">
        <v>92.456039428710795</v>
      </c>
    </row>
    <row r="2042" spans="2:3" x14ac:dyDescent="0.25">
      <c r="B2042">
        <v>23.210999999999999</v>
      </c>
      <c r="C2042">
        <v>92.968734741210795</v>
      </c>
    </row>
    <row r="2043" spans="2:3" x14ac:dyDescent="0.25">
      <c r="B2043">
        <v>23.196999999999999</v>
      </c>
      <c r="C2043">
        <v>94.067367553710895</v>
      </c>
    </row>
    <row r="2044" spans="2:3" x14ac:dyDescent="0.25">
      <c r="B2044">
        <v>23.183</v>
      </c>
      <c r="C2044">
        <v>95.703109741210795</v>
      </c>
    </row>
    <row r="2045" spans="2:3" x14ac:dyDescent="0.25">
      <c r="B2045">
        <v>23.169</v>
      </c>
      <c r="C2045">
        <v>94.555648803710795</v>
      </c>
    </row>
    <row r="2046" spans="2:3" x14ac:dyDescent="0.25">
      <c r="B2046">
        <v>23.155000000000001</v>
      </c>
      <c r="C2046">
        <v>92.187484741210795</v>
      </c>
    </row>
    <row r="2047" spans="2:3" x14ac:dyDescent="0.25">
      <c r="B2047">
        <v>23.140999999999998</v>
      </c>
      <c r="C2047">
        <v>92.724594116210795</v>
      </c>
    </row>
    <row r="2048" spans="2:3" x14ac:dyDescent="0.25">
      <c r="B2048">
        <v>23.126999999999999</v>
      </c>
      <c r="C2048">
        <v>95.117172241210895</v>
      </c>
    </row>
    <row r="2049" spans="2:3" x14ac:dyDescent="0.25">
      <c r="B2049">
        <v>23.113</v>
      </c>
      <c r="C2049">
        <v>96.166976928710895</v>
      </c>
    </row>
    <row r="2050" spans="2:3" x14ac:dyDescent="0.25">
      <c r="B2050">
        <v>23.099</v>
      </c>
      <c r="C2050">
        <v>94.873031616210895</v>
      </c>
    </row>
    <row r="2051" spans="2:3" x14ac:dyDescent="0.25">
      <c r="B2051">
        <v>23.085000000000001</v>
      </c>
      <c r="C2051">
        <v>94.238265991210795</v>
      </c>
    </row>
    <row r="2052" spans="2:3" x14ac:dyDescent="0.25">
      <c r="B2052">
        <v>23.071000000000002</v>
      </c>
      <c r="C2052">
        <v>93.896469116210795</v>
      </c>
    </row>
    <row r="2053" spans="2:3" x14ac:dyDescent="0.25">
      <c r="B2053">
        <v>23.056999999999999</v>
      </c>
      <c r="C2053">
        <v>93.701156616210895</v>
      </c>
    </row>
    <row r="2054" spans="2:3" x14ac:dyDescent="0.25">
      <c r="B2054">
        <v>23.042999999999999</v>
      </c>
      <c r="C2054">
        <v>94.067367553710895</v>
      </c>
    </row>
    <row r="2055" spans="2:3" x14ac:dyDescent="0.25">
      <c r="B2055">
        <v>23.029</v>
      </c>
      <c r="C2055">
        <v>94.457992553710895</v>
      </c>
    </row>
    <row r="2056" spans="2:3" x14ac:dyDescent="0.25">
      <c r="B2056">
        <v>23.015000000000001</v>
      </c>
      <c r="C2056">
        <v>95.410140991210795</v>
      </c>
    </row>
    <row r="2057" spans="2:3" x14ac:dyDescent="0.25">
      <c r="B2057">
        <v>23.001000000000001</v>
      </c>
      <c r="C2057">
        <v>95.141586303710895</v>
      </c>
    </row>
    <row r="2058" spans="2:3" x14ac:dyDescent="0.25">
      <c r="B2058">
        <v>22.986999999999998</v>
      </c>
      <c r="C2058">
        <v>94.042953491210895</v>
      </c>
    </row>
    <row r="2059" spans="2:3" x14ac:dyDescent="0.25">
      <c r="B2059">
        <v>22.972999999999999</v>
      </c>
      <c r="C2059">
        <v>94.335922241210895</v>
      </c>
    </row>
    <row r="2060" spans="2:3" x14ac:dyDescent="0.25">
      <c r="B2060">
        <v>22.959</v>
      </c>
      <c r="C2060">
        <v>95.190414428710795</v>
      </c>
    </row>
    <row r="2061" spans="2:3" x14ac:dyDescent="0.25">
      <c r="B2061">
        <v>22.945</v>
      </c>
      <c r="C2061">
        <v>92.553695678710795</v>
      </c>
    </row>
    <row r="2062" spans="2:3" x14ac:dyDescent="0.25">
      <c r="B2062">
        <v>22.931000000000001</v>
      </c>
      <c r="C2062">
        <v>94.018539428710795</v>
      </c>
    </row>
    <row r="2063" spans="2:3" x14ac:dyDescent="0.25">
      <c r="B2063">
        <v>22.917000000000002</v>
      </c>
      <c r="C2063">
        <v>94.506820678710795</v>
      </c>
    </row>
    <row r="2064" spans="2:3" x14ac:dyDescent="0.25">
      <c r="B2064">
        <v>22.902999999999999</v>
      </c>
      <c r="C2064">
        <v>92.846664428710795</v>
      </c>
    </row>
    <row r="2065" spans="2:3" x14ac:dyDescent="0.25">
      <c r="B2065">
        <v>22.888999999999999</v>
      </c>
      <c r="C2065">
        <v>93.041976928710895</v>
      </c>
    </row>
    <row r="2066" spans="2:3" x14ac:dyDescent="0.25">
      <c r="B2066">
        <v>22.875</v>
      </c>
      <c r="C2066">
        <v>94.653305053710795</v>
      </c>
    </row>
    <row r="2067" spans="2:3" x14ac:dyDescent="0.25">
      <c r="B2067">
        <v>22.861000000000001</v>
      </c>
      <c r="C2067">
        <v>94.116195678710795</v>
      </c>
    </row>
    <row r="2068" spans="2:3" x14ac:dyDescent="0.25">
      <c r="B2068">
        <v>22.847000000000001</v>
      </c>
      <c r="C2068">
        <v>94.506820678710795</v>
      </c>
    </row>
    <row r="2069" spans="2:3" x14ac:dyDescent="0.25">
      <c r="B2069">
        <v>22.832999999999998</v>
      </c>
      <c r="C2069">
        <v>93.261703491210895</v>
      </c>
    </row>
    <row r="2070" spans="2:3" x14ac:dyDescent="0.25">
      <c r="B2070">
        <v>22.818999999999999</v>
      </c>
      <c r="C2070">
        <v>94.409164428710795</v>
      </c>
    </row>
    <row r="2071" spans="2:3" x14ac:dyDescent="0.25">
      <c r="B2071">
        <v>22.805</v>
      </c>
      <c r="C2071">
        <v>94.995101928710895</v>
      </c>
    </row>
    <row r="2072" spans="2:3" x14ac:dyDescent="0.25">
      <c r="B2072">
        <v>22.791</v>
      </c>
      <c r="C2072">
        <v>93.115219116210795</v>
      </c>
    </row>
    <row r="2073" spans="2:3" x14ac:dyDescent="0.25">
      <c r="B2073">
        <v>22.777000000000001</v>
      </c>
      <c r="C2073">
        <v>92.114242553710895</v>
      </c>
    </row>
    <row r="2074" spans="2:3" x14ac:dyDescent="0.25">
      <c r="B2074">
        <v>22.763000000000002</v>
      </c>
      <c r="C2074">
        <v>91.137680053710895</v>
      </c>
    </row>
    <row r="2075" spans="2:3" x14ac:dyDescent="0.25">
      <c r="B2075">
        <v>22.748999999999999</v>
      </c>
      <c r="C2075">
        <v>89.892562866210895</v>
      </c>
    </row>
    <row r="2076" spans="2:3" x14ac:dyDescent="0.25">
      <c r="B2076">
        <v>22.734999999999999</v>
      </c>
      <c r="C2076">
        <v>89.038070678710895</v>
      </c>
    </row>
    <row r="2077" spans="2:3" x14ac:dyDescent="0.25">
      <c r="B2077">
        <v>22.721</v>
      </c>
      <c r="C2077">
        <v>88.916000366210895</v>
      </c>
    </row>
    <row r="2078" spans="2:3" x14ac:dyDescent="0.25">
      <c r="B2078">
        <v>22.707000000000001</v>
      </c>
      <c r="C2078">
        <v>88.793930053710895</v>
      </c>
    </row>
    <row r="2079" spans="2:3" x14ac:dyDescent="0.25">
      <c r="B2079">
        <v>22.693000000000001</v>
      </c>
      <c r="C2079">
        <v>90.527328491210895</v>
      </c>
    </row>
    <row r="2080" spans="2:3" x14ac:dyDescent="0.25">
      <c r="B2080">
        <v>22.678999999999998</v>
      </c>
      <c r="C2080">
        <v>90.869125366210895</v>
      </c>
    </row>
    <row r="2081" spans="2:3" x14ac:dyDescent="0.25">
      <c r="B2081">
        <v>22.664999999999999</v>
      </c>
      <c r="C2081">
        <v>90.527328491210895</v>
      </c>
    </row>
    <row r="2082" spans="2:3" x14ac:dyDescent="0.25">
      <c r="B2082">
        <v>22.651</v>
      </c>
      <c r="C2082">
        <v>92.065414428710795</v>
      </c>
    </row>
    <row r="2083" spans="2:3" x14ac:dyDescent="0.25">
      <c r="B2083">
        <v>22.637</v>
      </c>
      <c r="C2083">
        <v>91.455062866210895</v>
      </c>
    </row>
    <row r="2084" spans="2:3" x14ac:dyDescent="0.25">
      <c r="B2084">
        <v>22.623000000000001</v>
      </c>
      <c r="C2084">
        <v>92.187484741210795</v>
      </c>
    </row>
    <row r="2085" spans="2:3" x14ac:dyDescent="0.25">
      <c r="B2085">
        <v>22.609000000000002</v>
      </c>
      <c r="C2085">
        <v>93.603500366210795</v>
      </c>
    </row>
    <row r="2086" spans="2:3" x14ac:dyDescent="0.25">
      <c r="B2086">
        <v>22.594999999999999</v>
      </c>
      <c r="C2086">
        <v>93.188461303710895</v>
      </c>
    </row>
    <row r="2087" spans="2:3" x14ac:dyDescent="0.25">
      <c r="B2087">
        <v>22.581</v>
      </c>
      <c r="C2087">
        <v>94.970687866210895</v>
      </c>
    </row>
    <row r="2088" spans="2:3" x14ac:dyDescent="0.25">
      <c r="B2088">
        <v>22.567</v>
      </c>
      <c r="C2088">
        <v>94.995101928710895</v>
      </c>
    </row>
    <row r="2089" spans="2:3" x14ac:dyDescent="0.25">
      <c r="B2089">
        <v>22.553000000000001</v>
      </c>
      <c r="C2089">
        <v>94.360336303710895</v>
      </c>
    </row>
    <row r="2090" spans="2:3" x14ac:dyDescent="0.25">
      <c r="B2090">
        <v>22.539000000000001</v>
      </c>
      <c r="C2090">
        <v>93.554672241210895</v>
      </c>
    </row>
    <row r="2091" spans="2:3" x14ac:dyDescent="0.25">
      <c r="B2091">
        <v>22.524999999999999</v>
      </c>
      <c r="C2091">
        <v>92.797836303710895</v>
      </c>
    </row>
    <row r="2092" spans="2:3" x14ac:dyDescent="0.25">
      <c r="B2092">
        <v>22.510999999999999</v>
      </c>
      <c r="C2092">
        <v>94.018539428710795</v>
      </c>
    </row>
    <row r="2093" spans="2:3" x14ac:dyDescent="0.25">
      <c r="B2093">
        <v>22.497</v>
      </c>
      <c r="C2093">
        <v>94.848617553710895</v>
      </c>
    </row>
    <row r="2094" spans="2:3" x14ac:dyDescent="0.25">
      <c r="B2094">
        <v>22.483000000000001</v>
      </c>
      <c r="C2094">
        <v>94.360336303710895</v>
      </c>
    </row>
    <row r="2095" spans="2:3" x14ac:dyDescent="0.25">
      <c r="B2095">
        <v>22.469000000000001</v>
      </c>
      <c r="C2095">
        <v>94.189437866210895</v>
      </c>
    </row>
    <row r="2096" spans="2:3" x14ac:dyDescent="0.25">
      <c r="B2096">
        <v>22.454999999999998</v>
      </c>
      <c r="C2096">
        <v>94.457992553710895</v>
      </c>
    </row>
    <row r="2097" spans="2:3" x14ac:dyDescent="0.25">
      <c r="B2097">
        <v>22.440999999999999</v>
      </c>
      <c r="C2097">
        <v>93.310531616210895</v>
      </c>
    </row>
    <row r="2098" spans="2:3" x14ac:dyDescent="0.25">
      <c r="B2098">
        <v>22.427</v>
      </c>
      <c r="C2098">
        <v>92.578109741210795</v>
      </c>
    </row>
    <row r="2099" spans="2:3" x14ac:dyDescent="0.25">
      <c r="B2099">
        <v>22.413</v>
      </c>
      <c r="C2099">
        <v>90.405258178710895</v>
      </c>
    </row>
    <row r="2100" spans="2:3" x14ac:dyDescent="0.25">
      <c r="B2100">
        <v>22.399000000000001</v>
      </c>
      <c r="C2100">
        <v>89.697250366210895</v>
      </c>
    </row>
    <row r="2101" spans="2:3" x14ac:dyDescent="0.25">
      <c r="B2101">
        <v>22.385000000000002</v>
      </c>
      <c r="C2101">
        <v>92.260726928710895</v>
      </c>
    </row>
    <row r="2102" spans="2:3" x14ac:dyDescent="0.25">
      <c r="B2102">
        <v>22.370999999999999</v>
      </c>
      <c r="C2102">
        <v>91.992172241210795</v>
      </c>
    </row>
    <row r="2103" spans="2:3" x14ac:dyDescent="0.25">
      <c r="B2103">
        <v>22.356999999999999</v>
      </c>
      <c r="C2103">
        <v>92.309555053710795</v>
      </c>
    </row>
    <row r="2104" spans="2:3" x14ac:dyDescent="0.25">
      <c r="B2104">
        <v>22.343</v>
      </c>
      <c r="C2104">
        <v>91.870101928710795</v>
      </c>
    </row>
    <row r="2105" spans="2:3" x14ac:dyDescent="0.25">
      <c r="B2105">
        <v>22.329000000000001</v>
      </c>
      <c r="C2105">
        <v>90.942367553710895</v>
      </c>
    </row>
    <row r="2106" spans="2:3" x14ac:dyDescent="0.25">
      <c r="B2106">
        <v>22.315000000000001</v>
      </c>
      <c r="C2106">
        <v>89.135726928710795</v>
      </c>
    </row>
    <row r="2107" spans="2:3" x14ac:dyDescent="0.25">
      <c r="B2107">
        <v>22.300999999999998</v>
      </c>
      <c r="C2107">
        <v>89.575180053710895</v>
      </c>
    </row>
    <row r="2108" spans="2:3" x14ac:dyDescent="0.25">
      <c r="B2108">
        <v>22.286999999999999</v>
      </c>
      <c r="C2108">
        <v>93.432601928710895</v>
      </c>
    </row>
    <row r="2109" spans="2:3" x14ac:dyDescent="0.25">
      <c r="B2109">
        <v>22.273</v>
      </c>
      <c r="C2109">
        <v>92.309555053710795</v>
      </c>
    </row>
    <row r="2110" spans="2:3" x14ac:dyDescent="0.25">
      <c r="B2110">
        <v>22.259</v>
      </c>
      <c r="C2110">
        <v>91.259750366210895</v>
      </c>
    </row>
    <row r="2111" spans="2:3" x14ac:dyDescent="0.25">
      <c r="B2111">
        <v>22.245000000000001</v>
      </c>
      <c r="C2111">
        <v>89.624008178710895</v>
      </c>
    </row>
    <row r="2112" spans="2:3" x14ac:dyDescent="0.25">
      <c r="B2112">
        <v>22.231000000000002</v>
      </c>
      <c r="C2112">
        <v>87.988265991210895</v>
      </c>
    </row>
    <row r="2113" spans="2:3" x14ac:dyDescent="0.25">
      <c r="B2113">
        <v>22.216999999999999</v>
      </c>
      <c r="C2113">
        <v>88.500961303710795</v>
      </c>
    </row>
    <row r="2114" spans="2:3" x14ac:dyDescent="0.25">
      <c r="B2114">
        <v>22.202999999999999</v>
      </c>
      <c r="C2114">
        <v>87.304672241210795</v>
      </c>
    </row>
    <row r="2115" spans="2:3" x14ac:dyDescent="0.25">
      <c r="B2115">
        <v>22.189</v>
      </c>
      <c r="C2115">
        <v>87.963851928710795</v>
      </c>
    </row>
    <row r="2116" spans="2:3" x14ac:dyDescent="0.25">
      <c r="B2116">
        <v>22.175000000000001</v>
      </c>
      <c r="C2116">
        <v>90.063461303710795</v>
      </c>
    </row>
    <row r="2117" spans="2:3" x14ac:dyDescent="0.25">
      <c r="B2117">
        <v>22.161000000000001</v>
      </c>
      <c r="C2117">
        <v>89.135726928710795</v>
      </c>
    </row>
    <row r="2118" spans="2:3" x14ac:dyDescent="0.25">
      <c r="B2118">
        <v>22.146999999999998</v>
      </c>
      <c r="C2118">
        <v>87.353500366210895</v>
      </c>
    </row>
    <row r="2119" spans="2:3" x14ac:dyDescent="0.25">
      <c r="B2119">
        <v>22.132999999999999</v>
      </c>
      <c r="C2119">
        <v>89.111312866210895</v>
      </c>
    </row>
    <row r="2120" spans="2:3" x14ac:dyDescent="0.25">
      <c r="B2120">
        <v>22.119</v>
      </c>
      <c r="C2120">
        <v>86.718734741210795</v>
      </c>
    </row>
    <row r="2121" spans="2:3" x14ac:dyDescent="0.25">
      <c r="B2121">
        <v>22.105</v>
      </c>
      <c r="C2121">
        <v>85.009750366210895</v>
      </c>
    </row>
    <row r="2122" spans="2:3" x14ac:dyDescent="0.25">
      <c r="B2122">
        <v>22.091000000000001</v>
      </c>
      <c r="C2122">
        <v>86.669906616210795</v>
      </c>
    </row>
    <row r="2123" spans="2:3" x14ac:dyDescent="0.25">
      <c r="B2123">
        <v>22.077000000000002</v>
      </c>
      <c r="C2123">
        <v>87.988265991210895</v>
      </c>
    </row>
    <row r="2124" spans="2:3" x14ac:dyDescent="0.25">
      <c r="B2124">
        <v>22.062999999999999</v>
      </c>
      <c r="C2124">
        <v>89.306625366210895</v>
      </c>
    </row>
    <row r="2125" spans="2:3" x14ac:dyDescent="0.25">
      <c r="B2125">
        <v>22.048999999999999</v>
      </c>
      <c r="C2125">
        <v>88.305648803710795</v>
      </c>
    </row>
    <row r="2126" spans="2:3" x14ac:dyDescent="0.25">
      <c r="B2126">
        <v>22.035</v>
      </c>
      <c r="C2126">
        <v>89.819320678710895</v>
      </c>
    </row>
    <row r="2127" spans="2:3" x14ac:dyDescent="0.25">
      <c r="B2127">
        <v>22.021000000000001</v>
      </c>
      <c r="C2127">
        <v>90.820297241210795</v>
      </c>
    </row>
    <row r="2128" spans="2:3" x14ac:dyDescent="0.25">
      <c r="B2128">
        <v>22.007000000000001</v>
      </c>
      <c r="C2128">
        <v>91.406234741210795</v>
      </c>
    </row>
    <row r="2129" spans="2:3" x14ac:dyDescent="0.25">
      <c r="B2129">
        <v>21.992999999999999</v>
      </c>
      <c r="C2129">
        <v>91.796859741210795</v>
      </c>
    </row>
    <row r="2130" spans="2:3" x14ac:dyDescent="0.25">
      <c r="B2130">
        <v>21.978999999999999</v>
      </c>
      <c r="C2130">
        <v>92.309555053710795</v>
      </c>
    </row>
    <row r="2131" spans="2:3" x14ac:dyDescent="0.25">
      <c r="B2131">
        <v>21.965</v>
      </c>
      <c r="C2131">
        <v>91.650375366210895</v>
      </c>
    </row>
    <row r="2132" spans="2:3" x14ac:dyDescent="0.25">
      <c r="B2132">
        <v>21.951000000000001</v>
      </c>
      <c r="C2132">
        <v>89.575180053710895</v>
      </c>
    </row>
    <row r="2133" spans="2:3" x14ac:dyDescent="0.25">
      <c r="B2133">
        <v>21.937000000000001</v>
      </c>
      <c r="C2133">
        <v>88.818344116210795</v>
      </c>
    </row>
    <row r="2134" spans="2:3" x14ac:dyDescent="0.25">
      <c r="B2134">
        <v>21.922999999999998</v>
      </c>
      <c r="C2134">
        <v>88.891586303710795</v>
      </c>
    </row>
    <row r="2135" spans="2:3" x14ac:dyDescent="0.25">
      <c r="B2135">
        <v>21.908999999999999</v>
      </c>
      <c r="C2135">
        <v>86.596664428710795</v>
      </c>
    </row>
    <row r="2136" spans="2:3" x14ac:dyDescent="0.25">
      <c r="B2136">
        <v>21.895</v>
      </c>
      <c r="C2136">
        <v>86.865219116210795</v>
      </c>
    </row>
    <row r="2137" spans="2:3" x14ac:dyDescent="0.25">
      <c r="B2137">
        <v>21.881</v>
      </c>
      <c r="C2137">
        <v>86.132797241210795</v>
      </c>
    </row>
    <row r="2138" spans="2:3" x14ac:dyDescent="0.25">
      <c r="B2138">
        <v>21.867000000000001</v>
      </c>
      <c r="C2138">
        <v>87.011703491210895</v>
      </c>
    </row>
    <row r="2139" spans="2:3" x14ac:dyDescent="0.25">
      <c r="B2139">
        <v>21.853000000000002</v>
      </c>
      <c r="C2139">
        <v>88.500961303710795</v>
      </c>
    </row>
    <row r="2140" spans="2:3" x14ac:dyDescent="0.25">
      <c r="B2140">
        <v>21.838999999999999</v>
      </c>
      <c r="C2140">
        <v>88.452133178710895</v>
      </c>
    </row>
    <row r="2141" spans="2:3" x14ac:dyDescent="0.25">
      <c r="B2141">
        <v>21.824999999999999</v>
      </c>
      <c r="C2141">
        <v>87.084945678710895</v>
      </c>
    </row>
    <row r="2142" spans="2:3" x14ac:dyDescent="0.25">
      <c r="B2142">
        <v>21.811</v>
      </c>
      <c r="C2142">
        <v>87.622055053710895</v>
      </c>
    </row>
    <row r="2143" spans="2:3" x14ac:dyDescent="0.25">
      <c r="B2143">
        <v>21.797000000000001</v>
      </c>
      <c r="C2143">
        <v>87.646469116210795</v>
      </c>
    </row>
    <row r="2144" spans="2:3" x14ac:dyDescent="0.25">
      <c r="B2144">
        <v>21.783000000000001</v>
      </c>
      <c r="C2144">
        <v>87.695297241210795</v>
      </c>
    </row>
    <row r="2145" spans="2:3" x14ac:dyDescent="0.25">
      <c r="B2145">
        <v>21.768999999999998</v>
      </c>
      <c r="C2145">
        <v>88.720687866210895</v>
      </c>
    </row>
    <row r="2146" spans="2:3" x14ac:dyDescent="0.25">
      <c r="B2146">
        <v>21.754999999999999</v>
      </c>
      <c r="C2146">
        <v>89.135726928710795</v>
      </c>
    </row>
    <row r="2147" spans="2:3" x14ac:dyDescent="0.25">
      <c r="B2147">
        <v>21.741</v>
      </c>
      <c r="C2147">
        <v>88.085922241210795</v>
      </c>
    </row>
    <row r="2148" spans="2:3" x14ac:dyDescent="0.25">
      <c r="B2148">
        <v>21.727</v>
      </c>
      <c r="C2148">
        <v>88.305648803710795</v>
      </c>
    </row>
    <row r="2149" spans="2:3" x14ac:dyDescent="0.25">
      <c r="B2149">
        <v>21.713000000000001</v>
      </c>
      <c r="C2149">
        <v>89.062484741210795</v>
      </c>
    </row>
    <row r="2150" spans="2:3" x14ac:dyDescent="0.25">
      <c r="B2150">
        <v>21.699000000000002</v>
      </c>
      <c r="C2150">
        <v>89.379867553710895</v>
      </c>
    </row>
    <row r="2151" spans="2:3" x14ac:dyDescent="0.25">
      <c r="B2151">
        <v>21.684999999999999</v>
      </c>
      <c r="C2151">
        <v>89.208969116210795</v>
      </c>
    </row>
    <row r="2152" spans="2:3" x14ac:dyDescent="0.25">
      <c r="B2152">
        <v>21.670999999999999</v>
      </c>
      <c r="C2152">
        <v>91.040023803710795</v>
      </c>
    </row>
    <row r="2153" spans="2:3" x14ac:dyDescent="0.25">
      <c r="B2153">
        <v>21.657</v>
      </c>
      <c r="C2153">
        <v>90.209945678710895</v>
      </c>
    </row>
    <row r="2154" spans="2:3" x14ac:dyDescent="0.25">
      <c r="B2154">
        <v>21.643000000000001</v>
      </c>
      <c r="C2154">
        <v>89.306625366210895</v>
      </c>
    </row>
    <row r="2155" spans="2:3" x14ac:dyDescent="0.25">
      <c r="B2155">
        <v>21.629000000000001</v>
      </c>
      <c r="C2155">
        <v>89.038070678710895</v>
      </c>
    </row>
    <row r="2156" spans="2:3" x14ac:dyDescent="0.25">
      <c r="B2156">
        <v>21.614999999999998</v>
      </c>
      <c r="C2156">
        <v>87.622055053710895</v>
      </c>
    </row>
    <row r="2157" spans="2:3" x14ac:dyDescent="0.25">
      <c r="B2157">
        <v>21.600999999999999</v>
      </c>
      <c r="C2157">
        <v>88.061508178710895</v>
      </c>
    </row>
    <row r="2158" spans="2:3" x14ac:dyDescent="0.25">
      <c r="B2158">
        <v>21.587</v>
      </c>
      <c r="C2158">
        <v>86.767562866210895</v>
      </c>
    </row>
    <row r="2159" spans="2:3" x14ac:dyDescent="0.25">
      <c r="B2159">
        <v>21.573</v>
      </c>
      <c r="C2159">
        <v>85.424789428710795</v>
      </c>
    </row>
    <row r="2160" spans="2:3" x14ac:dyDescent="0.25">
      <c r="B2160">
        <v>21.559000000000001</v>
      </c>
      <c r="C2160">
        <v>85.229476928710795</v>
      </c>
    </row>
    <row r="2161" spans="2:3" x14ac:dyDescent="0.25">
      <c r="B2161">
        <v>21.545000000000002</v>
      </c>
      <c r="C2161">
        <v>87.207015991210895</v>
      </c>
    </row>
    <row r="2162" spans="2:3" x14ac:dyDescent="0.25">
      <c r="B2162">
        <v>21.530999999999999</v>
      </c>
      <c r="C2162">
        <v>89.965805053710895</v>
      </c>
    </row>
    <row r="2163" spans="2:3" x14ac:dyDescent="0.25">
      <c r="B2163">
        <v>21.516999999999999</v>
      </c>
      <c r="C2163">
        <v>90.698226928710795</v>
      </c>
    </row>
    <row r="2164" spans="2:3" x14ac:dyDescent="0.25">
      <c r="B2164">
        <v>21.503</v>
      </c>
      <c r="C2164">
        <v>89.721664428710795</v>
      </c>
    </row>
    <row r="2165" spans="2:3" x14ac:dyDescent="0.25">
      <c r="B2165">
        <v>21.489000000000001</v>
      </c>
      <c r="C2165">
        <v>88.281234741210795</v>
      </c>
    </row>
    <row r="2166" spans="2:3" x14ac:dyDescent="0.25">
      <c r="B2166">
        <v>21.475000000000001</v>
      </c>
      <c r="C2166">
        <v>88.525375366210895</v>
      </c>
    </row>
    <row r="2167" spans="2:3" x14ac:dyDescent="0.25">
      <c r="B2167">
        <v>21.460999999999999</v>
      </c>
      <c r="C2167">
        <v>88.842758178710895</v>
      </c>
    </row>
    <row r="2168" spans="2:3" x14ac:dyDescent="0.25">
      <c r="B2168">
        <v>21.446999999999999</v>
      </c>
      <c r="C2168">
        <v>87.695297241210795</v>
      </c>
    </row>
    <row r="2169" spans="2:3" x14ac:dyDescent="0.25">
      <c r="B2169">
        <v>21.433</v>
      </c>
      <c r="C2169">
        <v>86.914047241210795</v>
      </c>
    </row>
    <row r="2170" spans="2:3" x14ac:dyDescent="0.25">
      <c r="B2170">
        <v>21.419</v>
      </c>
      <c r="C2170">
        <v>87.280258178710895</v>
      </c>
    </row>
    <row r="2171" spans="2:3" x14ac:dyDescent="0.25">
      <c r="B2171">
        <v>21.405000000000001</v>
      </c>
      <c r="C2171">
        <v>87.402328491210895</v>
      </c>
    </row>
    <row r="2172" spans="2:3" x14ac:dyDescent="0.25">
      <c r="B2172">
        <v>21.390999999999998</v>
      </c>
      <c r="C2172">
        <v>88.671859741210795</v>
      </c>
    </row>
    <row r="2173" spans="2:3" x14ac:dyDescent="0.25">
      <c r="B2173">
        <v>21.376999999999999</v>
      </c>
      <c r="C2173">
        <v>90.454086303710795</v>
      </c>
    </row>
    <row r="2174" spans="2:3" x14ac:dyDescent="0.25">
      <c r="B2174">
        <v>21.363</v>
      </c>
      <c r="C2174">
        <v>90.966781616210795</v>
      </c>
    </row>
    <row r="2175" spans="2:3" x14ac:dyDescent="0.25">
      <c r="B2175">
        <v>21.349</v>
      </c>
      <c r="C2175">
        <v>91.040023803710795</v>
      </c>
    </row>
    <row r="2176" spans="2:3" x14ac:dyDescent="0.25">
      <c r="B2176">
        <v>21.335000000000001</v>
      </c>
      <c r="C2176">
        <v>90.429672241210795</v>
      </c>
    </row>
    <row r="2177" spans="2:3" x14ac:dyDescent="0.25">
      <c r="B2177">
        <v>21.321000000000002</v>
      </c>
      <c r="C2177">
        <v>88.061508178710895</v>
      </c>
    </row>
    <row r="2178" spans="2:3" x14ac:dyDescent="0.25">
      <c r="B2178">
        <v>21.306999999999999</v>
      </c>
      <c r="C2178">
        <v>88.037094116210795</v>
      </c>
    </row>
    <row r="2179" spans="2:3" x14ac:dyDescent="0.25">
      <c r="B2179">
        <v>21.292999999999999</v>
      </c>
      <c r="C2179">
        <v>88.745101928710795</v>
      </c>
    </row>
    <row r="2180" spans="2:3" x14ac:dyDescent="0.25">
      <c r="B2180">
        <v>21.279</v>
      </c>
      <c r="C2180">
        <v>88.793930053710895</v>
      </c>
    </row>
    <row r="2181" spans="2:3" x14ac:dyDescent="0.25">
      <c r="B2181">
        <v>21.265000000000001</v>
      </c>
      <c r="C2181">
        <v>89.892562866210895</v>
      </c>
    </row>
    <row r="2182" spans="2:3" x14ac:dyDescent="0.25">
      <c r="B2182">
        <v>21.251000000000001</v>
      </c>
      <c r="C2182">
        <v>89.648422241210795</v>
      </c>
    </row>
    <row r="2183" spans="2:3" x14ac:dyDescent="0.25">
      <c r="B2183">
        <v>21.236999999999998</v>
      </c>
      <c r="C2183">
        <v>88.696273803710795</v>
      </c>
    </row>
    <row r="2184" spans="2:3" x14ac:dyDescent="0.25">
      <c r="B2184">
        <v>21.222999999999999</v>
      </c>
      <c r="C2184">
        <v>88.574203491210895</v>
      </c>
    </row>
    <row r="2185" spans="2:3" x14ac:dyDescent="0.25">
      <c r="B2185">
        <v>21.209</v>
      </c>
      <c r="C2185">
        <v>88.232406616210795</v>
      </c>
    </row>
    <row r="2186" spans="2:3" x14ac:dyDescent="0.25">
      <c r="B2186">
        <v>21.195</v>
      </c>
      <c r="C2186">
        <v>87.402328491210895</v>
      </c>
    </row>
    <row r="2187" spans="2:3" x14ac:dyDescent="0.25">
      <c r="B2187">
        <v>21.181000000000001</v>
      </c>
      <c r="C2187">
        <v>87.719711303710795</v>
      </c>
    </row>
    <row r="2188" spans="2:3" x14ac:dyDescent="0.25">
      <c r="B2188">
        <v>21.167000000000002</v>
      </c>
      <c r="C2188">
        <v>87.939437866210895</v>
      </c>
    </row>
    <row r="2189" spans="2:3" x14ac:dyDescent="0.25">
      <c r="B2189">
        <v>21.152999999999999</v>
      </c>
      <c r="C2189">
        <v>88.989242553710895</v>
      </c>
    </row>
    <row r="2190" spans="2:3" x14ac:dyDescent="0.25">
      <c r="B2190">
        <v>21.138999999999999</v>
      </c>
      <c r="C2190">
        <v>88.964828491210895</v>
      </c>
    </row>
    <row r="2191" spans="2:3" x14ac:dyDescent="0.25">
      <c r="B2191">
        <v>21.125</v>
      </c>
      <c r="C2191">
        <v>85.253890991210895</v>
      </c>
    </row>
    <row r="2192" spans="2:3" x14ac:dyDescent="0.25">
      <c r="B2192">
        <v>21.111000000000001</v>
      </c>
      <c r="C2192">
        <v>83.666976928710795</v>
      </c>
    </row>
    <row r="2193" spans="2:3" x14ac:dyDescent="0.25">
      <c r="B2193">
        <v>21.097000000000001</v>
      </c>
      <c r="C2193">
        <v>84.960922241210795</v>
      </c>
    </row>
    <row r="2194" spans="2:3" x14ac:dyDescent="0.25">
      <c r="B2194">
        <v>21.082999999999998</v>
      </c>
      <c r="C2194">
        <v>85.180648803710795</v>
      </c>
    </row>
    <row r="2195" spans="2:3" x14ac:dyDescent="0.25">
      <c r="B2195">
        <v>21.068999999999999</v>
      </c>
      <c r="C2195">
        <v>86.791976928710795</v>
      </c>
    </row>
    <row r="2196" spans="2:3" x14ac:dyDescent="0.25">
      <c r="B2196">
        <v>21.055</v>
      </c>
      <c r="C2196">
        <v>86.352523803710795</v>
      </c>
    </row>
    <row r="2197" spans="2:3" x14ac:dyDescent="0.25">
      <c r="B2197">
        <v>21.041</v>
      </c>
      <c r="C2197">
        <v>84.545883178710895</v>
      </c>
    </row>
    <row r="2198" spans="2:3" x14ac:dyDescent="0.25">
      <c r="B2198">
        <v>21.027000000000001</v>
      </c>
      <c r="C2198">
        <v>83.691390991210895</v>
      </c>
    </row>
    <row r="2199" spans="2:3" x14ac:dyDescent="0.25">
      <c r="B2199">
        <v>21.013000000000002</v>
      </c>
      <c r="C2199">
        <v>83.276351928710795</v>
      </c>
    </row>
    <row r="2200" spans="2:3" x14ac:dyDescent="0.25">
      <c r="B2200">
        <v>20.998999999999999</v>
      </c>
      <c r="C2200">
        <v>85.205062866210895</v>
      </c>
    </row>
    <row r="2201" spans="2:3" x14ac:dyDescent="0.25">
      <c r="B2201">
        <v>20.984999999999999</v>
      </c>
      <c r="C2201">
        <v>86.889633178710895</v>
      </c>
    </row>
    <row r="2202" spans="2:3" x14ac:dyDescent="0.25">
      <c r="B2202">
        <v>20.971</v>
      </c>
      <c r="C2202">
        <v>86.669906616210795</v>
      </c>
    </row>
    <row r="2203" spans="2:3" x14ac:dyDescent="0.25">
      <c r="B2203">
        <v>20.957000000000001</v>
      </c>
      <c r="C2203">
        <v>85.449203491210895</v>
      </c>
    </row>
    <row r="2204" spans="2:3" x14ac:dyDescent="0.25">
      <c r="B2204">
        <v>20.943000000000001</v>
      </c>
      <c r="C2204">
        <v>84.277328491210895</v>
      </c>
    </row>
    <row r="2205" spans="2:3" x14ac:dyDescent="0.25">
      <c r="B2205">
        <v>20.928999999999998</v>
      </c>
      <c r="C2205">
        <v>84.497055053710895</v>
      </c>
    </row>
    <row r="2206" spans="2:3" x14ac:dyDescent="0.25">
      <c r="B2206">
        <v>20.914999999999999</v>
      </c>
      <c r="C2206">
        <v>85.620101928710795</v>
      </c>
    </row>
    <row r="2207" spans="2:3" x14ac:dyDescent="0.25">
      <c r="B2207">
        <v>20.901</v>
      </c>
      <c r="C2207">
        <v>85.498031616210795</v>
      </c>
    </row>
    <row r="2208" spans="2:3" x14ac:dyDescent="0.25">
      <c r="B2208">
        <v>20.887</v>
      </c>
      <c r="C2208">
        <v>86.499008178710895</v>
      </c>
    </row>
    <row r="2209" spans="2:3" x14ac:dyDescent="0.25">
      <c r="B2209">
        <v>20.873000000000001</v>
      </c>
      <c r="C2209">
        <v>86.352523803710795</v>
      </c>
    </row>
    <row r="2210" spans="2:3" x14ac:dyDescent="0.25">
      <c r="B2210">
        <v>20.859000000000002</v>
      </c>
      <c r="C2210">
        <v>85.693344116210795</v>
      </c>
    </row>
    <row r="2211" spans="2:3" x14ac:dyDescent="0.25">
      <c r="B2211">
        <v>20.844999999999999</v>
      </c>
      <c r="C2211">
        <v>85.205062866210895</v>
      </c>
    </row>
    <row r="2212" spans="2:3" x14ac:dyDescent="0.25">
      <c r="B2212">
        <v>20.831</v>
      </c>
      <c r="C2212">
        <v>85.473617553710895</v>
      </c>
    </row>
    <row r="2213" spans="2:3" x14ac:dyDescent="0.25">
      <c r="B2213">
        <v>20.817</v>
      </c>
      <c r="C2213">
        <v>83.544906616210795</v>
      </c>
    </row>
    <row r="2214" spans="2:3" x14ac:dyDescent="0.25">
      <c r="B2214">
        <v>20.803000000000001</v>
      </c>
      <c r="C2214">
        <v>82.739242553710895</v>
      </c>
    </row>
    <row r="2215" spans="2:3" x14ac:dyDescent="0.25">
      <c r="B2215">
        <v>20.789000000000001</v>
      </c>
      <c r="C2215">
        <v>84.106430053710895</v>
      </c>
    </row>
    <row r="2216" spans="2:3" x14ac:dyDescent="0.25">
      <c r="B2216">
        <v>20.774999999999999</v>
      </c>
      <c r="C2216">
        <v>84.838851928710795</v>
      </c>
    </row>
    <row r="2217" spans="2:3" x14ac:dyDescent="0.25">
      <c r="B2217">
        <v>20.760999999999999</v>
      </c>
      <c r="C2217">
        <v>84.838851928710795</v>
      </c>
    </row>
    <row r="2218" spans="2:3" x14ac:dyDescent="0.25">
      <c r="B2218">
        <v>20.747</v>
      </c>
      <c r="C2218">
        <v>85.620101928710795</v>
      </c>
    </row>
    <row r="2219" spans="2:3" x14ac:dyDescent="0.25">
      <c r="B2219">
        <v>20.733000000000001</v>
      </c>
      <c r="C2219">
        <v>85.009750366210895</v>
      </c>
    </row>
    <row r="2220" spans="2:3" x14ac:dyDescent="0.25">
      <c r="B2220">
        <v>20.719000000000001</v>
      </c>
      <c r="C2220">
        <v>85.058578491210895</v>
      </c>
    </row>
    <row r="2221" spans="2:3" x14ac:dyDescent="0.25">
      <c r="B2221">
        <v>20.704999999999998</v>
      </c>
      <c r="C2221">
        <v>85.595687866210895</v>
      </c>
    </row>
    <row r="2222" spans="2:3" x14ac:dyDescent="0.25">
      <c r="B2222">
        <v>20.690999999999999</v>
      </c>
      <c r="C2222">
        <v>84.814437866210895</v>
      </c>
    </row>
    <row r="2223" spans="2:3" x14ac:dyDescent="0.25">
      <c r="B2223">
        <v>20.677</v>
      </c>
      <c r="C2223">
        <v>84.033187866210895</v>
      </c>
    </row>
    <row r="2224" spans="2:3" x14ac:dyDescent="0.25">
      <c r="B2224">
        <v>20.663</v>
      </c>
      <c r="C2224">
        <v>83.496078491210895</v>
      </c>
    </row>
    <row r="2225" spans="2:3" x14ac:dyDescent="0.25">
      <c r="B2225">
        <v>20.649000000000001</v>
      </c>
      <c r="C2225">
        <v>81.030258178710895</v>
      </c>
    </row>
    <row r="2226" spans="2:3" x14ac:dyDescent="0.25">
      <c r="B2226">
        <v>20.635000000000002</v>
      </c>
      <c r="C2226">
        <v>80.493148803710795</v>
      </c>
    </row>
    <row r="2227" spans="2:3" x14ac:dyDescent="0.25">
      <c r="B2227">
        <v>20.620999999999999</v>
      </c>
      <c r="C2227">
        <v>79.443344116210795</v>
      </c>
    </row>
    <row r="2228" spans="2:3" x14ac:dyDescent="0.25">
      <c r="B2228">
        <v>20.606999999999999</v>
      </c>
      <c r="C2228">
        <v>81.542953491210895</v>
      </c>
    </row>
    <row r="2229" spans="2:3" x14ac:dyDescent="0.25">
      <c r="B2229">
        <v>20.593</v>
      </c>
      <c r="C2229">
        <v>82.324203491210895</v>
      </c>
    </row>
    <row r="2230" spans="2:3" x14ac:dyDescent="0.25">
      <c r="B2230">
        <v>20.579000000000001</v>
      </c>
      <c r="C2230">
        <v>81.445297241210795</v>
      </c>
    </row>
    <row r="2231" spans="2:3" x14ac:dyDescent="0.25">
      <c r="B2231">
        <v>20.565000000000001</v>
      </c>
      <c r="C2231">
        <v>81.005844116210795</v>
      </c>
    </row>
    <row r="2232" spans="2:3" x14ac:dyDescent="0.25">
      <c r="B2232">
        <v>20.550999999999998</v>
      </c>
      <c r="C2232">
        <v>82.446273803710795</v>
      </c>
    </row>
    <row r="2233" spans="2:3" x14ac:dyDescent="0.25">
      <c r="B2233">
        <v>20.536999999999999</v>
      </c>
      <c r="C2233">
        <v>83.300765991210895</v>
      </c>
    </row>
    <row r="2234" spans="2:3" x14ac:dyDescent="0.25">
      <c r="B2234">
        <v>20.523</v>
      </c>
      <c r="C2234">
        <v>83.227523803710795</v>
      </c>
    </row>
    <row r="2235" spans="2:3" x14ac:dyDescent="0.25">
      <c r="B2235">
        <v>20.509</v>
      </c>
      <c r="C2235">
        <v>84.326156616210795</v>
      </c>
    </row>
    <row r="2236" spans="2:3" x14ac:dyDescent="0.25">
      <c r="B2236">
        <v>20.495000000000001</v>
      </c>
      <c r="C2236">
        <v>82.861312866210895</v>
      </c>
    </row>
    <row r="2237" spans="2:3" x14ac:dyDescent="0.25">
      <c r="B2237">
        <v>20.481000000000002</v>
      </c>
      <c r="C2237">
        <v>83.105453491210895</v>
      </c>
    </row>
    <row r="2238" spans="2:3" x14ac:dyDescent="0.25">
      <c r="B2238">
        <v>20.466999999999999</v>
      </c>
      <c r="C2238">
        <v>82.666000366210895</v>
      </c>
    </row>
    <row r="2239" spans="2:3" x14ac:dyDescent="0.25">
      <c r="B2239">
        <v>20.452999999999999</v>
      </c>
      <c r="C2239">
        <v>82.080062866210895</v>
      </c>
    </row>
    <row r="2240" spans="2:3" x14ac:dyDescent="0.25">
      <c r="B2240">
        <v>20.439</v>
      </c>
      <c r="C2240">
        <v>83.520492553710895</v>
      </c>
    </row>
    <row r="2241" spans="2:3" x14ac:dyDescent="0.25">
      <c r="B2241">
        <v>20.425000000000001</v>
      </c>
      <c r="C2241">
        <v>83.886703491210895</v>
      </c>
    </row>
    <row r="2242" spans="2:3" x14ac:dyDescent="0.25">
      <c r="B2242">
        <v>20.411000000000001</v>
      </c>
      <c r="C2242">
        <v>82.910140991210895</v>
      </c>
    </row>
    <row r="2243" spans="2:3" x14ac:dyDescent="0.25">
      <c r="B2243">
        <v>20.396999999999998</v>
      </c>
      <c r="C2243">
        <v>83.813461303710795</v>
      </c>
    </row>
    <row r="2244" spans="2:3" x14ac:dyDescent="0.25">
      <c r="B2244">
        <v>20.382999999999999</v>
      </c>
      <c r="C2244">
        <v>85.278305053710895</v>
      </c>
    </row>
    <row r="2245" spans="2:3" x14ac:dyDescent="0.25">
      <c r="B2245">
        <v>20.369</v>
      </c>
      <c r="C2245">
        <v>85.595687866210895</v>
      </c>
    </row>
    <row r="2246" spans="2:3" x14ac:dyDescent="0.25">
      <c r="B2246">
        <v>20.355</v>
      </c>
      <c r="C2246">
        <v>84.765609741210795</v>
      </c>
    </row>
    <row r="2247" spans="2:3" x14ac:dyDescent="0.25">
      <c r="B2247">
        <v>20.341000000000001</v>
      </c>
      <c r="C2247">
        <v>83.154281616210795</v>
      </c>
    </row>
    <row r="2248" spans="2:3" x14ac:dyDescent="0.25">
      <c r="B2248">
        <v>20.327000000000002</v>
      </c>
      <c r="C2248">
        <v>81.787094116210795</v>
      </c>
    </row>
    <row r="2249" spans="2:3" x14ac:dyDescent="0.25">
      <c r="B2249">
        <v>20.312999999999999</v>
      </c>
      <c r="C2249">
        <v>81.811508178710895</v>
      </c>
    </row>
    <row r="2250" spans="2:3" x14ac:dyDescent="0.25">
      <c r="B2250">
        <v>20.298999999999999</v>
      </c>
      <c r="C2250">
        <v>81.933578491210895</v>
      </c>
    </row>
    <row r="2251" spans="2:3" x14ac:dyDescent="0.25">
      <c r="B2251">
        <v>20.285</v>
      </c>
      <c r="C2251">
        <v>82.055648803710795</v>
      </c>
    </row>
    <row r="2252" spans="2:3" x14ac:dyDescent="0.25">
      <c r="B2252">
        <v>20.271000000000001</v>
      </c>
      <c r="C2252">
        <v>81.665023803710795</v>
      </c>
    </row>
    <row r="2253" spans="2:3" x14ac:dyDescent="0.25">
      <c r="B2253">
        <v>20.257000000000001</v>
      </c>
      <c r="C2253">
        <v>82.519515991210895</v>
      </c>
    </row>
    <row r="2254" spans="2:3" x14ac:dyDescent="0.25">
      <c r="B2254">
        <v>20.242999999999999</v>
      </c>
      <c r="C2254">
        <v>82.641586303710795</v>
      </c>
    </row>
    <row r="2255" spans="2:3" x14ac:dyDescent="0.25">
      <c r="B2255">
        <v>20.228999999999999</v>
      </c>
      <c r="C2255">
        <v>83.349594116210795</v>
      </c>
    </row>
    <row r="2256" spans="2:3" x14ac:dyDescent="0.25">
      <c r="B2256">
        <v>20.215</v>
      </c>
      <c r="C2256">
        <v>81.054672241210795</v>
      </c>
    </row>
    <row r="2257" spans="2:3" x14ac:dyDescent="0.25">
      <c r="B2257">
        <v>20.201000000000001</v>
      </c>
      <c r="C2257">
        <v>80.615219116210795</v>
      </c>
    </row>
    <row r="2258" spans="2:3" x14ac:dyDescent="0.25">
      <c r="B2258">
        <v>20.187000000000001</v>
      </c>
      <c r="C2258">
        <v>83.105453491210895</v>
      </c>
    </row>
    <row r="2259" spans="2:3" x14ac:dyDescent="0.25">
      <c r="B2259">
        <v>20.172999999999998</v>
      </c>
      <c r="C2259">
        <v>84.130844116210795</v>
      </c>
    </row>
    <row r="2260" spans="2:3" x14ac:dyDescent="0.25">
      <c r="B2260">
        <v>20.158999999999999</v>
      </c>
      <c r="C2260">
        <v>84.350570678710895</v>
      </c>
    </row>
    <row r="2261" spans="2:3" x14ac:dyDescent="0.25">
      <c r="B2261">
        <v>20.145</v>
      </c>
      <c r="C2261">
        <v>85.961898803710795</v>
      </c>
    </row>
    <row r="2262" spans="2:3" x14ac:dyDescent="0.25">
      <c r="B2262">
        <v>20.131</v>
      </c>
      <c r="C2262">
        <v>84.667953491210895</v>
      </c>
    </row>
    <row r="2263" spans="2:3" x14ac:dyDescent="0.25">
      <c r="B2263">
        <v>20.117000000000001</v>
      </c>
      <c r="C2263">
        <v>81.640609741210795</v>
      </c>
    </row>
    <row r="2264" spans="2:3" x14ac:dyDescent="0.25">
      <c r="B2264">
        <v>20.103000000000002</v>
      </c>
      <c r="C2264">
        <v>82.324203491210895</v>
      </c>
    </row>
    <row r="2265" spans="2:3" x14ac:dyDescent="0.25">
      <c r="B2265">
        <v>20.088999999999999</v>
      </c>
      <c r="C2265">
        <v>83.569320678710895</v>
      </c>
    </row>
    <row r="2266" spans="2:3" x14ac:dyDescent="0.25">
      <c r="B2266">
        <v>20.074999999999999</v>
      </c>
      <c r="C2266">
        <v>82.202133178710895</v>
      </c>
    </row>
    <row r="2267" spans="2:3" x14ac:dyDescent="0.25">
      <c r="B2267">
        <v>20.061</v>
      </c>
      <c r="C2267">
        <v>82.202133178710895</v>
      </c>
    </row>
    <row r="2268" spans="2:3" x14ac:dyDescent="0.25">
      <c r="B2268">
        <v>20.047000000000001</v>
      </c>
      <c r="C2268">
        <v>81.469711303710795</v>
      </c>
    </row>
    <row r="2269" spans="2:3" x14ac:dyDescent="0.25">
      <c r="B2269">
        <v>20.033000000000001</v>
      </c>
      <c r="C2269">
        <v>81.762680053710895</v>
      </c>
    </row>
    <row r="2270" spans="2:3" x14ac:dyDescent="0.25">
      <c r="B2270">
        <v>20.018999999999998</v>
      </c>
      <c r="C2270">
        <v>84.228500366210895</v>
      </c>
    </row>
    <row r="2271" spans="2:3" x14ac:dyDescent="0.25">
      <c r="B2271">
        <v>20.004999999999999</v>
      </c>
      <c r="C2271">
        <v>84.472640991210895</v>
      </c>
    </row>
    <row r="2272" spans="2:3" x14ac:dyDescent="0.25">
      <c r="B2272">
        <v>19.991</v>
      </c>
      <c r="C2272">
        <v>83.715805053710895</v>
      </c>
    </row>
    <row r="2273" spans="2:3" x14ac:dyDescent="0.25">
      <c r="B2273">
        <v>19.977</v>
      </c>
      <c r="C2273">
        <v>83.691390991210895</v>
      </c>
    </row>
    <row r="2274" spans="2:3" x14ac:dyDescent="0.25">
      <c r="B2274">
        <v>19.963000000000001</v>
      </c>
      <c r="C2274">
        <v>83.935531616210795</v>
      </c>
    </row>
    <row r="2275" spans="2:3" x14ac:dyDescent="0.25">
      <c r="B2275">
        <v>19.949000000000002</v>
      </c>
      <c r="C2275">
        <v>86.254867553710895</v>
      </c>
    </row>
    <row r="2276" spans="2:3" x14ac:dyDescent="0.25">
      <c r="B2276">
        <v>19.934999999999999</v>
      </c>
      <c r="C2276">
        <v>86.816390991210895</v>
      </c>
    </row>
    <row r="2277" spans="2:3" x14ac:dyDescent="0.25">
      <c r="B2277">
        <v>19.920999999999999</v>
      </c>
      <c r="C2277">
        <v>86.767562866210895</v>
      </c>
    </row>
    <row r="2278" spans="2:3" x14ac:dyDescent="0.25">
      <c r="B2278">
        <v>19.907</v>
      </c>
      <c r="C2278">
        <v>86.108383178710895</v>
      </c>
    </row>
    <row r="2279" spans="2:3" x14ac:dyDescent="0.25">
      <c r="B2279">
        <v>19.893000000000001</v>
      </c>
      <c r="C2279">
        <v>85.693344116210795</v>
      </c>
    </row>
    <row r="2280" spans="2:3" x14ac:dyDescent="0.25">
      <c r="B2280">
        <v>19.879000000000001</v>
      </c>
      <c r="C2280">
        <v>83.422836303710795</v>
      </c>
    </row>
    <row r="2281" spans="2:3" x14ac:dyDescent="0.25">
      <c r="B2281">
        <v>19.864999999999998</v>
      </c>
      <c r="C2281">
        <v>81.689437866210895</v>
      </c>
    </row>
    <row r="2282" spans="2:3" x14ac:dyDescent="0.25">
      <c r="B2282">
        <v>19.850999999999999</v>
      </c>
      <c r="C2282">
        <v>82.788070678710895</v>
      </c>
    </row>
    <row r="2283" spans="2:3" x14ac:dyDescent="0.25">
      <c r="B2283">
        <v>19.837</v>
      </c>
      <c r="C2283">
        <v>83.862289428710795</v>
      </c>
    </row>
    <row r="2284" spans="2:3" x14ac:dyDescent="0.25">
      <c r="B2284">
        <v>19.823</v>
      </c>
      <c r="C2284">
        <v>82.519515991210895</v>
      </c>
    </row>
    <row r="2285" spans="2:3" x14ac:dyDescent="0.25">
      <c r="B2285">
        <v>19.809000000000001</v>
      </c>
      <c r="C2285">
        <v>82.861312866210895</v>
      </c>
    </row>
    <row r="2286" spans="2:3" x14ac:dyDescent="0.25">
      <c r="B2286">
        <v>19.795000000000002</v>
      </c>
      <c r="C2286">
        <v>83.349594116210795</v>
      </c>
    </row>
    <row r="2287" spans="2:3" x14ac:dyDescent="0.25">
      <c r="B2287">
        <v>19.780999999999999</v>
      </c>
      <c r="C2287">
        <v>82.836898803710795</v>
      </c>
    </row>
    <row r="2288" spans="2:3" x14ac:dyDescent="0.25">
      <c r="B2288">
        <v>19.766999999999999</v>
      </c>
      <c r="C2288">
        <v>83.251937866210895</v>
      </c>
    </row>
    <row r="2289" spans="2:3" x14ac:dyDescent="0.25">
      <c r="B2289">
        <v>19.753</v>
      </c>
      <c r="C2289">
        <v>84.301742553710895</v>
      </c>
    </row>
    <row r="2290" spans="2:3" x14ac:dyDescent="0.25">
      <c r="B2290">
        <v>19.739000000000001</v>
      </c>
      <c r="C2290">
        <v>83.325180053710895</v>
      </c>
    </row>
    <row r="2291" spans="2:3" x14ac:dyDescent="0.25">
      <c r="B2291">
        <v>19.725000000000001</v>
      </c>
      <c r="C2291">
        <v>82.153305053710895</v>
      </c>
    </row>
    <row r="2292" spans="2:3" x14ac:dyDescent="0.25">
      <c r="B2292">
        <v>19.710999999999999</v>
      </c>
      <c r="C2292">
        <v>82.958969116210795</v>
      </c>
    </row>
    <row r="2293" spans="2:3" x14ac:dyDescent="0.25">
      <c r="B2293">
        <v>19.696999999999999</v>
      </c>
      <c r="C2293">
        <v>82.739242553710895</v>
      </c>
    </row>
    <row r="2294" spans="2:3" x14ac:dyDescent="0.25">
      <c r="B2294">
        <v>19.683</v>
      </c>
      <c r="C2294">
        <v>82.592758178710895</v>
      </c>
    </row>
    <row r="2295" spans="2:3" x14ac:dyDescent="0.25">
      <c r="B2295">
        <v>19.669</v>
      </c>
      <c r="C2295">
        <v>83.666976928710795</v>
      </c>
    </row>
    <row r="2296" spans="2:3" x14ac:dyDescent="0.25">
      <c r="B2296">
        <v>19.655000000000001</v>
      </c>
      <c r="C2296">
        <v>83.081039428710795</v>
      </c>
    </row>
    <row r="2297" spans="2:3" x14ac:dyDescent="0.25">
      <c r="B2297">
        <v>19.640999999999998</v>
      </c>
      <c r="C2297">
        <v>81.591781616210795</v>
      </c>
    </row>
    <row r="2298" spans="2:3" x14ac:dyDescent="0.25">
      <c r="B2298">
        <v>19.626999999999999</v>
      </c>
      <c r="C2298">
        <v>82.226547241210795</v>
      </c>
    </row>
    <row r="2299" spans="2:3" x14ac:dyDescent="0.25">
      <c r="B2299">
        <v>19.613</v>
      </c>
      <c r="C2299">
        <v>84.033187866210895</v>
      </c>
    </row>
    <row r="2300" spans="2:3" x14ac:dyDescent="0.25">
      <c r="B2300">
        <v>19.599</v>
      </c>
      <c r="C2300">
        <v>83.422836303710795</v>
      </c>
    </row>
    <row r="2301" spans="2:3" x14ac:dyDescent="0.25">
      <c r="B2301">
        <v>19.585000000000001</v>
      </c>
      <c r="C2301">
        <v>83.544906616210795</v>
      </c>
    </row>
    <row r="2302" spans="2:3" x14ac:dyDescent="0.25">
      <c r="B2302">
        <v>19.571000000000002</v>
      </c>
      <c r="C2302">
        <v>83.593734741210795</v>
      </c>
    </row>
    <row r="2303" spans="2:3" x14ac:dyDescent="0.25">
      <c r="B2303">
        <v>19.556999999999999</v>
      </c>
      <c r="C2303">
        <v>83.959945678710895</v>
      </c>
    </row>
    <row r="2304" spans="2:3" x14ac:dyDescent="0.25">
      <c r="B2304">
        <v>19.542999999999999</v>
      </c>
      <c r="C2304">
        <v>82.128890991210895</v>
      </c>
    </row>
    <row r="2305" spans="2:3" x14ac:dyDescent="0.25">
      <c r="B2305">
        <v>19.529</v>
      </c>
      <c r="C2305">
        <v>81.567367553710895</v>
      </c>
    </row>
    <row r="2306" spans="2:3" x14ac:dyDescent="0.25">
      <c r="B2306">
        <v>19.515000000000001</v>
      </c>
      <c r="C2306">
        <v>80.322250366210895</v>
      </c>
    </row>
    <row r="2307" spans="2:3" x14ac:dyDescent="0.25">
      <c r="B2307">
        <v>19.501000000000001</v>
      </c>
      <c r="C2307">
        <v>79.052719116210795</v>
      </c>
    </row>
    <row r="2308" spans="2:3" x14ac:dyDescent="0.25">
      <c r="B2308">
        <v>19.486999999999998</v>
      </c>
      <c r="C2308">
        <v>80.444320678710895</v>
      </c>
    </row>
    <row r="2309" spans="2:3" x14ac:dyDescent="0.25">
      <c r="B2309">
        <v>19.472999999999999</v>
      </c>
      <c r="C2309">
        <v>80.908187866210895</v>
      </c>
    </row>
    <row r="2310" spans="2:3" x14ac:dyDescent="0.25">
      <c r="B2310">
        <v>19.459</v>
      </c>
      <c r="C2310">
        <v>81.298812866210895</v>
      </c>
    </row>
    <row r="2311" spans="2:3" x14ac:dyDescent="0.25">
      <c r="B2311">
        <v>19.445</v>
      </c>
      <c r="C2311">
        <v>81.176742553710895</v>
      </c>
    </row>
    <row r="2312" spans="2:3" x14ac:dyDescent="0.25">
      <c r="B2312">
        <v>19.431000000000001</v>
      </c>
      <c r="C2312">
        <v>82.763656616210795</v>
      </c>
    </row>
    <row r="2313" spans="2:3" x14ac:dyDescent="0.25">
      <c r="B2313">
        <v>19.417000000000002</v>
      </c>
      <c r="C2313">
        <v>84.838851928710795</v>
      </c>
    </row>
    <row r="2314" spans="2:3" x14ac:dyDescent="0.25">
      <c r="B2314">
        <v>19.402999999999999</v>
      </c>
      <c r="C2314">
        <v>83.471664428710795</v>
      </c>
    </row>
    <row r="2315" spans="2:3" x14ac:dyDescent="0.25">
      <c r="B2315">
        <v>19.388999999999999</v>
      </c>
      <c r="C2315">
        <v>82.031234741210795</v>
      </c>
    </row>
    <row r="2316" spans="2:3" x14ac:dyDescent="0.25">
      <c r="B2316">
        <v>19.375</v>
      </c>
      <c r="C2316">
        <v>81.469711303710795</v>
      </c>
    </row>
    <row r="2317" spans="2:3" x14ac:dyDescent="0.25">
      <c r="B2317">
        <v>19.361000000000001</v>
      </c>
      <c r="C2317">
        <v>81.079086303710795</v>
      </c>
    </row>
    <row r="2318" spans="2:3" x14ac:dyDescent="0.25">
      <c r="B2318">
        <v>19.347000000000001</v>
      </c>
      <c r="C2318">
        <v>80.786117553710895</v>
      </c>
    </row>
    <row r="2319" spans="2:3" x14ac:dyDescent="0.25">
      <c r="B2319">
        <v>19.332999999999998</v>
      </c>
      <c r="C2319">
        <v>81.738265991210895</v>
      </c>
    </row>
    <row r="2320" spans="2:3" x14ac:dyDescent="0.25">
      <c r="B2320">
        <v>19.318999999999999</v>
      </c>
      <c r="C2320">
        <v>83.032211303710795</v>
      </c>
    </row>
    <row r="2321" spans="2:3" x14ac:dyDescent="0.25">
      <c r="B2321">
        <v>19.305</v>
      </c>
      <c r="C2321">
        <v>82.934555053710895</v>
      </c>
    </row>
    <row r="2322" spans="2:3" x14ac:dyDescent="0.25">
      <c r="B2322">
        <v>19.291</v>
      </c>
      <c r="C2322">
        <v>81.762680053710895</v>
      </c>
    </row>
    <row r="2323" spans="2:3" x14ac:dyDescent="0.25">
      <c r="B2323">
        <v>19.277000000000001</v>
      </c>
      <c r="C2323">
        <v>80.712875366210895</v>
      </c>
    </row>
    <row r="2324" spans="2:3" x14ac:dyDescent="0.25">
      <c r="B2324">
        <v>19.263000000000002</v>
      </c>
      <c r="C2324">
        <v>81.469711303710795</v>
      </c>
    </row>
    <row r="2325" spans="2:3" x14ac:dyDescent="0.25">
      <c r="B2325">
        <v>19.248999999999999</v>
      </c>
      <c r="C2325">
        <v>82.373031616210795</v>
      </c>
    </row>
    <row r="2326" spans="2:3" x14ac:dyDescent="0.25">
      <c r="B2326">
        <v>19.234999999999999</v>
      </c>
      <c r="C2326">
        <v>81.079086303710795</v>
      </c>
    </row>
    <row r="2327" spans="2:3" x14ac:dyDescent="0.25">
      <c r="B2327">
        <v>19.221</v>
      </c>
      <c r="C2327">
        <v>81.542953491210895</v>
      </c>
    </row>
    <row r="2328" spans="2:3" x14ac:dyDescent="0.25">
      <c r="B2328">
        <v>19.207000000000001</v>
      </c>
      <c r="C2328">
        <v>82.568344116210795</v>
      </c>
    </row>
    <row r="2329" spans="2:3" x14ac:dyDescent="0.25">
      <c r="B2329">
        <v>19.193000000000001</v>
      </c>
      <c r="C2329">
        <v>80.859359741210795</v>
      </c>
    </row>
    <row r="2330" spans="2:3" x14ac:dyDescent="0.25">
      <c r="B2330">
        <v>19.178999999999998</v>
      </c>
      <c r="C2330">
        <v>80.859359741210795</v>
      </c>
    </row>
    <row r="2331" spans="2:3" x14ac:dyDescent="0.25">
      <c r="B2331">
        <v>19.164999999999999</v>
      </c>
      <c r="C2331">
        <v>80.053695678710895</v>
      </c>
    </row>
    <row r="2332" spans="2:3" x14ac:dyDescent="0.25">
      <c r="B2332">
        <v>19.151</v>
      </c>
      <c r="C2332">
        <v>80.224594116210795</v>
      </c>
    </row>
    <row r="2333" spans="2:3" x14ac:dyDescent="0.25">
      <c r="B2333">
        <v>19.137</v>
      </c>
      <c r="C2333">
        <v>80.737289428710795</v>
      </c>
    </row>
    <row r="2334" spans="2:3" x14ac:dyDescent="0.25">
      <c r="B2334">
        <v>19.123000000000001</v>
      </c>
      <c r="C2334">
        <v>80.395492553710895</v>
      </c>
    </row>
    <row r="2335" spans="2:3" x14ac:dyDescent="0.25">
      <c r="B2335">
        <v>19.109000000000002</v>
      </c>
      <c r="C2335">
        <v>81.030258178710895</v>
      </c>
    </row>
    <row r="2336" spans="2:3" x14ac:dyDescent="0.25">
      <c r="B2336">
        <v>19.094999999999999</v>
      </c>
      <c r="C2336">
        <v>83.032211303710795</v>
      </c>
    </row>
    <row r="2337" spans="2:3" x14ac:dyDescent="0.25">
      <c r="B2337">
        <v>19.081</v>
      </c>
      <c r="C2337">
        <v>81.982406616210795</v>
      </c>
    </row>
    <row r="2338" spans="2:3" x14ac:dyDescent="0.25">
      <c r="B2338">
        <v>19.067</v>
      </c>
      <c r="C2338">
        <v>82.421859741210795</v>
      </c>
    </row>
    <row r="2339" spans="2:3" x14ac:dyDescent="0.25">
      <c r="B2339">
        <v>19.053000000000001</v>
      </c>
      <c r="C2339">
        <v>82.080062866210895</v>
      </c>
    </row>
    <row r="2340" spans="2:3" x14ac:dyDescent="0.25">
      <c r="B2340">
        <v>19.039000000000001</v>
      </c>
      <c r="C2340">
        <v>81.445297241210795</v>
      </c>
    </row>
    <row r="2341" spans="2:3" x14ac:dyDescent="0.25">
      <c r="B2341">
        <v>19.024999999999999</v>
      </c>
      <c r="C2341">
        <v>83.056625366210895</v>
      </c>
    </row>
    <row r="2342" spans="2:3" x14ac:dyDescent="0.25">
      <c r="B2342">
        <v>19.010999999999999</v>
      </c>
      <c r="C2342">
        <v>84.374984741210795</v>
      </c>
    </row>
    <row r="2343" spans="2:3" x14ac:dyDescent="0.25">
      <c r="B2343">
        <v>18.997</v>
      </c>
      <c r="C2343">
        <v>83.935531616210795</v>
      </c>
    </row>
    <row r="2344" spans="2:3" x14ac:dyDescent="0.25">
      <c r="B2344">
        <v>18.983000000000001</v>
      </c>
      <c r="C2344">
        <v>86.035140991210895</v>
      </c>
    </row>
    <row r="2345" spans="2:3" x14ac:dyDescent="0.25">
      <c r="B2345">
        <v>18.969000000000001</v>
      </c>
      <c r="C2345">
        <v>85.742172241210795</v>
      </c>
    </row>
    <row r="2346" spans="2:3" x14ac:dyDescent="0.25">
      <c r="B2346">
        <v>18.954999999999998</v>
      </c>
      <c r="C2346">
        <v>83.203109741210795</v>
      </c>
    </row>
    <row r="2347" spans="2:3" x14ac:dyDescent="0.25">
      <c r="B2347">
        <v>18.940999999999999</v>
      </c>
      <c r="C2347">
        <v>83.544906616210795</v>
      </c>
    </row>
    <row r="2348" spans="2:3" x14ac:dyDescent="0.25">
      <c r="B2348">
        <v>18.927</v>
      </c>
      <c r="C2348">
        <v>84.521469116210795</v>
      </c>
    </row>
    <row r="2349" spans="2:3" x14ac:dyDescent="0.25">
      <c r="B2349">
        <v>18.913</v>
      </c>
      <c r="C2349">
        <v>85.229476928710795</v>
      </c>
    </row>
    <row r="2350" spans="2:3" x14ac:dyDescent="0.25">
      <c r="B2350">
        <v>18.899000000000001</v>
      </c>
      <c r="C2350">
        <v>85.595687866210895</v>
      </c>
    </row>
    <row r="2351" spans="2:3" x14ac:dyDescent="0.25">
      <c r="B2351">
        <v>18.885000000000002</v>
      </c>
      <c r="C2351">
        <v>84.912094116210795</v>
      </c>
    </row>
    <row r="2352" spans="2:3" x14ac:dyDescent="0.25">
      <c r="B2352">
        <v>18.870999999999999</v>
      </c>
      <c r="C2352">
        <v>84.936508178710895</v>
      </c>
    </row>
    <row r="2353" spans="2:3" x14ac:dyDescent="0.25">
      <c r="B2353">
        <v>18.856999999999999</v>
      </c>
      <c r="C2353">
        <v>85.595687866210895</v>
      </c>
    </row>
    <row r="2354" spans="2:3" x14ac:dyDescent="0.25">
      <c r="B2354">
        <v>18.843</v>
      </c>
      <c r="C2354">
        <v>84.472640991210895</v>
      </c>
    </row>
    <row r="2355" spans="2:3" x14ac:dyDescent="0.25">
      <c r="B2355">
        <v>18.829000000000001</v>
      </c>
      <c r="C2355">
        <v>85.156234741210795</v>
      </c>
    </row>
    <row r="2356" spans="2:3" x14ac:dyDescent="0.25">
      <c r="B2356">
        <v>18.815000000000001</v>
      </c>
      <c r="C2356">
        <v>87.158187866210895</v>
      </c>
    </row>
    <row r="2357" spans="2:3" x14ac:dyDescent="0.25">
      <c r="B2357">
        <v>18.800999999999998</v>
      </c>
      <c r="C2357">
        <v>87.524398803710795</v>
      </c>
    </row>
    <row r="2358" spans="2:3" x14ac:dyDescent="0.25">
      <c r="B2358">
        <v>18.786999999999999</v>
      </c>
      <c r="C2358">
        <v>88.183578491210895</v>
      </c>
    </row>
    <row r="2359" spans="2:3" x14ac:dyDescent="0.25">
      <c r="B2359">
        <v>18.773</v>
      </c>
      <c r="C2359">
        <v>86.889633178710895</v>
      </c>
    </row>
    <row r="2360" spans="2:3" x14ac:dyDescent="0.25">
      <c r="B2360">
        <v>18.759</v>
      </c>
      <c r="C2360">
        <v>85.009750366210895</v>
      </c>
    </row>
    <row r="2361" spans="2:3" x14ac:dyDescent="0.25">
      <c r="B2361">
        <v>18.745000000000001</v>
      </c>
      <c r="C2361">
        <v>82.958969116210795</v>
      </c>
    </row>
    <row r="2362" spans="2:3" x14ac:dyDescent="0.25">
      <c r="B2362">
        <v>18.731000000000002</v>
      </c>
      <c r="C2362">
        <v>83.618148803710795</v>
      </c>
    </row>
    <row r="2363" spans="2:3" x14ac:dyDescent="0.25">
      <c r="B2363">
        <v>18.716999999999999</v>
      </c>
      <c r="C2363">
        <v>82.617172241210795</v>
      </c>
    </row>
    <row r="2364" spans="2:3" x14ac:dyDescent="0.25">
      <c r="B2364">
        <v>18.702999999999999</v>
      </c>
      <c r="C2364">
        <v>81.933578491210895</v>
      </c>
    </row>
    <row r="2365" spans="2:3" x14ac:dyDescent="0.25">
      <c r="B2365">
        <v>18.689</v>
      </c>
      <c r="C2365">
        <v>81.249984741210795</v>
      </c>
    </row>
    <row r="2366" spans="2:3" x14ac:dyDescent="0.25">
      <c r="B2366">
        <v>18.675000000000001</v>
      </c>
      <c r="C2366">
        <v>80.297836303710795</v>
      </c>
    </row>
    <row r="2367" spans="2:3" x14ac:dyDescent="0.25">
      <c r="B2367">
        <v>18.661000000000001</v>
      </c>
      <c r="C2367">
        <v>80.859359741210795</v>
      </c>
    </row>
    <row r="2368" spans="2:3" x14ac:dyDescent="0.25">
      <c r="B2368">
        <v>18.646999999999998</v>
      </c>
      <c r="C2368">
        <v>80.908187866210895</v>
      </c>
    </row>
    <row r="2369" spans="2:3" x14ac:dyDescent="0.25">
      <c r="B2369">
        <v>18.632999999999999</v>
      </c>
      <c r="C2369">
        <v>81.030258178710895</v>
      </c>
    </row>
    <row r="2370" spans="2:3" x14ac:dyDescent="0.25">
      <c r="B2370">
        <v>18.619</v>
      </c>
      <c r="C2370">
        <v>82.348617553710895</v>
      </c>
    </row>
    <row r="2371" spans="2:3" x14ac:dyDescent="0.25">
      <c r="B2371">
        <v>18.605</v>
      </c>
      <c r="C2371">
        <v>82.446273803710795</v>
      </c>
    </row>
    <row r="2372" spans="2:3" x14ac:dyDescent="0.25">
      <c r="B2372">
        <v>18.591000000000001</v>
      </c>
      <c r="C2372">
        <v>82.202133178710895</v>
      </c>
    </row>
    <row r="2373" spans="2:3" x14ac:dyDescent="0.25">
      <c r="B2373">
        <v>18.577000000000002</v>
      </c>
      <c r="C2373">
        <v>82.958969116210795</v>
      </c>
    </row>
    <row r="2374" spans="2:3" x14ac:dyDescent="0.25">
      <c r="B2374">
        <v>18.562999999999999</v>
      </c>
      <c r="C2374">
        <v>81.274398803710795</v>
      </c>
    </row>
    <row r="2375" spans="2:3" x14ac:dyDescent="0.25">
      <c r="B2375">
        <v>18.548999999999999</v>
      </c>
      <c r="C2375">
        <v>80.566390991210895</v>
      </c>
    </row>
    <row r="2376" spans="2:3" x14ac:dyDescent="0.25">
      <c r="B2376">
        <v>18.535</v>
      </c>
      <c r="C2376">
        <v>82.275375366210895</v>
      </c>
    </row>
    <row r="2377" spans="2:3" x14ac:dyDescent="0.25">
      <c r="B2377">
        <v>18.521000000000001</v>
      </c>
      <c r="C2377">
        <v>81.347640991210895</v>
      </c>
    </row>
    <row r="2378" spans="2:3" x14ac:dyDescent="0.25">
      <c r="B2378">
        <v>18.507000000000001</v>
      </c>
      <c r="C2378">
        <v>80.932601928710795</v>
      </c>
    </row>
    <row r="2379" spans="2:3" x14ac:dyDescent="0.25">
      <c r="B2379">
        <v>18.492999999999999</v>
      </c>
      <c r="C2379">
        <v>80.395492553710895</v>
      </c>
    </row>
    <row r="2380" spans="2:3" x14ac:dyDescent="0.25">
      <c r="B2380">
        <v>18.478999999999999</v>
      </c>
      <c r="C2380">
        <v>82.055648803710795</v>
      </c>
    </row>
    <row r="2381" spans="2:3" x14ac:dyDescent="0.25">
      <c r="B2381">
        <v>18.465</v>
      </c>
      <c r="C2381">
        <v>80.810531616210795</v>
      </c>
    </row>
    <row r="2382" spans="2:3" x14ac:dyDescent="0.25">
      <c r="B2382">
        <v>18.451000000000001</v>
      </c>
      <c r="C2382">
        <v>81.298812866210895</v>
      </c>
    </row>
    <row r="2383" spans="2:3" x14ac:dyDescent="0.25">
      <c r="B2383">
        <v>18.437000000000001</v>
      </c>
      <c r="C2383">
        <v>82.519515991210895</v>
      </c>
    </row>
    <row r="2384" spans="2:3" x14ac:dyDescent="0.25">
      <c r="B2384">
        <v>18.422999999999998</v>
      </c>
      <c r="C2384">
        <v>83.520492553710895</v>
      </c>
    </row>
    <row r="2385" spans="2:3" x14ac:dyDescent="0.25">
      <c r="B2385">
        <v>18.408999999999999</v>
      </c>
      <c r="C2385">
        <v>85.180648803710795</v>
      </c>
    </row>
    <row r="2386" spans="2:3" x14ac:dyDescent="0.25">
      <c r="B2386">
        <v>18.395</v>
      </c>
      <c r="C2386">
        <v>84.570297241210795</v>
      </c>
    </row>
    <row r="2387" spans="2:3" x14ac:dyDescent="0.25">
      <c r="B2387">
        <v>18.381</v>
      </c>
      <c r="C2387">
        <v>84.106430053710895</v>
      </c>
    </row>
    <row r="2388" spans="2:3" x14ac:dyDescent="0.25">
      <c r="B2388">
        <v>18.367000000000001</v>
      </c>
      <c r="C2388">
        <v>85.009750366210895</v>
      </c>
    </row>
    <row r="2389" spans="2:3" x14ac:dyDescent="0.25">
      <c r="B2389">
        <v>18.353000000000002</v>
      </c>
      <c r="C2389">
        <v>83.129867553710895</v>
      </c>
    </row>
    <row r="2390" spans="2:3" x14ac:dyDescent="0.25">
      <c r="B2390">
        <v>18.338999999999999</v>
      </c>
      <c r="C2390">
        <v>82.055648803710795</v>
      </c>
    </row>
    <row r="2391" spans="2:3" x14ac:dyDescent="0.25">
      <c r="B2391">
        <v>18.324999999999999</v>
      </c>
      <c r="C2391">
        <v>82.250961303710795</v>
      </c>
    </row>
    <row r="2392" spans="2:3" x14ac:dyDescent="0.25">
      <c r="B2392">
        <v>18.311</v>
      </c>
      <c r="C2392">
        <v>82.299789428710795</v>
      </c>
    </row>
    <row r="2393" spans="2:3" x14ac:dyDescent="0.25">
      <c r="B2393">
        <v>18.297000000000001</v>
      </c>
      <c r="C2393">
        <v>83.227523803710795</v>
      </c>
    </row>
    <row r="2394" spans="2:3" x14ac:dyDescent="0.25">
      <c r="B2394">
        <v>18.283000000000001</v>
      </c>
      <c r="C2394">
        <v>84.741195678710895</v>
      </c>
    </row>
    <row r="2395" spans="2:3" x14ac:dyDescent="0.25">
      <c r="B2395">
        <v>18.268999999999998</v>
      </c>
      <c r="C2395">
        <v>85.473617553710895</v>
      </c>
    </row>
    <row r="2396" spans="2:3" x14ac:dyDescent="0.25">
      <c r="B2396">
        <v>18.254999999999999</v>
      </c>
      <c r="C2396">
        <v>84.545883178710895</v>
      </c>
    </row>
    <row r="2397" spans="2:3" x14ac:dyDescent="0.25">
      <c r="B2397">
        <v>18.241</v>
      </c>
      <c r="C2397">
        <v>84.399398803710795</v>
      </c>
    </row>
    <row r="2398" spans="2:3" x14ac:dyDescent="0.25">
      <c r="B2398">
        <v>18.227</v>
      </c>
      <c r="C2398">
        <v>84.374984741210795</v>
      </c>
    </row>
    <row r="2399" spans="2:3" x14ac:dyDescent="0.25">
      <c r="B2399">
        <v>18.213000000000001</v>
      </c>
      <c r="C2399">
        <v>83.325180053710895</v>
      </c>
    </row>
    <row r="2400" spans="2:3" x14ac:dyDescent="0.25">
      <c r="B2400">
        <v>18.199000000000002</v>
      </c>
      <c r="C2400">
        <v>82.421859741210795</v>
      </c>
    </row>
    <row r="2401" spans="2:3" x14ac:dyDescent="0.25">
      <c r="B2401">
        <v>18.184999999999999</v>
      </c>
      <c r="C2401">
        <v>82.568344116210795</v>
      </c>
    </row>
    <row r="2402" spans="2:3" x14ac:dyDescent="0.25">
      <c r="B2402">
        <v>18.170999999999999</v>
      </c>
      <c r="C2402">
        <v>81.665023803710795</v>
      </c>
    </row>
    <row r="2403" spans="2:3" x14ac:dyDescent="0.25">
      <c r="B2403">
        <v>18.157</v>
      </c>
      <c r="C2403">
        <v>81.957992553710895</v>
      </c>
    </row>
    <row r="2404" spans="2:3" x14ac:dyDescent="0.25">
      <c r="B2404">
        <v>18.143000000000001</v>
      </c>
      <c r="C2404">
        <v>83.081039428710795</v>
      </c>
    </row>
    <row r="2405" spans="2:3" x14ac:dyDescent="0.25">
      <c r="B2405">
        <v>18.129000000000001</v>
      </c>
      <c r="C2405">
        <v>81.738265991210895</v>
      </c>
    </row>
    <row r="2406" spans="2:3" x14ac:dyDescent="0.25">
      <c r="B2406">
        <v>18.114999999999998</v>
      </c>
      <c r="C2406">
        <v>81.298812866210895</v>
      </c>
    </row>
    <row r="2407" spans="2:3" x14ac:dyDescent="0.25">
      <c r="B2407">
        <v>18.100999999999999</v>
      </c>
      <c r="C2407">
        <v>81.762680053710895</v>
      </c>
    </row>
    <row r="2408" spans="2:3" x14ac:dyDescent="0.25">
      <c r="B2408">
        <v>18.087</v>
      </c>
      <c r="C2408">
        <v>81.616195678710895</v>
      </c>
    </row>
    <row r="2409" spans="2:3" x14ac:dyDescent="0.25">
      <c r="B2409">
        <v>18.073</v>
      </c>
      <c r="C2409">
        <v>80.468742370605497</v>
      </c>
    </row>
    <row r="2410" spans="2:3" x14ac:dyDescent="0.25">
      <c r="B2410">
        <v>18.059000000000001</v>
      </c>
      <c r="C2410">
        <v>80.688461303710795</v>
      </c>
    </row>
    <row r="2411" spans="2:3" x14ac:dyDescent="0.25">
      <c r="B2411">
        <v>18.045000000000002</v>
      </c>
      <c r="C2411">
        <v>81.933578491210895</v>
      </c>
    </row>
    <row r="2412" spans="2:3" x14ac:dyDescent="0.25">
      <c r="B2412">
        <v>18.030999999999999</v>
      </c>
      <c r="C2412">
        <v>83.447250366210895</v>
      </c>
    </row>
    <row r="2413" spans="2:3" x14ac:dyDescent="0.25">
      <c r="B2413">
        <v>18.016999999999999</v>
      </c>
      <c r="C2413">
        <v>83.178695678710895</v>
      </c>
    </row>
    <row r="2414" spans="2:3" x14ac:dyDescent="0.25">
      <c r="B2414">
        <v>18.003</v>
      </c>
      <c r="C2414">
        <v>83.300765991210895</v>
      </c>
    </row>
    <row r="2415" spans="2:3" x14ac:dyDescent="0.25">
      <c r="B2415">
        <v>17.989000000000001</v>
      </c>
      <c r="C2415">
        <v>81.665023803710795</v>
      </c>
    </row>
    <row r="2416" spans="2:3" x14ac:dyDescent="0.25">
      <c r="B2416">
        <v>17.975000000000001</v>
      </c>
      <c r="C2416">
        <v>81.127914428710795</v>
      </c>
    </row>
    <row r="2417" spans="2:3" x14ac:dyDescent="0.25">
      <c r="B2417">
        <v>17.960999999999999</v>
      </c>
      <c r="C2417">
        <v>82.250961303710795</v>
      </c>
    </row>
    <row r="2418" spans="2:3" x14ac:dyDescent="0.25">
      <c r="B2418">
        <v>17.946999999999999</v>
      </c>
      <c r="C2418">
        <v>81.323234558105497</v>
      </c>
    </row>
    <row r="2419" spans="2:3" x14ac:dyDescent="0.25">
      <c r="B2419">
        <v>17.933</v>
      </c>
      <c r="C2419">
        <v>79.858390808105398</v>
      </c>
    </row>
    <row r="2420" spans="2:3" x14ac:dyDescent="0.25">
      <c r="B2420">
        <v>17.919</v>
      </c>
      <c r="C2420">
        <v>79.443344116210795</v>
      </c>
    </row>
    <row r="2421" spans="2:3" x14ac:dyDescent="0.25">
      <c r="B2421">
        <v>17.905000000000001</v>
      </c>
      <c r="C2421">
        <v>80.688461303710795</v>
      </c>
    </row>
    <row r="2422" spans="2:3" x14ac:dyDescent="0.25">
      <c r="B2422">
        <v>17.890999999999998</v>
      </c>
      <c r="C2422">
        <v>81.957992553710895</v>
      </c>
    </row>
    <row r="2423" spans="2:3" x14ac:dyDescent="0.25">
      <c r="B2423">
        <v>17.876999999999999</v>
      </c>
      <c r="C2423">
        <v>83.007797241210795</v>
      </c>
    </row>
    <row r="2424" spans="2:3" x14ac:dyDescent="0.25">
      <c r="B2424">
        <v>17.863</v>
      </c>
      <c r="C2424">
        <v>83.032211303710795</v>
      </c>
    </row>
    <row r="2425" spans="2:3" x14ac:dyDescent="0.25">
      <c r="B2425">
        <v>17.849</v>
      </c>
      <c r="C2425">
        <v>84.374984741210795</v>
      </c>
    </row>
    <row r="2426" spans="2:3" x14ac:dyDescent="0.25">
      <c r="B2426">
        <v>17.835000000000001</v>
      </c>
      <c r="C2426">
        <v>83.520492553710895</v>
      </c>
    </row>
    <row r="2427" spans="2:3" x14ac:dyDescent="0.25">
      <c r="B2427">
        <v>17.821000000000002</v>
      </c>
      <c r="C2427">
        <v>83.447250366210895</v>
      </c>
    </row>
    <row r="2428" spans="2:3" x14ac:dyDescent="0.25">
      <c r="B2428">
        <v>17.806999999999999</v>
      </c>
      <c r="C2428">
        <v>83.129867553710895</v>
      </c>
    </row>
    <row r="2429" spans="2:3" x14ac:dyDescent="0.25">
      <c r="B2429">
        <v>17.792999999999999</v>
      </c>
      <c r="C2429">
        <v>83.032211303710795</v>
      </c>
    </row>
    <row r="2430" spans="2:3" x14ac:dyDescent="0.25">
      <c r="B2430">
        <v>17.779</v>
      </c>
      <c r="C2430">
        <v>82.812484741210795</v>
      </c>
    </row>
    <row r="2431" spans="2:3" x14ac:dyDescent="0.25">
      <c r="B2431">
        <v>17.765000000000001</v>
      </c>
      <c r="C2431">
        <v>80.395500183105497</v>
      </c>
    </row>
    <row r="2432" spans="2:3" x14ac:dyDescent="0.25">
      <c r="B2432">
        <v>17.751000000000001</v>
      </c>
      <c r="C2432">
        <v>81.494132995605398</v>
      </c>
    </row>
    <row r="2433" spans="2:3" x14ac:dyDescent="0.25">
      <c r="B2433">
        <v>17.736999999999998</v>
      </c>
      <c r="C2433">
        <v>82.421859741210795</v>
      </c>
    </row>
    <row r="2434" spans="2:3" x14ac:dyDescent="0.25">
      <c r="B2434">
        <v>17.722999999999999</v>
      </c>
      <c r="C2434">
        <v>81.640609741210795</v>
      </c>
    </row>
    <row r="2435" spans="2:3" x14ac:dyDescent="0.25">
      <c r="B2435">
        <v>17.709</v>
      </c>
      <c r="C2435">
        <v>82.421859741210795</v>
      </c>
    </row>
    <row r="2436" spans="2:3" x14ac:dyDescent="0.25">
      <c r="B2436">
        <v>17.695</v>
      </c>
      <c r="C2436">
        <v>82.299789428710795</v>
      </c>
    </row>
    <row r="2437" spans="2:3" x14ac:dyDescent="0.25">
      <c r="B2437">
        <v>17.681000000000001</v>
      </c>
      <c r="C2437">
        <v>81.909164428710795</v>
      </c>
    </row>
    <row r="2438" spans="2:3" x14ac:dyDescent="0.25">
      <c r="B2438">
        <v>17.667000000000002</v>
      </c>
      <c r="C2438">
        <v>82.714828491210895</v>
      </c>
    </row>
    <row r="2439" spans="2:3" x14ac:dyDescent="0.25">
      <c r="B2439">
        <v>17.652999999999999</v>
      </c>
      <c r="C2439">
        <v>82.592758178710895</v>
      </c>
    </row>
    <row r="2440" spans="2:3" x14ac:dyDescent="0.25">
      <c r="B2440">
        <v>17.638999999999999</v>
      </c>
      <c r="C2440">
        <v>81.249992370605497</v>
      </c>
    </row>
    <row r="2441" spans="2:3" x14ac:dyDescent="0.25">
      <c r="B2441">
        <v>17.625</v>
      </c>
      <c r="C2441">
        <v>81.347648620605497</v>
      </c>
    </row>
    <row r="2442" spans="2:3" x14ac:dyDescent="0.25">
      <c r="B2442">
        <v>17.611000000000001</v>
      </c>
      <c r="C2442">
        <v>81.005851745605497</v>
      </c>
    </row>
    <row r="2443" spans="2:3" x14ac:dyDescent="0.25">
      <c r="B2443">
        <v>17.597000000000001</v>
      </c>
      <c r="C2443">
        <v>81.811515808105398</v>
      </c>
    </row>
    <row r="2444" spans="2:3" x14ac:dyDescent="0.25">
      <c r="B2444">
        <v>17.582999999999998</v>
      </c>
      <c r="C2444">
        <v>80.371086120605497</v>
      </c>
    </row>
    <row r="2445" spans="2:3" x14ac:dyDescent="0.25">
      <c r="B2445">
        <v>17.568999999999999</v>
      </c>
      <c r="C2445">
        <v>79.370109558105497</v>
      </c>
    </row>
    <row r="2446" spans="2:3" x14ac:dyDescent="0.25">
      <c r="B2446">
        <v>17.555</v>
      </c>
      <c r="C2446">
        <v>77.783195495605398</v>
      </c>
    </row>
    <row r="2447" spans="2:3" x14ac:dyDescent="0.25">
      <c r="B2447">
        <v>17.541</v>
      </c>
      <c r="C2447">
        <v>79.394523620605497</v>
      </c>
    </row>
    <row r="2448" spans="2:3" x14ac:dyDescent="0.25">
      <c r="B2448">
        <v>17.527000000000001</v>
      </c>
      <c r="C2448">
        <v>81.909172058105497</v>
      </c>
    </row>
    <row r="2449" spans="2:3" x14ac:dyDescent="0.25">
      <c r="B2449">
        <v>17.513000000000002</v>
      </c>
      <c r="C2449">
        <v>81.713859558105497</v>
      </c>
    </row>
    <row r="2450" spans="2:3" x14ac:dyDescent="0.25">
      <c r="B2450">
        <v>17.498999999999999</v>
      </c>
      <c r="C2450">
        <v>80.981437683105497</v>
      </c>
    </row>
    <row r="2451" spans="2:3" x14ac:dyDescent="0.25">
      <c r="B2451">
        <v>17.484999999999999</v>
      </c>
      <c r="C2451">
        <v>79.345695495605398</v>
      </c>
    </row>
    <row r="2452" spans="2:3" x14ac:dyDescent="0.25">
      <c r="B2452">
        <v>17.471</v>
      </c>
      <c r="C2452">
        <v>79.467765808105398</v>
      </c>
    </row>
    <row r="2453" spans="2:3" x14ac:dyDescent="0.25">
      <c r="B2453">
        <v>17.457000000000001</v>
      </c>
      <c r="C2453">
        <v>79.565422058105497</v>
      </c>
    </row>
    <row r="2454" spans="2:3" x14ac:dyDescent="0.25">
      <c r="B2454">
        <v>17.443000000000001</v>
      </c>
      <c r="C2454">
        <v>79.736320495605398</v>
      </c>
    </row>
    <row r="2455" spans="2:3" x14ac:dyDescent="0.25">
      <c r="B2455">
        <v>17.428999999999998</v>
      </c>
      <c r="C2455">
        <v>79.248039245605497</v>
      </c>
    </row>
    <row r="2456" spans="2:3" x14ac:dyDescent="0.25">
      <c r="B2456">
        <v>17.414999999999999</v>
      </c>
      <c r="C2456">
        <v>79.223625183105497</v>
      </c>
    </row>
    <row r="2457" spans="2:3" x14ac:dyDescent="0.25">
      <c r="B2457">
        <v>17.401</v>
      </c>
      <c r="C2457">
        <v>79.199211120605497</v>
      </c>
    </row>
    <row r="2458" spans="2:3" x14ac:dyDescent="0.25">
      <c r="B2458">
        <v>17.387</v>
      </c>
      <c r="C2458">
        <v>78.149406433105497</v>
      </c>
    </row>
    <row r="2459" spans="2:3" x14ac:dyDescent="0.25">
      <c r="B2459">
        <v>17.373000000000001</v>
      </c>
      <c r="C2459">
        <v>77.661125183105497</v>
      </c>
    </row>
    <row r="2460" spans="2:3" x14ac:dyDescent="0.25">
      <c r="B2460">
        <v>17.359000000000002</v>
      </c>
      <c r="C2460">
        <v>77.709953308105398</v>
      </c>
    </row>
    <row r="2461" spans="2:3" x14ac:dyDescent="0.25">
      <c r="B2461">
        <v>17.344999999999999</v>
      </c>
      <c r="C2461">
        <v>77.197257995605398</v>
      </c>
    </row>
    <row r="2462" spans="2:3" x14ac:dyDescent="0.25">
      <c r="B2462">
        <v>17.331</v>
      </c>
      <c r="C2462">
        <v>75.341789245605497</v>
      </c>
    </row>
    <row r="2463" spans="2:3" x14ac:dyDescent="0.25">
      <c r="B2463">
        <v>17.317</v>
      </c>
      <c r="C2463">
        <v>74.243156433105497</v>
      </c>
    </row>
    <row r="2464" spans="2:3" x14ac:dyDescent="0.25">
      <c r="B2464">
        <v>17.303000000000001</v>
      </c>
      <c r="C2464">
        <v>74.462882995605398</v>
      </c>
    </row>
    <row r="2465" spans="2:3" x14ac:dyDescent="0.25">
      <c r="B2465">
        <v>17.289000000000001</v>
      </c>
      <c r="C2465">
        <v>74.047843933105497</v>
      </c>
    </row>
    <row r="2466" spans="2:3" x14ac:dyDescent="0.25">
      <c r="B2466">
        <v>17.274999999999999</v>
      </c>
      <c r="C2466">
        <v>73.852531433105497</v>
      </c>
    </row>
    <row r="2467" spans="2:3" x14ac:dyDescent="0.25">
      <c r="B2467">
        <v>17.260999999999999</v>
      </c>
      <c r="C2467">
        <v>72.729484558105497</v>
      </c>
    </row>
    <row r="2468" spans="2:3" x14ac:dyDescent="0.25">
      <c r="B2468">
        <v>17.247</v>
      </c>
      <c r="C2468">
        <v>75.195304870605497</v>
      </c>
    </row>
    <row r="2469" spans="2:3" x14ac:dyDescent="0.25">
      <c r="B2469">
        <v>17.233000000000001</v>
      </c>
      <c r="C2469">
        <v>76.904289245605497</v>
      </c>
    </row>
    <row r="2470" spans="2:3" x14ac:dyDescent="0.25">
      <c r="B2470">
        <v>17.219000000000001</v>
      </c>
      <c r="C2470">
        <v>74.804679870605497</v>
      </c>
    </row>
    <row r="2471" spans="2:3" x14ac:dyDescent="0.25">
      <c r="B2471">
        <v>17.204999999999998</v>
      </c>
      <c r="C2471">
        <v>73.242179870605497</v>
      </c>
    </row>
    <row r="2472" spans="2:3" x14ac:dyDescent="0.25">
      <c r="B2472">
        <v>17.190999999999999</v>
      </c>
      <c r="C2472">
        <v>72.778312683105497</v>
      </c>
    </row>
    <row r="2473" spans="2:3" x14ac:dyDescent="0.25">
      <c r="B2473">
        <v>17.177</v>
      </c>
      <c r="C2473">
        <v>72.241203308105398</v>
      </c>
    </row>
    <row r="2474" spans="2:3" x14ac:dyDescent="0.25">
      <c r="B2474">
        <v>17.163</v>
      </c>
      <c r="C2474">
        <v>73.095695495605398</v>
      </c>
    </row>
    <row r="2475" spans="2:3" x14ac:dyDescent="0.25">
      <c r="B2475">
        <v>17.149000000000001</v>
      </c>
      <c r="C2475">
        <v>73.388664245605497</v>
      </c>
    </row>
    <row r="2476" spans="2:3" x14ac:dyDescent="0.25">
      <c r="B2476">
        <v>17.135000000000002</v>
      </c>
      <c r="C2476">
        <v>72.656242370605497</v>
      </c>
    </row>
    <row r="2477" spans="2:3" x14ac:dyDescent="0.25">
      <c r="B2477">
        <v>17.120999999999999</v>
      </c>
      <c r="C2477">
        <v>72.436515808105398</v>
      </c>
    </row>
    <row r="2478" spans="2:3" x14ac:dyDescent="0.25">
      <c r="B2478">
        <v>17.106999999999999</v>
      </c>
      <c r="C2478">
        <v>71.166984558105497</v>
      </c>
    </row>
    <row r="2479" spans="2:3" x14ac:dyDescent="0.25">
      <c r="B2479">
        <v>17.093</v>
      </c>
      <c r="C2479">
        <v>69.750968933105497</v>
      </c>
    </row>
    <row r="2480" spans="2:3" x14ac:dyDescent="0.25">
      <c r="B2480">
        <v>17.079000000000001</v>
      </c>
      <c r="C2480">
        <v>70.043937683105497</v>
      </c>
    </row>
    <row r="2481" spans="2:3" x14ac:dyDescent="0.25">
      <c r="B2481">
        <v>17.065000000000001</v>
      </c>
      <c r="C2481">
        <v>72.314445495605398</v>
      </c>
    </row>
    <row r="2482" spans="2:3" x14ac:dyDescent="0.25">
      <c r="B2482">
        <v>17.050999999999998</v>
      </c>
      <c r="C2482">
        <v>73.583976745605497</v>
      </c>
    </row>
    <row r="2483" spans="2:3" x14ac:dyDescent="0.25">
      <c r="B2483">
        <v>17.036999999999999</v>
      </c>
      <c r="C2483">
        <v>72.827140808105398</v>
      </c>
    </row>
    <row r="2484" spans="2:3" x14ac:dyDescent="0.25">
      <c r="B2484">
        <v>17.023</v>
      </c>
      <c r="C2484">
        <v>72.705070495605398</v>
      </c>
    </row>
    <row r="2485" spans="2:3" x14ac:dyDescent="0.25">
      <c r="B2485">
        <v>17.009</v>
      </c>
      <c r="C2485">
        <v>74.682609558105497</v>
      </c>
    </row>
    <row r="2486" spans="2:3" x14ac:dyDescent="0.25">
      <c r="B2486">
        <v>16.995000000000001</v>
      </c>
      <c r="C2486">
        <v>76.171867370605497</v>
      </c>
    </row>
    <row r="2487" spans="2:3" x14ac:dyDescent="0.25">
      <c r="B2487">
        <v>16.981000000000002</v>
      </c>
      <c r="C2487">
        <v>76.342765808105398</v>
      </c>
    </row>
    <row r="2488" spans="2:3" x14ac:dyDescent="0.25">
      <c r="B2488">
        <v>16.966999999999999</v>
      </c>
      <c r="C2488">
        <v>74.707023620605497</v>
      </c>
    </row>
    <row r="2489" spans="2:3" x14ac:dyDescent="0.25">
      <c r="B2489">
        <v>16.952999999999999</v>
      </c>
      <c r="C2489">
        <v>73.022453308105398</v>
      </c>
    </row>
    <row r="2490" spans="2:3" x14ac:dyDescent="0.25">
      <c r="B2490">
        <v>16.939</v>
      </c>
      <c r="C2490">
        <v>73.974601745605497</v>
      </c>
    </row>
    <row r="2491" spans="2:3" x14ac:dyDescent="0.25">
      <c r="B2491">
        <v>16.925000000000001</v>
      </c>
      <c r="C2491">
        <v>73.291007995605398</v>
      </c>
    </row>
    <row r="2492" spans="2:3" x14ac:dyDescent="0.25">
      <c r="B2492">
        <v>16.911000000000001</v>
      </c>
      <c r="C2492">
        <v>71.313468933105497</v>
      </c>
    </row>
    <row r="2493" spans="2:3" x14ac:dyDescent="0.25">
      <c r="B2493">
        <v>16.896999999999998</v>
      </c>
      <c r="C2493">
        <v>71.020500183105497</v>
      </c>
    </row>
    <row r="2494" spans="2:3" x14ac:dyDescent="0.25">
      <c r="B2494">
        <v>16.882999999999999</v>
      </c>
      <c r="C2494">
        <v>72.705070495605398</v>
      </c>
    </row>
    <row r="2495" spans="2:3" x14ac:dyDescent="0.25">
      <c r="B2495">
        <v>16.869</v>
      </c>
      <c r="C2495">
        <v>74.755851745605497</v>
      </c>
    </row>
    <row r="2496" spans="2:3" x14ac:dyDescent="0.25">
      <c r="B2496">
        <v>16.855</v>
      </c>
      <c r="C2496">
        <v>74.316398620605497</v>
      </c>
    </row>
    <row r="2497" spans="2:3" x14ac:dyDescent="0.25">
      <c r="B2497">
        <v>16.841000000000001</v>
      </c>
      <c r="C2497">
        <v>72.363273620605497</v>
      </c>
    </row>
    <row r="2498" spans="2:3" x14ac:dyDescent="0.25">
      <c r="B2498">
        <v>16.827000000000002</v>
      </c>
      <c r="C2498">
        <v>71.850578308105398</v>
      </c>
    </row>
    <row r="2499" spans="2:3" x14ac:dyDescent="0.25">
      <c r="B2499">
        <v>16.812999999999999</v>
      </c>
      <c r="C2499">
        <v>71.630851745605497</v>
      </c>
    </row>
    <row r="2500" spans="2:3" x14ac:dyDescent="0.25">
      <c r="B2500">
        <v>16.798999999999999</v>
      </c>
      <c r="C2500">
        <v>71.948234558105497</v>
      </c>
    </row>
    <row r="2501" spans="2:3" x14ac:dyDescent="0.25">
      <c r="B2501">
        <v>16.785</v>
      </c>
      <c r="C2501">
        <v>71.240226745605497</v>
      </c>
    </row>
    <row r="2502" spans="2:3" x14ac:dyDescent="0.25">
      <c r="B2502">
        <v>16.771000000000001</v>
      </c>
      <c r="C2502">
        <v>71.264640808105398</v>
      </c>
    </row>
    <row r="2503" spans="2:3" x14ac:dyDescent="0.25">
      <c r="B2503">
        <v>16.757000000000001</v>
      </c>
      <c r="C2503">
        <v>72.607414245605497</v>
      </c>
    </row>
    <row r="2504" spans="2:3" x14ac:dyDescent="0.25">
      <c r="B2504">
        <v>16.742999999999999</v>
      </c>
      <c r="C2504">
        <v>73.486320495605398</v>
      </c>
    </row>
    <row r="2505" spans="2:3" x14ac:dyDescent="0.25">
      <c r="B2505">
        <v>16.728999999999999</v>
      </c>
      <c r="C2505">
        <v>73.291007995605398</v>
      </c>
    </row>
    <row r="2506" spans="2:3" x14ac:dyDescent="0.25">
      <c r="B2506">
        <v>16.715</v>
      </c>
      <c r="C2506">
        <v>72.290031433105497</v>
      </c>
    </row>
    <row r="2507" spans="2:3" x14ac:dyDescent="0.25">
      <c r="B2507">
        <v>16.701000000000001</v>
      </c>
      <c r="C2507">
        <v>74.267570495605398</v>
      </c>
    </row>
    <row r="2508" spans="2:3" x14ac:dyDescent="0.25">
      <c r="B2508">
        <v>16.687000000000001</v>
      </c>
      <c r="C2508">
        <v>74.731437683105497</v>
      </c>
    </row>
    <row r="2509" spans="2:3" x14ac:dyDescent="0.25">
      <c r="B2509">
        <v>16.672999999999998</v>
      </c>
      <c r="C2509">
        <v>73.461906433105497</v>
      </c>
    </row>
    <row r="2510" spans="2:3" x14ac:dyDescent="0.25">
      <c r="B2510">
        <v>16.658999999999999</v>
      </c>
      <c r="C2510">
        <v>73.559562683105497</v>
      </c>
    </row>
    <row r="2511" spans="2:3" x14ac:dyDescent="0.25">
      <c r="B2511">
        <v>16.645</v>
      </c>
      <c r="C2511">
        <v>73.754875183105497</v>
      </c>
    </row>
    <row r="2512" spans="2:3" x14ac:dyDescent="0.25">
      <c r="B2512">
        <v>16.631</v>
      </c>
      <c r="C2512">
        <v>72.216789245605497</v>
      </c>
    </row>
    <row r="2513" spans="2:3" x14ac:dyDescent="0.25">
      <c r="B2513">
        <v>16.617000000000001</v>
      </c>
      <c r="C2513">
        <v>71.435539245605497</v>
      </c>
    </row>
    <row r="2514" spans="2:3" x14ac:dyDescent="0.25">
      <c r="B2514">
        <v>16.603000000000002</v>
      </c>
      <c r="C2514">
        <v>71.289054870605497</v>
      </c>
    </row>
    <row r="2515" spans="2:3" x14ac:dyDescent="0.25">
      <c r="B2515">
        <v>16.588999999999999</v>
      </c>
      <c r="C2515">
        <v>71.435539245605497</v>
      </c>
    </row>
    <row r="2516" spans="2:3" x14ac:dyDescent="0.25">
      <c r="B2516">
        <v>16.574999999999999</v>
      </c>
      <c r="C2516">
        <v>71.948234558105497</v>
      </c>
    </row>
    <row r="2517" spans="2:3" x14ac:dyDescent="0.25">
      <c r="B2517">
        <v>16.561</v>
      </c>
      <c r="C2517">
        <v>71.874992370605497</v>
      </c>
    </row>
    <row r="2518" spans="2:3" x14ac:dyDescent="0.25">
      <c r="B2518">
        <v>16.547000000000001</v>
      </c>
      <c r="C2518">
        <v>72.314445495605398</v>
      </c>
    </row>
    <row r="2519" spans="2:3" x14ac:dyDescent="0.25">
      <c r="B2519">
        <v>16.533000000000001</v>
      </c>
      <c r="C2519">
        <v>72.680656433105497</v>
      </c>
    </row>
    <row r="2520" spans="2:3" x14ac:dyDescent="0.25">
      <c r="B2520">
        <v>16.518999999999998</v>
      </c>
      <c r="C2520">
        <v>73.852531433105497</v>
      </c>
    </row>
    <row r="2521" spans="2:3" x14ac:dyDescent="0.25">
      <c r="B2521">
        <v>16.504999999999999</v>
      </c>
      <c r="C2521">
        <v>73.315422058105497</v>
      </c>
    </row>
    <row r="2522" spans="2:3" x14ac:dyDescent="0.25">
      <c r="B2522">
        <v>16.491</v>
      </c>
      <c r="C2522">
        <v>71.459953308105398</v>
      </c>
    </row>
    <row r="2523" spans="2:3" x14ac:dyDescent="0.25">
      <c r="B2523">
        <v>16.477</v>
      </c>
      <c r="C2523">
        <v>69.140617370605497</v>
      </c>
    </row>
    <row r="2524" spans="2:3" x14ac:dyDescent="0.25">
      <c r="B2524">
        <v>16.463000000000001</v>
      </c>
      <c r="C2524">
        <v>70.605461120605497</v>
      </c>
    </row>
    <row r="2525" spans="2:3" x14ac:dyDescent="0.25">
      <c r="B2525">
        <v>16.449000000000002</v>
      </c>
      <c r="C2525">
        <v>70.800773620605497</v>
      </c>
    </row>
    <row r="2526" spans="2:3" x14ac:dyDescent="0.25">
      <c r="B2526">
        <v>16.434999999999999</v>
      </c>
      <c r="C2526">
        <v>70.532218933105497</v>
      </c>
    </row>
    <row r="2527" spans="2:3" x14ac:dyDescent="0.25">
      <c r="B2527">
        <v>16.420999999999999</v>
      </c>
      <c r="C2527">
        <v>70.117179870605497</v>
      </c>
    </row>
    <row r="2528" spans="2:3" x14ac:dyDescent="0.25">
      <c r="B2528">
        <v>16.407</v>
      </c>
      <c r="C2528">
        <v>71.386711120605497</v>
      </c>
    </row>
    <row r="2529" spans="2:3" x14ac:dyDescent="0.25">
      <c r="B2529">
        <v>16.393000000000001</v>
      </c>
      <c r="C2529">
        <v>70.263664245605497</v>
      </c>
    </row>
    <row r="2530" spans="2:3" x14ac:dyDescent="0.25">
      <c r="B2530">
        <v>16.379000000000001</v>
      </c>
      <c r="C2530">
        <v>69.555656433105497</v>
      </c>
    </row>
    <row r="2531" spans="2:3" x14ac:dyDescent="0.25">
      <c r="B2531">
        <v>16.364999999999998</v>
      </c>
      <c r="C2531">
        <v>70.166007995605398</v>
      </c>
    </row>
    <row r="2532" spans="2:3" x14ac:dyDescent="0.25">
      <c r="B2532">
        <v>16.350999999999999</v>
      </c>
      <c r="C2532">
        <v>69.946281433105497</v>
      </c>
    </row>
    <row r="2533" spans="2:3" x14ac:dyDescent="0.25">
      <c r="B2533">
        <v>16.337</v>
      </c>
      <c r="C2533">
        <v>70.019523620605497</v>
      </c>
    </row>
    <row r="2534" spans="2:3" x14ac:dyDescent="0.25">
      <c r="B2534">
        <v>16.323</v>
      </c>
      <c r="C2534">
        <v>69.873039245605497</v>
      </c>
    </row>
    <row r="2535" spans="2:3" x14ac:dyDescent="0.25">
      <c r="B2535">
        <v>16.309000000000001</v>
      </c>
      <c r="C2535">
        <v>71.264640808105398</v>
      </c>
    </row>
    <row r="2536" spans="2:3" x14ac:dyDescent="0.25">
      <c r="B2536">
        <v>16.295000000000002</v>
      </c>
      <c r="C2536">
        <v>70.825187683105497</v>
      </c>
    </row>
    <row r="2537" spans="2:3" x14ac:dyDescent="0.25">
      <c r="B2537">
        <v>16.280999999999999</v>
      </c>
      <c r="C2537">
        <v>71.435539245605497</v>
      </c>
    </row>
    <row r="2538" spans="2:3" x14ac:dyDescent="0.25">
      <c r="B2538">
        <v>16.266999999999999</v>
      </c>
      <c r="C2538">
        <v>74.536125183105497</v>
      </c>
    </row>
    <row r="2539" spans="2:3" x14ac:dyDescent="0.25">
      <c r="B2539">
        <v>16.253</v>
      </c>
      <c r="C2539">
        <v>72.412101745605497</v>
      </c>
    </row>
    <row r="2540" spans="2:3" x14ac:dyDescent="0.25">
      <c r="B2540">
        <v>16.239000000000001</v>
      </c>
      <c r="C2540">
        <v>71.484367370605497</v>
      </c>
    </row>
    <row r="2541" spans="2:3" x14ac:dyDescent="0.25">
      <c r="B2541">
        <v>16.225000000000001</v>
      </c>
      <c r="C2541">
        <v>73.706047058105497</v>
      </c>
    </row>
    <row r="2542" spans="2:3" x14ac:dyDescent="0.25">
      <c r="B2542">
        <v>16.210999999999999</v>
      </c>
      <c r="C2542">
        <v>72.998039245605497</v>
      </c>
    </row>
    <row r="2543" spans="2:3" x14ac:dyDescent="0.25">
      <c r="B2543">
        <v>16.196999999999999</v>
      </c>
      <c r="C2543">
        <v>71.704093933105497</v>
      </c>
    </row>
    <row r="2544" spans="2:3" x14ac:dyDescent="0.25">
      <c r="B2544">
        <v>16.183</v>
      </c>
      <c r="C2544">
        <v>71.313468933105497</v>
      </c>
    </row>
    <row r="2545" spans="2:3" x14ac:dyDescent="0.25">
      <c r="B2545">
        <v>16.169</v>
      </c>
      <c r="C2545">
        <v>71.679679870605497</v>
      </c>
    </row>
    <row r="2546" spans="2:3" x14ac:dyDescent="0.25">
      <c r="B2546">
        <v>16.155000000000001</v>
      </c>
      <c r="C2546">
        <v>70.605461120605497</v>
      </c>
    </row>
    <row r="2547" spans="2:3" x14ac:dyDescent="0.25">
      <c r="B2547">
        <v>16.140999999999998</v>
      </c>
      <c r="C2547">
        <v>70.922843933105497</v>
      </c>
    </row>
    <row r="2548" spans="2:3" x14ac:dyDescent="0.25">
      <c r="B2548">
        <v>16.126999999999999</v>
      </c>
      <c r="C2548">
        <v>70.629875183105497</v>
      </c>
    </row>
    <row r="2549" spans="2:3" x14ac:dyDescent="0.25">
      <c r="B2549">
        <v>16.113</v>
      </c>
      <c r="C2549">
        <v>69.970695495605398</v>
      </c>
    </row>
    <row r="2550" spans="2:3" x14ac:dyDescent="0.25">
      <c r="B2550">
        <v>16.099</v>
      </c>
      <c r="C2550">
        <v>70.605461120605497</v>
      </c>
    </row>
    <row r="2551" spans="2:3" x14ac:dyDescent="0.25">
      <c r="B2551">
        <v>16.085000000000001</v>
      </c>
      <c r="C2551">
        <v>71.191398620605497</v>
      </c>
    </row>
    <row r="2552" spans="2:3" x14ac:dyDescent="0.25">
      <c r="B2552">
        <v>16.071000000000002</v>
      </c>
      <c r="C2552">
        <v>70.239250183105497</v>
      </c>
    </row>
    <row r="2553" spans="2:3" x14ac:dyDescent="0.25">
      <c r="B2553">
        <v>16.056999999999999</v>
      </c>
      <c r="C2553">
        <v>68.310539245605497</v>
      </c>
    </row>
    <row r="2554" spans="2:3" x14ac:dyDescent="0.25">
      <c r="B2554">
        <v>16.042999999999999</v>
      </c>
      <c r="C2554">
        <v>69.165031433105497</v>
      </c>
    </row>
    <row r="2555" spans="2:3" x14ac:dyDescent="0.25">
      <c r="B2555">
        <v>16.029</v>
      </c>
      <c r="C2555">
        <v>70.727531433105497</v>
      </c>
    </row>
    <row r="2556" spans="2:3" x14ac:dyDescent="0.25">
      <c r="B2556">
        <v>16.015000000000001</v>
      </c>
      <c r="C2556">
        <v>71.020500183105497</v>
      </c>
    </row>
    <row r="2557" spans="2:3" x14ac:dyDescent="0.25">
      <c r="B2557">
        <v>16.001000000000001</v>
      </c>
      <c r="C2557">
        <v>69.799797058105497</v>
      </c>
    </row>
    <row r="2558" spans="2:3" x14ac:dyDescent="0.25">
      <c r="B2558">
        <v>15.987</v>
      </c>
      <c r="C2558">
        <v>69.677726745605497</v>
      </c>
    </row>
    <row r="2559" spans="2:3" x14ac:dyDescent="0.25">
      <c r="B2559">
        <v>15.973000000000001</v>
      </c>
      <c r="C2559">
        <v>70.996086120605497</v>
      </c>
    </row>
    <row r="2560" spans="2:3" x14ac:dyDescent="0.25">
      <c r="B2560">
        <v>15.959</v>
      </c>
      <c r="C2560">
        <v>71.191398620605497</v>
      </c>
    </row>
    <row r="2561" spans="2:3" x14ac:dyDescent="0.25">
      <c r="B2561">
        <v>15.945</v>
      </c>
      <c r="C2561">
        <v>70.727531433105497</v>
      </c>
    </row>
    <row r="2562" spans="2:3" x14ac:dyDescent="0.25">
      <c r="B2562">
        <v>15.930999999999999</v>
      </c>
      <c r="C2562">
        <v>68.994132995605398</v>
      </c>
    </row>
    <row r="2563" spans="2:3" x14ac:dyDescent="0.25">
      <c r="B2563">
        <v>15.917</v>
      </c>
      <c r="C2563">
        <v>68.481437683105497</v>
      </c>
    </row>
    <row r="2564" spans="2:3" x14ac:dyDescent="0.25">
      <c r="B2564">
        <v>15.903</v>
      </c>
      <c r="C2564">
        <v>70.483390808105398</v>
      </c>
    </row>
    <row r="2565" spans="2:3" x14ac:dyDescent="0.25">
      <c r="B2565">
        <v>15.888999999999999</v>
      </c>
      <c r="C2565">
        <v>71.118156433105497</v>
      </c>
    </row>
    <row r="2566" spans="2:3" x14ac:dyDescent="0.25">
      <c r="B2566">
        <v>15.875</v>
      </c>
      <c r="C2566">
        <v>70.068351745605497</v>
      </c>
    </row>
    <row r="2567" spans="2:3" x14ac:dyDescent="0.25">
      <c r="B2567">
        <v>15.861000000000001</v>
      </c>
      <c r="C2567">
        <v>70.947257995605398</v>
      </c>
    </row>
    <row r="2568" spans="2:3" x14ac:dyDescent="0.25">
      <c r="B2568">
        <v>15.847</v>
      </c>
      <c r="C2568">
        <v>70.166007995605398</v>
      </c>
    </row>
    <row r="2569" spans="2:3" x14ac:dyDescent="0.25">
      <c r="B2569">
        <v>15.833</v>
      </c>
      <c r="C2569">
        <v>68.725578308105398</v>
      </c>
    </row>
    <row r="2570" spans="2:3" x14ac:dyDescent="0.25">
      <c r="B2570">
        <v>15.819000000000001</v>
      </c>
      <c r="C2570">
        <v>68.066398620605497</v>
      </c>
    </row>
    <row r="2571" spans="2:3" x14ac:dyDescent="0.25">
      <c r="B2571">
        <v>15.805</v>
      </c>
      <c r="C2571">
        <v>67.822257995605398</v>
      </c>
    </row>
    <row r="2572" spans="2:3" x14ac:dyDescent="0.25">
      <c r="B2572">
        <v>15.791</v>
      </c>
      <c r="C2572">
        <v>67.260734558105497</v>
      </c>
    </row>
    <row r="2573" spans="2:3" x14ac:dyDescent="0.25">
      <c r="B2573">
        <v>15.776999999999999</v>
      </c>
      <c r="C2573">
        <v>67.944328308105398</v>
      </c>
    </row>
    <row r="2574" spans="2:3" x14ac:dyDescent="0.25">
      <c r="B2574">
        <v>15.763</v>
      </c>
      <c r="C2574">
        <v>68.554679870605497</v>
      </c>
    </row>
    <row r="2575" spans="2:3" x14ac:dyDescent="0.25">
      <c r="B2575">
        <v>15.749000000000001</v>
      </c>
      <c r="C2575">
        <v>69.580070495605398</v>
      </c>
    </row>
    <row r="2576" spans="2:3" x14ac:dyDescent="0.25">
      <c r="B2576">
        <v>15.734999999999999</v>
      </c>
      <c r="C2576">
        <v>68.823234558105497</v>
      </c>
    </row>
    <row r="2577" spans="2:3" x14ac:dyDescent="0.25">
      <c r="B2577">
        <v>15.721</v>
      </c>
      <c r="C2577">
        <v>68.457023620605497</v>
      </c>
    </row>
    <row r="2578" spans="2:3" x14ac:dyDescent="0.25">
      <c r="B2578">
        <v>15.707000000000001</v>
      </c>
      <c r="C2578">
        <v>67.041007995605398</v>
      </c>
    </row>
    <row r="2579" spans="2:3" x14ac:dyDescent="0.25">
      <c r="B2579">
        <v>15.693</v>
      </c>
      <c r="C2579">
        <v>66.552726745605497</v>
      </c>
    </row>
    <row r="2580" spans="2:3" x14ac:dyDescent="0.25">
      <c r="B2580">
        <v>15.679</v>
      </c>
      <c r="C2580">
        <v>65.991203308105398</v>
      </c>
    </row>
    <row r="2581" spans="2:3" x14ac:dyDescent="0.25">
      <c r="B2581">
        <v>15.664999999999999</v>
      </c>
      <c r="C2581">
        <v>64.624015808105398</v>
      </c>
    </row>
    <row r="2582" spans="2:3" x14ac:dyDescent="0.25">
      <c r="B2582">
        <v>15.651</v>
      </c>
      <c r="C2582">
        <v>65.600578308105398</v>
      </c>
    </row>
    <row r="2583" spans="2:3" x14ac:dyDescent="0.25">
      <c r="B2583">
        <v>15.637</v>
      </c>
      <c r="C2583">
        <v>65.258781433105497</v>
      </c>
    </row>
    <row r="2584" spans="2:3" x14ac:dyDescent="0.25">
      <c r="B2584">
        <v>15.622999999999999</v>
      </c>
      <c r="C2584">
        <v>65.917961120605497</v>
      </c>
    </row>
    <row r="2585" spans="2:3" x14ac:dyDescent="0.25">
      <c r="B2585">
        <v>15.609</v>
      </c>
      <c r="C2585">
        <v>66.479484558105497</v>
      </c>
    </row>
    <row r="2586" spans="2:3" x14ac:dyDescent="0.25">
      <c r="B2586">
        <v>15.595000000000001</v>
      </c>
      <c r="C2586">
        <v>67.578117370605497</v>
      </c>
    </row>
    <row r="2587" spans="2:3" x14ac:dyDescent="0.25">
      <c r="B2587">
        <v>15.581</v>
      </c>
      <c r="C2587">
        <v>67.138664245605497</v>
      </c>
    </row>
    <row r="2588" spans="2:3" x14ac:dyDescent="0.25">
      <c r="B2588">
        <v>15.567</v>
      </c>
      <c r="C2588">
        <v>66.699211120605497</v>
      </c>
    </row>
    <row r="2589" spans="2:3" x14ac:dyDescent="0.25">
      <c r="B2589">
        <v>15.553000000000001</v>
      </c>
      <c r="C2589">
        <v>66.259757995605398</v>
      </c>
    </row>
    <row r="2590" spans="2:3" x14ac:dyDescent="0.25">
      <c r="B2590">
        <v>15.539</v>
      </c>
      <c r="C2590">
        <v>65.307609558105497</v>
      </c>
    </row>
    <row r="2591" spans="2:3" x14ac:dyDescent="0.25">
      <c r="B2591">
        <v>15.525</v>
      </c>
      <c r="C2591">
        <v>64.892570495605398</v>
      </c>
    </row>
    <row r="2592" spans="2:3" x14ac:dyDescent="0.25">
      <c r="B2592">
        <v>15.510999999999999</v>
      </c>
      <c r="C2592">
        <v>65.307609558105497</v>
      </c>
    </row>
    <row r="2593" spans="2:3" x14ac:dyDescent="0.25">
      <c r="B2593">
        <v>15.497</v>
      </c>
      <c r="C2593">
        <v>65.991203308105398</v>
      </c>
    </row>
    <row r="2594" spans="2:3" x14ac:dyDescent="0.25">
      <c r="B2594">
        <v>15.483000000000001</v>
      </c>
      <c r="C2594">
        <v>66.528312683105497</v>
      </c>
    </row>
    <row r="2595" spans="2:3" x14ac:dyDescent="0.25">
      <c r="B2595">
        <v>15.468999999999999</v>
      </c>
      <c r="C2595">
        <v>66.381828308105398</v>
      </c>
    </row>
    <row r="2596" spans="2:3" x14ac:dyDescent="0.25">
      <c r="B2596">
        <v>15.455</v>
      </c>
      <c r="C2596">
        <v>67.602531433105497</v>
      </c>
    </row>
    <row r="2597" spans="2:3" x14ac:dyDescent="0.25">
      <c r="B2597">
        <v>15.441000000000001</v>
      </c>
      <c r="C2597">
        <v>70.288078308105398</v>
      </c>
    </row>
    <row r="2598" spans="2:3" x14ac:dyDescent="0.25">
      <c r="B2598">
        <v>15.427</v>
      </c>
      <c r="C2598">
        <v>71.166984558105497</v>
      </c>
    </row>
    <row r="2599" spans="2:3" x14ac:dyDescent="0.25">
      <c r="B2599">
        <v>15.413</v>
      </c>
      <c r="C2599">
        <v>70.556632995605398</v>
      </c>
    </row>
    <row r="2600" spans="2:3" x14ac:dyDescent="0.25">
      <c r="B2600">
        <v>15.398999999999999</v>
      </c>
      <c r="C2600">
        <v>70.336906433105497</v>
      </c>
    </row>
    <row r="2601" spans="2:3" x14ac:dyDescent="0.25">
      <c r="B2601">
        <v>15.385</v>
      </c>
      <c r="C2601">
        <v>69.213859558105497</v>
      </c>
    </row>
    <row r="2602" spans="2:3" x14ac:dyDescent="0.25">
      <c r="B2602">
        <v>15.371</v>
      </c>
      <c r="C2602">
        <v>69.604484558105497</v>
      </c>
    </row>
    <row r="2603" spans="2:3" x14ac:dyDescent="0.25">
      <c r="B2603">
        <v>15.356999999999999</v>
      </c>
      <c r="C2603">
        <v>70.483390808105398</v>
      </c>
    </row>
    <row r="2604" spans="2:3" x14ac:dyDescent="0.25">
      <c r="B2604">
        <v>15.343</v>
      </c>
      <c r="C2604">
        <v>68.627922058105497</v>
      </c>
    </row>
    <row r="2605" spans="2:3" x14ac:dyDescent="0.25">
      <c r="B2605">
        <v>15.329000000000001</v>
      </c>
      <c r="C2605">
        <v>68.139640808105398</v>
      </c>
    </row>
    <row r="2606" spans="2:3" x14ac:dyDescent="0.25">
      <c r="B2606">
        <v>15.315</v>
      </c>
      <c r="C2606">
        <v>68.164054870605497</v>
      </c>
    </row>
    <row r="2607" spans="2:3" x14ac:dyDescent="0.25">
      <c r="B2607">
        <v>15.301</v>
      </c>
      <c r="C2607">
        <v>67.626945495605398</v>
      </c>
    </row>
    <row r="2608" spans="2:3" x14ac:dyDescent="0.25">
      <c r="B2608">
        <v>15.287000000000001</v>
      </c>
      <c r="C2608">
        <v>66.552726745605497</v>
      </c>
    </row>
    <row r="2609" spans="2:3" x14ac:dyDescent="0.25">
      <c r="B2609">
        <v>15.273</v>
      </c>
      <c r="C2609">
        <v>67.480461120605497</v>
      </c>
    </row>
    <row r="2610" spans="2:3" x14ac:dyDescent="0.25">
      <c r="B2610">
        <v>15.259</v>
      </c>
      <c r="C2610">
        <v>68.212882995605398</v>
      </c>
    </row>
    <row r="2611" spans="2:3" x14ac:dyDescent="0.25">
      <c r="B2611">
        <v>15.244999999999999</v>
      </c>
      <c r="C2611">
        <v>67.382804870605497</v>
      </c>
    </row>
    <row r="2612" spans="2:3" x14ac:dyDescent="0.25">
      <c r="B2612">
        <v>15.231</v>
      </c>
      <c r="C2612">
        <v>67.480461120605497</v>
      </c>
    </row>
    <row r="2613" spans="2:3" x14ac:dyDescent="0.25">
      <c r="B2613">
        <v>15.217000000000001</v>
      </c>
      <c r="C2613">
        <v>67.968742370605497</v>
      </c>
    </row>
    <row r="2614" spans="2:3" x14ac:dyDescent="0.25">
      <c r="B2614">
        <v>15.202999999999999</v>
      </c>
      <c r="C2614">
        <v>66.870109558105497</v>
      </c>
    </row>
    <row r="2615" spans="2:3" x14ac:dyDescent="0.25">
      <c r="B2615">
        <v>15.189</v>
      </c>
      <c r="C2615">
        <v>66.162101745605497</v>
      </c>
    </row>
    <row r="2616" spans="2:3" x14ac:dyDescent="0.25">
      <c r="B2616">
        <v>15.175000000000001</v>
      </c>
      <c r="C2616">
        <v>66.235343933105497</v>
      </c>
    </row>
    <row r="2617" spans="2:3" x14ac:dyDescent="0.25">
      <c r="B2617">
        <v>15.161</v>
      </c>
      <c r="C2617">
        <v>67.187492370605497</v>
      </c>
    </row>
    <row r="2618" spans="2:3" x14ac:dyDescent="0.25">
      <c r="B2618">
        <v>15.147</v>
      </c>
      <c r="C2618">
        <v>65.820304870605497</v>
      </c>
    </row>
    <row r="2619" spans="2:3" x14ac:dyDescent="0.25">
      <c r="B2619">
        <v>15.132999999999999</v>
      </c>
      <c r="C2619">
        <v>64.892570495605398</v>
      </c>
    </row>
    <row r="2620" spans="2:3" x14ac:dyDescent="0.25">
      <c r="B2620">
        <v>15.119</v>
      </c>
      <c r="C2620">
        <v>65.917961120605497</v>
      </c>
    </row>
    <row r="2621" spans="2:3" x14ac:dyDescent="0.25">
      <c r="B2621">
        <v>15.105</v>
      </c>
      <c r="C2621">
        <v>66.796867370605497</v>
      </c>
    </row>
    <row r="2622" spans="2:3" x14ac:dyDescent="0.25">
      <c r="B2622">
        <v>15.090999999999999</v>
      </c>
      <c r="C2622">
        <v>65.527336120605497</v>
      </c>
    </row>
    <row r="2623" spans="2:3" x14ac:dyDescent="0.25">
      <c r="B2623">
        <v>15.077</v>
      </c>
      <c r="C2623">
        <v>65.234367370605497</v>
      </c>
    </row>
    <row r="2624" spans="2:3" x14ac:dyDescent="0.25">
      <c r="B2624">
        <v>15.063000000000001</v>
      </c>
      <c r="C2624">
        <v>65.063468933105497</v>
      </c>
    </row>
    <row r="2625" spans="2:3" x14ac:dyDescent="0.25">
      <c r="B2625">
        <v>15.048999999999999</v>
      </c>
      <c r="C2625">
        <v>64.794914245605497</v>
      </c>
    </row>
    <row r="2626" spans="2:3" x14ac:dyDescent="0.25">
      <c r="B2626">
        <v>15.035</v>
      </c>
      <c r="C2626">
        <v>64.819328308105398</v>
      </c>
    </row>
    <row r="2627" spans="2:3" x14ac:dyDescent="0.25">
      <c r="B2627">
        <v>15.021000000000001</v>
      </c>
      <c r="C2627">
        <v>65.258781433105497</v>
      </c>
    </row>
    <row r="2628" spans="2:3" x14ac:dyDescent="0.25">
      <c r="B2628">
        <v>15.007</v>
      </c>
      <c r="C2628">
        <v>65.600578308105398</v>
      </c>
    </row>
    <row r="2629" spans="2:3" x14ac:dyDescent="0.25">
      <c r="B2629">
        <v>14.993</v>
      </c>
      <c r="C2629">
        <v>64.746086120605497</v>
      </c>
    </row>
    <row r="2630" spans="2:3" x14ac:dyDescent="0.25">
      <c r="B2630">
        <v>14.978999999999999</v>
      </c>
      <c r="C2630">
        <v>64.916984558105497</v>
      </c>
    </row>
    <row r="2631" spans="2:3" x14ac:dyDescent="0.25">
      <c r="B2631">
        <v>14.965</v>
      </c>
      <c r="C2631">
        <v>65.136711120605497</v>
      </c>
    </row>
    <row r="2632" spans="2:3" x14ac:dyDescent="0.25">
      <c r="B2632">
        <v>14.951000000000001</v>
      </c>
      <c r="C2632">
        <v>64.282218933105497</v>
      </c>
    </row>
    <row r="2633" spans="2:3" x14ac:dyDescent="0.25">
      <c r="B2633">
        <v>14.936999999999999</v>
      </c>
      <c r="C2633">
        <v>65.136711120605497</v>
      </c>
    </row>
    <row r="2634" spans="2:3" x14ac:dyDescent="0.25">
      <c r="B2634">
        <v>14.923</v>
      </c>
      <c r="C2634">
        <v>64.672843933105497</v>
      </c>
    </row>
    <row r="2635" spans="2:3" x14ac:dyDescent="0.25">
      <c r="B2635">
        <v>14.909000000000001</v>
      </c>
      <c r="C2635">
        <v>64.697257995605398</v>
      </c>
    </row>
    <row r="2636" spans="2:3" x14ac:dyDescent="0.25">
      <c r="B2636">
        <v>14.895</v>
      </c>
      <c r="C2636">
        <v>65.820304870605497</v>
      </c>
    </row>
    <row r="2637" spans="2:3" x14ac:dyDescent="0.25">
      <c r="B2637">
        <v>14.881</v>
      </c>
      <c r="C2637">
        <v>66.528312683105497</v>
      </c>
    </row>
    <row r="2638" spans="2:3" x14ac:dyDescent="0.25">
      <c r="B2638">
        <v>14.867000000000001</v>
      </c>
      <c r="C2638">
        <v>65.234367370605497</v>
      </c>
    </row>
    <row r="2639" spans="2:3" x14ac:dyDescent="0.25">
      <c r="B2639">
        <v>14.853</v>
      </c>
      <c r="C2639">
        <v>65.161125183105497</v>
      </c>
    </row>
    <row r="2640" spans="2:3" x14ac:dyDescent="0.25">
      <c r="B2640">
        <v>14.839</v>
      </c>
      <c r="C2640">
        <v>64.477531433105497</v>
      </c>
    </row>
    <row r="2641" spans="2:3" x14ac:dyDescent="0.25">
      <c r="B2641">
        <v>14.824999999999999</v>
      </c>
      <c r="C2641">
        <v>64.379875183105497</v>
      </c>
    </row>
    <row r="2642" spans="2:3" x14ac:dyDescent="0.25">
      <c r="B2642">
        <v>14.811</v>
      </c>
      <c r="C2642">
        <v>64.990226745605497</v>
      </c>
    </row>
    <row r="2643" spans="2:3" x14ac:dyDescent="0.25">
      <c r="B2643">
        <v>14.797000000000001</v>
      </c>
      <c r="C2643">
        <v>66.040031433105497</v>
      </c>
    </row>
    <row r="2644" spans="2:3" x14ac:dyDescent="0.25">
      <c r="B2644">
        <v>14.782999999999999</v>
      </c>
      <c r="C2644">
        <v>66.918937683105497</v>
      </c>
    </row>
    <row r="2645" spans="2:3" x14ac:dyDescent="0.25">
      <c r="B2645">
        <v>14.769</v>
      </c>
      <c r="C2645">
        <v>67.260734558105497</v>
      </c>
    </row>
    <row r="2646" spans="2:3" x14ac:dyDescent="0.25">
      <c r="B2646">
        <v>14.755000000000001</v>
      </c>
      <c r="C2646">
        <v>68.432609558105497</v>
      </c>
    </row>
    <row r="2647" spans="2:3" x14ac:dyDescent="0.25">
      <c r="B2647">
        <v>14.741</v>
      </c>
      <c r="C2647">
        <v>68.505851745605497</v>
      </c>
    </row>
    <row r="2648" spans="2:3" x14ac:dyDescent="0.25">
      <c r="B2648">
        <v>14.727</v>
      </c>
      <c r="C2648">
        <v>69.189445495605398</v>
      </c>
    </row>
    <row r="2649" spans="2:3" x14ac:dyDescent="0.25">
      <c r="B2649">
        <v>14.712999999999999</v>
      </c>
      <c r="C2649">
        <v>68.530265808105398</v>
      </c>
    </row>
    <row r="2650" spans="2:3" x14ac:dyDescent="0.25">
      <c r="B2650">
        <v>14.699</v>
      </c>
      <c r="C2650">
        <v>67.114250183105497</v>
      </c>
    </row>
    <row r="2651" spans="2:3" x14ac:dyDescent="0.25">
      <c r="B2651">
        <v>14.685</v>
      </c>
      <c r="C2651">
        <v>67.285148620605497</v>
      </c>
    </row>
    <row r="2652" spans="2:3" x14ac:dyDescent="0.25">
      <c r="B2652">
        <v>14.670999999999999</v>
      </c>
      <c r="C2652">
        <v>68.359367370605497</v>
      </c>
    </row>
    <row r="2653" spans="2:3" x14ac:dyDescent="0.25">
      <c r="B2653">
        <v>14.657</v>
      </c>
      <c r="C2653">
        <v>67.895500183105497</v>
      </c>
    </row>
    <row r="2654" spans="2:3" x14ac:dyDescent="0.25">
      <c r="B2654">
        <v>14.643000000000001</v>
      </c>
      <c r="C2654">
        <v>68.310539245605497</v>
      </c>
    </row>
    <row r="2655" spans="2:3" x14ac:dyDescent="0.25">
      <c r="B2655">
        <v>14.629</v>
      </c>
      <c r="C2655">
        <v>69.189445495605398</v>
      </c>
    </row>
    <row r="2656" spans="2:3" x14ac:dyDescent="0.25">
      <c r="B2656">
        <v>14.615</v>
      </c>
      <c r="C2656">
        <v>69.653312683105497</v>
      </c>
    </row>
    <row r="2657" spans="2:3" x14ac:dyDescent="0.25">
      <c r="B2657">
        <v>14.601000000000001</v>
      </c>
      <c r="C2657">
        <v>68.920890808105398</v>
      </c>
    </row>
    <row r="2658" spans="2:3" x14ac:dyDescent="0.25">
      <c r="B2658">
        <v>14.587</v>
      </c>
      <c r="C2658">
        <v>69.018547058105497</v>
      </c>
    </row>
    <row r="2659" spans="2:3" x14ac:dyDescent="0.25">
      <c r="B2659">
        <v>14.573</v>
      </c>
      <c r="C2659">
        <v>70.019523620605497</v>
      </c>
    </row>
    <row r="2660" spans="2:3" x14ac:dyDescent="0.25">
      <c r="B2660">
        <v>14.558999999999999</v>
      </c>
      <c r="C2660">
        <v>69.189445495605398</v>
      </c>
    </row>
    <row r="2661" spans="2:3" x14ac:dyDescent="0.25">
      <c r="B2661">
        <v>14.545</v>
      </c>
      <c r="C2661">
        <v>68.505851745605497</v>
      </c>
    </row>
    <row r="2662" spans="2:3" x14ac:dyDescent="0.25">
      <c r="B2662">
        <v>14.531000000000001</v>
      </c>
      <c r="C2662">
        <v>71.484367370605497</v>
      </c>
    </row>
    <row r="2663" spans="2:3" x14ac:dyDescent="0.25">
      <c r="B2663">
        <v>14.516999999999999</v>
      </c>
      <c r="C2663">
        <v>71.874992370605497</v>
      </c>
    </row>
    <row r="2664" spans="2:3" x14ac:dyDescent="0.25">
      <c r="B2664">
        <v>14.503</v>
      </c>
      <c r="C2664">
        <v>68.920890808105398</v>
      </c>
    </row>
    <row r="2665" spans="2:3" x14ac:dyDescent="0.25">
      <c r="B2665">
        <v>14.489000000000001</v>
      </c>
      <c r="C2665">
        <v>66.894523620605497</v>
      </c>
    </row>
    <row r="2666" spans="2:3" x14ac:dyDescent="0.25">
      <c r="B2666">
        <v>14.475</v>
      </c>
      <c r="C2666">
        <v>66.967765808105398</v>
      </c>
    </row>
    <row r="2667" spans="2:3" x14ac:dyDescent="0.25">
      <c r="B2667">
        <v>14.461</v>
      </c>
      <c r="C2667">
        <v>70.361320495605398</v>
      </c>
    </row>
    <row r="2668" spans="2:3" x14ac:dyDescent="0.25">
      <c r="B2668">
        <v>14.446999999999999</v>
      </c>
      <c r="C2668">
        <v>70.336906433105497</v>
      </c>
    </row>
    <row r="2669" spans="2:3" x14ac:dyDescent="0.25">
      <c r="B2669">
        <v>14.433</v>
      </c>
      <c r="C2669">
        <v>69.262687683105497</v>
      </c>
    </row>
    <row r="2670" spans="2:3" x14ac:dyDescent="0.25">
      <c r="B2670">
        <v>14.419</v>
      </c>
      <c r="C2670">
        <v>69.335929870605497</v>
      </c>
    </row>
    <row r="2671" spans="2:3" x14ac:dyDescent="0.25">
      <c r="B2671">
        <v>14.404999999999999</v>
      </c>
      <c r="C2671">
        <v>69.409172058105497</v>
      </c>
    </row>
    <row r="2672" spans="2:3" x14ac:dyDescent="0.25">
      <c r="B2672">
        <v>14.391</v>
      </c>
      <c r="C2672">
        <v>69.165031433105497</v>
      </c>
    </row>
    <row r="2673" spans="2:3" x14ac:dyDescent="0.25">
      <c r="B2673">
        <v>14.377000000000001</v>
      </c>
      <c r="C2673">
        <v>69.311515808105398</v>
      </c>
    </row>
    <row r="2674" spans="2:3" x14ac:dyDescent="0.25">
      <c r="B2674">
        <v>14.363</v>
      </c>
      <c r="C2674">
        <v>70.117179870605497</v>
      </c>
    </row>
    <row r="2675" spans="2:3" x14ac:dyDescent="0.25">
      <c r="B2675">
        <v>14.349</v>
      </c>
      <c r="C2675">
        <v>70.849601745605497</v>
      </c>
    </row>
    <row r="2676" spans="2:3" x14ac:dyDescent="0.25">
      <c r="B2676">
        <v>14.335000000000001</v>
      </c>
      <c r="C2676">
        <v>69.238273620605497</v>
      </c>
    </row>
    <row r="2677" spans="2:3" x14ac:dyDescent="0.25">
      <c r="B2677">
        <v>14.321</v>
      </c>
      <c r="C2677">
        <v>68.115226745605497</v>
      </c>
    </row>
    <row r="2678" spans="2:3" x14ac:dyDescent="0.25">
      <c r="B2678">
        <v>14.307</v>
      </c>
      <c r="C2678">
        <v>69.262687683105497</v>
      </c>
    </row>
    <row r="2679" spans="2:3" x14ac:dyDescent="0.25">
      <c r="B2679">
        <v>14.292999999999999</v>
      </c>
      <c r="C2679">
        <v>70.556632995605398</v>
      </c>
    </row>
    <row r="2680" spans="2:3" x14ac:dyDescent="0.25">
      <c r="B2680">
        <v>14.279</v>
      </c>
      <c r="C2680">
        <v>70.800773620605497</v>
      </c>
    </row>
    <row r="2681" spans="2:3" x14ac:dyDescent="0.25">
      <c r="B2681">
        <v>14.265000000000001</v>
      </c>
      <c r="C2681">
        <v>70.458976745605497</v>
      </c>
    </row>
    <row r="2682" spans="2:3" x14ac:dyDescent="0.25">
      <c r="B2682">
        <v>14.250999999999999</v>
      </c>
      <c r="C2682">
        <v>69.335929870605497</v>
      </c>
    </row>
    <row r="2683" spans="2:3" x14ac:dyDescent="0.25">
      <c r="B2683">
        <v>14.237</v>
      </c>
      <c r="C2683">
        <v>68.676750183105497</v>
      </c>
    </row>
    <row r="2684" spans="2:3" x14ac:dyDescent="0.25">
      <c r="B2684">
        <v>14.223000000000001</v>
      </c>
      <c r="C2684">
        <v>69.018547058105497</v>
      </c>
    </row>
    <row r="2685" spans="2:3" x14ac:dyDescent="0.25">
      <c r="B2685">
        <v>14.209</v>
      </c>
      <c r="C2685">
        <v>68.530265808105398</v>
      </c>
    </row>
    <row r="2686" spans="2:3" x14ac:dyDescent="0.25">
      <c r="B2686">
        <v>14.195</v>
      </c>
      <c r="C2686">
        <v>68.334953308105398</v>
      </c>
    </row>
    <row r="2687" spans="2:3" x14ac:dyDescent="0.25">
      <c r="B2687">
        <v>14.180999999999999</v>
      </c>
      <c r="C2687">
        <v>67.578117370605497</v>
      </c>
    </row>
    <row r="2688" spans="2:3" x14ac:dyDescent="0.25">
      <c r="B2688">
        <v>14.167</v>
      </c>
      <c r="C2688">
        <v>68.066398620605497</v>
      </c>
    </row>
    <row r="2689" spans="2:3" x14ac:dyDescent="0.25">
      <c r="B2689">
        <v>14.153</v>
      </c>
      <c r="C2689">
        <v>68.945304870605497</v>
      </c>
    </row>
    <row r="2690" spans="2:3" x14ac:dyDescent="0.25">
      <c r="B2690">
        <v>14.138999999999999</v>
      </c>
      <c r="C2690">
        <v>69.213859558105497</v>
      </c>
    </row>
    <row r="2691" spans="2:3" x14ac:dyDescent="0.25">
      <c r="B2691">
        <v>14.125</v>
      </c>
      <c r="C2691">
        <v>68.041984558105497</v>
      </c>
    </row>
    <row r="2692" spans="2:3" x14ac:dyDescent="0.25">
      <c r="B2692">
        <v>14.111000000000001</v>
      </c>
      <c r="C2692">
        <v>67.797843933105497</v>
      </c>
    </row>
    <row r="2693" spans="2:3" x14ac:dyDescent="0.25">
      <c r="B2693">
        <v>14.097</v>
      </c>
      <c r="C2693">
        <v>67.871086120605497</v>
      </c>
    </row>
    <row r="2694" spans="2:3" x14ac:dyDescent="0.25">
      <c r="B2694">
        <v>14.083</v>
      </c>
      <c r="C2694">
        <v>68.432609558105497</v>
      </c>
    </row>
    <row r="2695" spans="2:3" x14ac:dyDescent="0.25">
      <c r="B2695">
        <v>14.069000000000001</v>
      </c>
      <c r="C2695">
        <v>70.068351745605497</v>
      </c>
    </row>
    <row r="2696" spans="2:3" x14ac:dyDescent="0.25">
      <c r="B2696">
        <v>14.055</v>
      </c>
      <c r="C2696">
        <v>69.873039245605497</v>
      </c>
    </row>
    <row r="2697" spans="2:3" x14ac:dyDescent="0.25">
      <c r="B2697">
        <v>14.041</v>
      </c>
      <c r="C2697">
        <v>68.066398620605497</v>
      </c>
    </row>
    <row r="2698" spans="2:3" x14ac:dyDescent="0.25">
      <c r="B2698">
        <v>14.026999999999999</v>
      </c>
      <c r="C2698">
        <v>68.408195495605398</v>
      </c>
    </row>
    <row r="2699" spans="2:3" x14ac:dyDescent="0.25">
      <c r="B2699">
        <v>14.013</v>
      </c>
      <c r="C2699">
        <v>70.434562683105497</v>
      </c>
    </row>
    <row r="2700" spans="2:3" x14ac:dyDescent="0.25">
      <c r="B2700">
        <v>13.999000000000001</v>
      </c>
      <c r="C2700">
        <v>70.678703308105398</v>
      </c>
    </row>
    <row r="2701" spans="2:3" x14ac:dyDescent="0.25">
      <c r="B2701">
        <v>13.984999999999999</v>
      </c>
      <c r="C2701">
        <v>70.849601745605497</v>
      </c>
    </row>
    <row r="2702" spans="2:3" x14ac:dyDescent="0.25">
      <c r="B2702">
        <v>13.971</v>
      </c>
      <c r="C2702">
        <v>70.019523620605497</v>
      </c>
    </row>
    <row r="2703" spans="2:3" x14ac:dyDescent="0.25">
      <c r="B2703">
        <v>13.957000000000001</v>
      </c>
      <c r="C2703">
        <v>69.946281433105497</v>
      </c>
    </row>
    <row r="2704" spans="2:3" x14ac:dyDescent="0.25">
      <c r="B2704">
        <v>13.943</v>
      </c>
      <c r="C2704">
        <v>68.798820495605398</v>
      </c>
    </row>
    <row r="2705" spans="2:3" x14ac:dyDescent="0.25">
      <c r="B2705">
        <v>13.929</v>
      </c>
      <c r="C2705">
        <v>68.334953308105398</v>
      </c>
    </row>
    <row r="2706" spans="2:3" x14ac:dyDescent="0.25">
      <c r="B2706">
        <v>13.914999999999999</v>
      </c>
      <c r="C2706">
        <v>68.237297058105497</v>
      </c>
    </row>
    <row r="2707" spans="2:3" x14ac:dyDescent="0.25">
      <c r="B2707">
        <v>13.901</v>
      </c>
      <c r="C2707">
        <v>69.580070495605398</v>
      </c>
    </row>
    <row r="2708" spans="2:3" x14ac:dyDescent="0.25">
      <c r="B2708">
        <v>13.887</v>
      </c>
      <c r="C2708">
        <v>71.118156433105497</v>
      </c>
    </row>
    <row r="2709" spans="2:3" x14ac:dyDescent="0.25">
      <c r="B2709">
        <v>13.872999999999999</v>
      </c>
      <c r="C2709">
        <v>69.824211120605497</v>
      </c>
    </row>
    <row r="2710" spans="2:3" x14ac:dyDescent="0.25">
      <c r="B2710">
        <v>13.859</v>
      </c>
      <c r="C2710">
        <v>69.287101745605497</v>
      </c>
    </row>
    <row r="2711" spans="2:3" x14ac:dyDescent="0.25">
      <c r="B2711">
        <v>13.845000000000001</v>
      </c>
      <c r="C2711">
        <v>71.240226745605497</v>
      </c>
    </row>
    <row r="2712" spans="2:3" x14ac:dyDescent="0.25">
      <c r="B2712">
        <v>13.831</v>
      </c>
      <c r="C2712">
        <v>70.581047058105497</v>
      </c>
    </row>
    <row r="2713" spans="2:3" x14ac:dyDescent="0.25">
      <c r="B2713">
        <v>13.817</v>
      </c>
      <c r="C2713">
        <v>70.239250183105497</v>
      </c>
    </row>
    <row r="2714" spans="2:3" x14ac:dyDescent="0.25">
      <c r="B2714">
        <v>13.803000000000001</v>
      </c>
      <c r="C2714">
        <v>71.240226745605497</v>
      </c>
    </row>
    <row r="2715" spans="2:3" x14ac:dyDescent="0.25">
      <c r="B2715">
        <v>13.789</v>
      </c>
      <c r="C2715">
        <v>71.411125183105497</v>
      </c>
    </row>
    <row r="2716" spans="2:3" x14ac:dyDescent="0.25">
      <c r="B2716">
        <v>13.775</v>
      </c>
      <c r="C2716">
        <v>70.263664245605497</v>
      </c>
    </row>
    <row r="2717" spans="2:3" x14ac:dyDescent="0.25">
      <c r="B2717">
        <v>13.760999999999999</v>
      </c>
      <c r="C2717">
        <v>68.457023620605497</v>
      </c>
    </row>
    <row r="2718" spans="2:3" x14ac:dyDescent="0.25">
      <c r="B2718">
        <v>13.747</v>
      </c>
      <c r="C2718">
        <v>68.579093933105497</v>
      </c>
    </row>
    <row r="2719" spans="2:3" x14ac:dyDescent="0.25">
      <c r="B2719">
        <v>13.733000000000001</v>
      </c>
      <c r="C2719">
        <v>71.166984558105497</v>
      </c>
    </row>
    <row r="2720" spans="2:3" x14ac:dyDescent="0.25">
      <c r="B2720">
        <v>13.718999999999999</v>
      </c>
      <c r="C2720">
        <v>71.533195495605398</v>
      </c>
    </row>
    <row r="2721" spans="2:3" x14ac:dyDescent="0.25">
      <c r="B2721">
        <v>13.705</v>
      </c>
      <c r="C2721">
        <v>70.019523620605497</v>
      </c>
    </row>
    <row r="2722" spans="2:3" x14ac:dyDescent="0.25">
      <c r="B2722">
        <v>13.691000000000001</v>
      </c>
      <c r="C2722">
        <v>68.579093933105497</v>
      </c>
    </row>
    <row r="2723" spans="2:3" x14ac:dyDescent="0.25">
      <c r="B2723">
        <v>13.677</v>
      </c>
      <c r="C2723">
        <v>69.140617370605497</v>
      </c>
    </row>
    <row r="2724" spans="2:3" x14ac:dyDescent="0.25">
      <c r="B2724">
        <v>13.663</v>
      </c>
      <c r="C2724">
        <v>69.360343933105497</v>
      </c>
    </row>
    <row r="2725" spans="2:3" x14ac:dyDescent="0.25">
      <c r="B2725">
        <v>13.648999999999999</v>
      </c>
      <c r="C2725">
        <v>69.677726745605497</v>
      </c>
    </row>
    <row r="2726" spans="2:3" x14ac:dyDescent="0.25">
      <c r="B2726">
        <v>13.635</v>
      </c>
      <c r="C2726">
        <v>69.311515808105398</v>
      </c>
    </row>
    <row r="2727" spans="2:3" x14ac:dyDescent="0.25">
      <c r="B2727">
        <v>13.621</v>
      </c>
      <c r="C2727">
        <v>69.824211120605497</v>
      </c>
    </row>
    <row r="2728" spans="2:3" x14ac:dyDescent="0.25">
      <c r="B2728">
        <v>13.606999999999999</v>
      </c>
      <c r="C2728">
        <v>69.555656433105497</v>
      </c>
    </row>
    <row r="2729" spans="2:3" x14ac:dyDescent="0.25">
      <c r="B2729">
        <v>13.593</v>
      </c>
      <c r="C2729">
        <v>68.896476745605497</v>
      </c>
    </row>
    <row r="2730" spans="2:3" x14ac:dyDescent="0.25">
      <c r="B2730">
        <v>13.579000000000001</v>
      </c>
      <c r="C2730">
        <v>68.334953308105398</v>
      </c>
    </row>
    <row r="2731" spans="2:3" x14ac:dyDescent="0.25">
      <c r="B2731">
        <v>13.565</v>
      </c>
      <c r="C2731">
        <v>68.359367370605497</v>
      </c>
    </row>
    <row r="2732" spans="2:3" x14ac:dyDescent="0.25">
      <c r="B2732">
        <v>13.551</v>
      </c>
      <c r="C2732">
        <v>67.675773620605497</v>
      </c>
    </row>
    <row r="2733" spans="2:3" x14ac:dyDescent="0.25">
      <c r="B2733">
        <v>13.537000000000001</v>
      </c>
      <c r="C2733">
        <v>69.140617370605497</v>
      </c>
    </row>
    <row r="2734" spans="2:3" x14ac:dyDescent="0.25">
      <c r="B2734">
        <v>13.523</v>
      </c>
      <c r="C2734">
        <v>69.653312683105497</v>
      </c>
    </row>
    <row r="2735" spans="2:3" x14ac:dyDescent="0.25">
      <c r="B2735">
        <v>13.509</v>
      </c>
      <c r="C2735">
        <v>68.603507995605398</v>
      </c>
    </row>
    <row r="2736" spans="2:3" x14ac:dyDescent="0.25">
      <c r="B2736">
        <v>13.494999999999999</v>
      </c>
      <c r="C2736">
        <v>67.822257995605398</v>
      </c>
    </row>
    <row r="2737" spans="2:3" x14ac:dyDescent="0.25">
      <c r="B2737">
        <v>13.481</v>
      </c>
      <c r="C2737">
        <v>66.845695495605398</v>
      </c>
    </row>
    <row r="2738" spans="2:3" x14ac:dyDescent="0.25">
      <c r="B2738">
        <v>13.467000000000001</v>
      </c>
      <c r="C2738">
        <v>67.089836120605497</v>
      </c>
    </row>
    <row r="2739" spans="2:3" x14ac:dyDescent="0.25">
      <c r="B2739">
        <v>13.452999999999999</v>
      </c>
      <c r="C2739">
        <v>67.773429870605497</v>
      </c>
    </row>
    <row r="2740" spans="2:3" x14ac:dyDescent="0.25">
      <c r="B2740">
        <v>13.439</v>
      </c>
      <c r="C2740">
        <v>69.946281433105497</v>
      </c>
    </row>
    <row r="2741" spans="2:3" x14ac:dyDescent="0.25">
      <c r="B2741">
        <v>13.425000000000001</v>
      </c>
      <c r="C2741">
        <v>69.384757995605398</v>
      </c>
    </row>
    <row r="2742" spans="2:3" x14ac:dyDescent="0.25">
      <c r="B2742">
        <v>13.411</v>
      </c>
      <c r="C2742">
        <v>66.748039245605497</v>
      </c>
    </row>
    <row r="2743" spans="2:3" x14ac:dyDescent="0.25">
      <c r="B2743">
        <v>13.397</v>
      </c>
      <c r="C2743">
        <v>67.944328308105398</v>
      </c>
    </row>
    <row r="2744" spans="2:3" x14ac:dyDescent="0.25">
      <c r="B2744">
        <v>13.382999999999999</v>
      </c>
      <c r="C2744">
        <v>68.847648620605497</v>
      </c>
    </row>
    <row r="2745" spans="2:3" x14ac:dyDescent="0.25">
      <c r="B2745">
        <v>13.369</v>
      </c>
      <c r="C2745">
        <v>68.457023620605497</v>
      </c>
    </row>
    <row r="2746" spans="2:3" x14ac:dyDescent="0.25">
      <c r="B2746">
        <v>13.355</v>
      </c>
      <c r="C2746">
        <v>68.090812683105497</v>
      </c>
    </row>
    <row r="2747" spans="2:3" x14ac:dyDescent="0.25">
      <c r="B2747">
        <v>13.340999999999999</v>
      </c>
      <c r="C2747">
        <v>68.261711120605497</v>
      </c>
    </row>
    <row r="2748" spans="2:3" x14ac:dyDescent="0.25">
      <c r="B2748">
        <v>13.327</v>
      </c>
      <c r="C2748">
        <v>68.749992370605497</v>
      </c>
    </row>
    <row r="2749" spans="2:3" x14ac:dyDescent="0.25">
      <c r="B2749">
        <v>13.313000000000001</v>
      </c>
      <c r="C2749">
        <v>67.846672058105497</v>
      </c>
    </row>
    <row r="2750" spans="2:3" x14ac:dyDescent="0.25">
      <c r="B2750">
        <v>13.298999999999999</v>
      </c>
      <c r="C2750">
        <v>68.090812683105497</v>
      </c>
    </row>
    <row r="2751" spans="2:3" x14ac:dyDescent="0.25">
      <c r="B2751">
        <v>13.285</v>
      </c>
      <c r="C2751">
        <v>68.872062683105497</v>
      </c>
    </row>
    <row r="2752" spans="2:3" x14ac:dyDescent="0.25">
      <c r="B2752">
        <v>13.271000000000001</v>
      </c>
      <c r="C2752">
        <v>67.871086120605497</v>
      </c>
    </row>
    <row r="2753" spans="2:3" x14ac:dyDescent="0.25">
      <c r="B2753">
        <v>13.257</v>
      </c>
      <c r="C2753">
        <v>66.406242370605497</v>
      </c>
    </row>
    <row r="2754" spans="2:3" x14ac:dyDescent="0.25">
      <c r="B2754">
        <v>13.243</v>
      </c>
      <c r="C2754">
        <v>66.357414245605497</v>
      </c>
    </row>
    <row r="2755" spans="2:3" x14ac:dyDescent="0.25">
      <c r="B2755">
        <v>13.228999999999999</v>
      </c>
      <c r="C2755">
        <v>65.966789245605497</v>
      </c>
    </row>
    <row r="2756" spans="2:3" x14ac:dyDescent="0.25">
      <c r="B2756">
        <v>13.215</v>
      </c>
      <c r="C2756">
        <v>66.625968933105497</v>
      </c>
    </row>
    <row r="2757" spans="2:3" x14ac:dyDescent="0.25">
      <c r="B2757">
        <v>13.201000000000001</v>
      </c>
      <c r="C2757">
        <v>67.358390808105398</v>
      </c>
    </row>
    <row r="2758" spans="2:3" x14ac:dyDescent="0.25">
      <c r="B2758">
        <v>13.186999999999999</v>
      </c>
      <c r="C2758">
        <v>66.650382995605398</v>
      </c>
    </row>
    <row r="2759" spans="2:3" x14ac:dyDescent="0.25">
      <c r="B2759">
        <v>13.173</v>
      </c>
      <c r="C2759">
        <v>66.796867370605497</v>
      </c>
    </row>
    <row r="2760" spans="2:3" x14ac:dyDescent="0.25">
      <c r="B2760">
        <v>13.159000000000001</v>
      </c>
      <c r="C2760">
        <v>66.015617370605497</v>
      </c>
    </row>
    <row r="2761" spans="2:3" x14ac:dyDescent="0.25">
      <c r="B2761">
        <v>13.145</v>
      </c>
      <c r="C2761">
        <v>63.085929870605497</v>
      </c>
    </row>
    <row r="2762" spans="2:3" x14ac:dyDescent="0.25">
      <c r="B2762">
        <v>13.131</v>
      </c>
      <c r="C2762">
        <v>63.330070495605398</v>
      </c>
    </row>
    <row r="2763" spans="2:3" x14ac:dyDescent="0.25">
      <c r="B2763">
        <v>13.117000000000001</v>
      </c>
      <c r="C2763">
        <v>64.501945495605398</v>
      </c>
    </row>
    <row r="2764" spans="2:3" x14ac:dyDescent="0.25">
      <c r="B2764">
        <v>13.103</v>
      </c>
      <c r="C2764">
        <v>63.989250183105497</v>
      </c>
    </row>
    <row r="2765" spans="2:3" x14ac:dyDescent="0.25">
      <c r="B2765">
        <v>13.089</v>
      </c>
      <c r="C2765">
        <v>64.892570495605398</v>
      </c>
    </row>
    <row r="2766" spans="2:3" x14ac:dyDescent="0.25">
      <c r="B2766">
        <v>13.074999999999999</v>
      </c>
      <c r="C2766">
        <v>63.989250183105497</v>
      </c>
    </row>
    <row r="2767" spans="2:3" x14ac:dyDescent="0.25">
      <c r="B2767">
        <v>13.061</v>
      </c>
      <c r="C2767">
        <v>63.427726745605497</v>
      </c>
    </row>
    <row r="2768" spans="2:3" x14ac:dyDescent="0.25">
      <c r="B2768">
        <v>13.047000000000001</v>
      </c>
      <c r="C2768">
        <v>65.234367370605497</v>
      </c>
    </row>
    <row r="2769" spans="2:3" x14ac:dyDescent="0.25">
      <c r="B2769">
        <v>13.032999999999999</v>
      </c>
      <c r="C2769">
        <v>66.577140808105398</v>
      </c>
    </row>
    <row r="2770" spans="2:3" x14ac:dyDescent="0.25">
      <c r="B2770">
        <v>13.019</v>
      </c>
      <c r="C2770">
        <v>65.478507995605398</v>
      </c>
    </row>
    <row r="2771" spans="2:3" x14ac:dyDescent="0.25">
      <c r="B2771">
        <v>13.005000000000001</v>
      </c>
      <c r="C2771">
        <v>64.794914245605497</v>
      </c>
    </row>
    <row r="2772" spans="2:3" x14ac:dyDescent="0.25">
      <c r="B2772">
        <v>12.991</v>
      </c>
      <c r="C2772">
        <v>65.063468933105497</v>
      </c>
    </row>
    <row r="2773" spans="2:3" x14ac:dyDescent="0.25">
      <c r="B2773">
        <v>12.977</v>
      </c>
      <c r="C2773">
        <v>66.333000183105497</v>
      </c>
    </row>
    <row r="2774" spans="2:3" x14ac:dyDescent="0.25">
      <c r="B2774">
        <v>12.962999999999999</v>
      </c>
      <c r="C2774">
        <v>67.846672058105497</v>
      </c>
    </row>
    <row r="2775" spans="2:3" x14ac:dyDescent="0.25">
      <c r="B2775">
        <v>12.949</v>
      </c>
      <c r="C2775">
        <v>67.114250183105497</v>
      </c>
    </row>
    <row r="2776" spans="2:3" x14ac:dyDescent="0.25">
      <c r="B2776">
        <v>12.935</v>
      </c>
      <c r="C2776">
        <v>67.138664245605497</v>
      </c>
    </row>
    <row r="2777" spans="2:3" x14ac:dyDescent="0.25">
      <c r="B2777">
        <v>12.920999999999999</v>
      </c>
      <c r="C2777">
        <v>66.430656433105497</v>
      </c>
    </row>
    <row r="2778" spans="2:3" x14ac:dyDescent="0.25">
      <c r="B2778">
        <v>12.907</v>
      </c>
      <c r="C2778">
        <v>65.063468933105497</v>
      </c>
    </row>
    <row r="2779" spans="2:3" x14ac:dyDescent="0.25">
      <c r="B2779">
        <v>12.893000000000001</v>
      </c>
      <c r="C2779">
        <v>64.575187683105497</v>
      </c>
    </row>
    <row r="2780" spans="2:3" x14ac:dyDescent="0.25">
      <c r="B2780">
        <v>12.879</v>
      </c>
      <c r="C2780">
        <v>66.625968933105497</v>
      </c>
    </row>
    <row r="2781" spans="2:3" x14ac:dyDescent="0.25">
      <c r="B2781">
        <v>12.865</v>
      </c>
      <c r="C2781">
        <v>66.552726745605497</v>
      </c>
    </row>
    <row r="2782" spans="2:3" x14ac:dyDescent="0.25">
      <c r="B2782">
        <v>12.851000000000001</v>
      </c>
      <c r="C2782">
        <v>65.429679870605497</v>
      </c>
    </row>
    <row r="2783" spans="2:3" x14ac:dyDescent="0.25">
      <c r="B2783">
        <v>12.837</v>
      </c>
      <c r="C2783">
        <v>66.113273620605497</v>
      </c>
    </row>
    <row r="2784" spans="2:3" x14ac:dyDescent="0.25">
      <c r="B2784">
        <v>12.823</v>
      </c>
      <c r="C2784">
        <v>65.917961120605497</v>
      </c>
    </row>
    <row r="2785" spans="2:3" x14ac:dyDescent="0.25">
      <c r="B2785">
        <v>12.808999999999999</v>
      </c>
      <c r="C2785">
        <v>65.136711120605497</v>
      </c>
    </row>
    <row r="2786" spans="2:3" x14ac:dyDescent="0.25">
      <c r="B2786">
        <v>12.795</v>
      </c>
      <c r="C2786">
        <v>64.282218933105497</v>
      </c>
    </row>
    <row r="2787" spans="2:3" x14ac:dyDescent="0.25">
      <c r="B2787">
        <v>12.781000000000001</v>
      </c>
      <c r="C2787">
        <v>63.696281433105497</v>
      </c>
    </row>
    <row r="2788" spans="2:3" x14ac:dyDescent="0.25">
      <c r="B2788">
        <v>12.766999999999999</v>
      </c>
      <c r="C2788">
        <v>65.307609558105497</v>
      </c>
    </row>
    <row r="2789" spans="2:3" x14ac:dyDescent="0.25">
      <c r="B2789">
        <v>12.753</v>
      </c>
      <c r="C2789">
        <v>67.358390808105398</v>
      </c>
    </row>
    <row r="2790" spans="2:3" x14ac:dyDescent="0.25">
      <c r="B2790">
        <v>12.739000000000001</v>
      </c>
      <c r="C2790">
        <v>67.895500183105497</v>
      </c>
    </row>
    <row r="2791" spans="2:3" x14ac:dyDescent="0.25">
      <c r="B2791">
        <v>12.725</v>
      </c>
      <c r="C2791">
        <v>66.821281433105497</v>
      </c>
    </row>
    <row r="2792" spans="2:3" x14ac:dyDescent="0.25">
      <c r="B2792">
        <v>12.711</v>
      </c>
      <c r="C2792">
        <v>66.845695495605398</v>
      </c>
    </row>
    <row r="2793" spans="2:3" x14ac:dyDescent="0.25">
      <c r="B2793">
        <v>12.696999999999999</v>
      </c>
      <c r="C2793">
        <v>67.529289245605497</v>
      </c>
    </row>
    <row r="2794" spans="2:3" x14ac:dyDescent="0.25">
      <c r="B2794">
        <v>12.683</v>
      </c>
      <c r="C2794">
        <v>65.576164245605497</v>
      </c>
    </row>
    <row r="2795" spans="2:3" x14ac:dyDescent="0.25">
      <c r="B2795">
        <v>12.669</v>
      </c>
      <c r="C2795">
        <v>64.941398620605497</v>
      </c>
    </row>
    <row r="2796" spans="2:3" x14ac:dyDescent="0.25">
      <c r="B2796">
        <v>12.654999999999999</v>
      </c>
      <c r="C2796">
        <v>66.528312683105497</v>
      </c>
    </row>
    <row r="2797" spans="2:3" x14ac:dyDescent="0.25">
      <c r="B2797">
        <v>12.641</v>
      </c>
      <c r="C2797">
        <v>66.552726745605497</v>
      </c>
    </row>
    <row r="2798" spans="2:3" x14ac:dyDescent="0.25">
      <c r="B2798">
        <v>12.627000000000001</v>
      </c>
      <c r="C2798">
        <v>66.943351745605497</v>
      </c>
    </row>
    <row r="2799" spans="2:3" x14ac:dyDescent="0.25">
      <c r="B2799">
        <v>12.613</v>
      </c>
      <c r="C2799">
        <v>66.772453308105398</v>
      </c>
    </row>
    <row r="2800" spans="2:3" x14ac:dyDescent="0.25">
      <c r="B2800">
        <v>12.599</v>
      </c>
      <c r="C2800">
        <v>67.797843933105497</v>
      </c>
    </row>
    <row r="2801" spans="2:3" x14ac:dyDescent="0.25">
      <c r="B2801">
        <v>12.585000000000001</v>
      </c>
      <c r="C2801">
        <v>68.164054870605497</v>
      </c>
    </row>
    <row r="2802" spans="2:3" x14ac:dyDescent="0.25">
      <c r="B2802">
        <v>12.571</v>
      </c>
      <c r="C2802">
        <v>66.772453308105398</v>
      </c>
    </row>
    <row r="2803" spans="2:3" x14ac:dyDescent="0.25">
      <c r="B2803">
        <v>12.557</v>
      </c>
      <c r="C2803">
        <v>64.135734558105497</v>
      </c>
    </row>
    <row r="2804" spans="2:3" x14ac:dyDescent="0.25">
      <c r="B2804">
        <v>12.542999999999999</v>
      </c>
      <c r="C2804">
        <v>62.988273620605497</v>
      </c>
    </row>
    <row r="2805" spans="2:3" x14ac:dyDescent="0.25">
      <c r="B2805">
        <v>12.529</v>
      </c>
      <c r="C2805">
        <v>64.746086120605497</v>
      </c>
    </row>
    <row r="2806" spans="2:3" x14ac:dyDescent="0.25">
      <c r="B2806">
        <v>12.515000000000001</v>
      </c>
      <c r="C2806">
        <v>65.234367370605497</v>
      </c>
    </row>
    <row r="2807" spans="2:3" x14ac:dyDescent="0.25">
      <c r="B2807">
        <v>12.500999999999999</v>
      </c>
      <c r="C2807">
        <v>64.990226745605497</v>
      </c>
    </row>
    <row r="2808" spans="2:3" x14ac:dyDescent="0.25">
      <c r="B2808">
        <v>12.487</v>
      </c>
      <c r="C2808">
        <v>66.577140808105398</v>
      </c>
    </row>
    <row r="2809" spans="2:3" x14ac:dyDescent="0.25">
      <c r="B2809">
        <v>12.473000000000001</v>
      </c>
      <c r="C2809">
        <v>67.211906433105497</v>
      </c>
    </row>
    <row r="2810" spans="2:3" x14ac:dyDescent="0.25">
      <c r="B2810">
        <v>12.459</v>
      </c>
      <c r="C2810">
        <v>65.576164245605497</v>
      </c>
    </row>
    <row r="2811" spans="2:3" x14ac:dyDescent="0.25">
      <c r="B2811">
        <v>12.445</v>
      </c>
      <c r="C2811">
        <v>66.015617370605497</v>
      </c>
    </row>
    <row r="2812" spans="2:3" x14ac:dyDescent="0.25">
      <c r="B2812">
        <v>12.430999999999999</v>
      </c>
      <c r="C2812">
        <v>64.257804870605497</v>
      </c>
    </row>
    <row r="2813" spans="2:3" x14ac:dyDescent="0.25">
      <c r="B2813">
        <v>12.417</v>
      </c>
      <c r="C2813">
        <v>62.670890808105398</v>
      </c>
    </row>
    <row r="2814" spans="2:3" x14ac:dyDescent="0.25">
      <c r="B2814">
        <v>12.403</v>
      </c>
      <c r="C2814">
        <v>62.597648620605497</v>
      </c>
    </row>
    <row r="2815" spans="2:3" x14ac:dyDescent="0.25">
      <c r="B2815">
        <v>12.388999999999999</v>
      </c>
      <c r="C2815">
        <v>62.182609558105497</v>
      </c>
    </row>
    <row r="2816" spans="2:3" x14ac:dyDescent="0.25">
      <c r="B2816">
        <v>12.375</v>
      </c>
      <c r="C2816">
        <v>61.352531433105497</v>
      </c>
    </row>
    <row r="2817" spans="2:3" x14ac:dyDescent="0.25">
      <c r="B2817">
        <v>12.361000000000001</v>
      </c>
      <c r="C2817">
        <v>61.499015808105398</v>
      </c>
    </row>
    <row r="2818" spans="2:3" x14ac:dyDescent="0.25">
      <c r="B2818">
        <v>12.347</v>
      </c>
      <c r="C2818">
        <v>61.865226745605497</v>
      </c>
    </row>
    <row r="2819" spans="2:3" x14ac:dyDescent="0.25">
      <c r="B2819">
        <v>12.333</v>
      </c>
      <c r="C2819">
        <v>61.206047058105497</v>
      </c>
    </row>
    <row r="2820" spans="2:3" x14ac:dyDescent="0.25">
      <c r="B2820">
        <v>12.319000000000001</v>
      </c>
      <c r="C2820">
        <v>60.546867370605497</v>
      </c>
    </row>
    <row r="2821" spans="2:3" x14ac:dyDescent="0.25">
      <c r="B2821">
        <v>12.305</v>
      </c>
      <c r="C2821">
        <v>61.474601745605497</v>
      </c>
    </row>
    <row r="2822" spans="2:3" x14ac:dyDescent="0.25">
      <c r="B2822">
        <v>12.291</v>
      </c>
      <c r="C2822">
        <v>61.572257995605398</v>
      </c>
    </row>
    <row r="2823" spans="2:3" x14ac:dyDescent="0.25">
      <c r="B2823">
        <v>12.276999999999999</v>
      </c>
      <c r="C2823">
        <v>62.133781433105497</v>
      </c>
    </row>
    <row r="2824" spans="2:3" x14ac:dyDescent="0.25">
      <c r="B2824">
        <v>12.263</v>
      </c>
      <c r="C2824">
        <v>63.183586120605497</v>
      </c>
    </row>
    <row r="2825" spans="2:3" x14ac:dyDescent="0.25">
      <c r="B2825">
        <v>12.249000000000001</v>
      </c>
      <c r="C2825">
        <v>62.573234558105497</v>
      </c>
    </row>
    <row r="2826" spans="2:3" x14ac:dyDescent="0.25">
      <c r="B2826">
        <v>12.234999999999999</v>
      </c>
      <c r="C2826">
        <v>62.109367370605497</v>
      </c>
    </row>
    <row r="2827" spans="2:3" x14ac:dyDescent="0.25">
      <c r="B2827">
        <v>12.221</v>
      </c>
      <c r="C2827">
        <v>63.867179870605497</v>
      </c>
    </row>
    <row r="2828" spans="2:3" x14ac:dyDescent="0.25">
      <c r="B2828">
        <v>12.207000000000001</v>
      </c>
      <c r="C2828">
        <v>64.086906433105497</v>
      </c>
    </row>
    <row r="2829" spans="2:3" x14ac:dyDescent="0.25">
      <c r="B2829">
        <v>12.193</v>
      </c>
      <c r="C2829">
        <v>63.623039245605497</v>
      </c>
    </row>
    <row r="2830" spans="2:3" x14ac:dyDescent="0.25">
      <c r="B2830">
        <v>12.179</v>
      </c>
      <c r="C2830">
        <v>62.695304870605497</v>
      </c>
    </row>
    <row r="2831" spans="2:3" x14ac:dyDescent="0.25">
      <c r="B2831">
        <v>12.164999999999999</v>
      </c>
      <c r="C2831">
        <v>62.377922058105497</v>
      </c>
    </row>
    <row r="2832" spans="2:3" x14ac:dyDescent="0.25">
      <c r="B2832">
        <v>12.151</v>
      </c>
      <c r="C2832">
        <v>62.109367370605497</v>
      </c>
    </row>
    <row r="2833" spans="2:3" x14ac:dyDescent="0.25">
      <c r="B2833">
        <v>12.137</v>
      </c>
      <c r="C2833">
        <v>63.208000183105497</v>
      </c>
    </row>
    <row r="2834" spans="2:3" x14ac:dyDescent="0.25">
      <c r="B2834">
        <v>12.122999999999999</v>
      </c>
      <c r="C2834">
        <v>63.403312683105497</v>
      </c>
    </row>
    <row r="2835" spans="2:3" x14ac:dyDescent="0.25">
      <c r="B2835">
        <v>12.109</v>
      </c>
      <c r="C2835">
        <v>63.916007995605398</v>
      </c>
    </row>
    <row r="2836" spans="2:3" x14ac:dyDescent="0.25">
      <c r="B2836">
        <v>12.095000000000001</v>
      </c>
      <c r="C2836">
        <v>64.746086120605497</v>
      </c>
    </row>
    <row r="2837" spans="2:3" x14ac:dyDescent="0.25">
      <c r="B2837">
        <v>12.081</v>
      </c>
      <c r="C2837">
        <v>63.500968933105497</v>
      </c>
    </row>
    <row r="2838" spans="2:3" x14ac:dyDescent="0.25">
      <c r="B2838">
        <v>12.067</v>
      </c>
      <c r="C2838">
        <v>63.549797058105497</v>
      </c>
    </row>
    <row r="2839" spans="2:3" x14ac:dyDescent="0.25">
      <c r="B2839">
        <v>12.053000000000001</v>
      </c>
      <c r="C2839">
        <v>64.453117370605497</v>
      </c>
    </row>
    <row r="2840" spans="2:3" x14ac:dyDescent="0.25">
      <c r="B2840">
        <v>12.039</v>
      </c>
      <c r="C2840">
        <v>63.354484558105497</v>
      </c>
    </row>
    <row r="2841" spans="2:3" x14ac:dyDescent="0.25">
      <c r="B2841">
        <v>12.025</v>
      </c>
      <c r="C2841">
        <v>63.623039245605497</v>
      </c>
    </row>
    <row r="2842" spans="2:3" x14ac:dyDescent="0.25">
      <c r="B2842">
        <v>12.010999999999999</v>
      </c>
      <c r="C2842">
        <v>64.355461120605497</v>
      </c>
    </row>
    <row r="2843" spans="2:3" x14ac:dyDescent="0.25">
      <c r="B2843">
        <v>11.997</v>
      </c>
      <c r="C2843">
        <v>63.403312683105497</v>
      </c>
    </row>
    <row r="2844" spans="2:3" x14ac:dyDescent="0.25">
      <c r="B2844">
        <v>11.983000000000001</v>
      </c>
      <c r="C2844">
        <v>64.013664245605497</v>
      </c>
    </row>
    <row r="2845" spans="2:3" x14ac:dyDescent="0.25">
      <c r="B2845">
        <v>11.968999999999999</v>
      </c>
      <c r="C2845">
        <v>63.574211120605497</v>
      </c>
    </row>
    <row r="2846" spans="2:3" x14ac:dyDescent="0.25">
      <c r="B2846">
        <v>11.955</v>
      </c>
      <c r="C2846">
        <v>64.428703308105398</v>
      </c>
    </row>
    <row r="2847" spans="2:3" x14ac:dyDescent="0.25">
      <c r="B2847">
        <v>11.941000000000001</v>
      </c>
      <c r="C2847">
        <v>64.965812683105497</v>
      </c>
    </row>
    <row r="2848" spans="2:3" x14ac:dyDescent="0.25">
      <c r="B2848">
        <v>11.927</v>
      </c>
      <c r="C2848">
        <v>63.427726745605497</v>
      </c>
    </row>
    <row r="2849" spans="2:3" x14ac:dyDescent="0.25">
      <c r="B2849">
        <v>11.913</v>
      </c>
      <c r="C2849">
        <v>63.012687683105497</v>
      </c>
    </row>
    <row r="2850" spans="2:3" x14ac:dyDescent="0.25">
      <c r="B2850">
        <v>11.898999999999999</v>
      </c>
      <c r="C2850">
        <v>63.964836120605497</v>
      </c>
    </row>
    <row r="2851" spans="2:3" x14ac:dyDescent="0.25">
      <c r="B2851">
        <v>11.885</v>
      </c>
      <c r="C2851">
        <v>61.962882995605398</v>
      </c>
    </row>
    <row r="2852" spans="2:3" x14ac:dyDescent="0.25">
      <c r="B2852">
        <v>11.871</v>
      </c>
      <c r="C2852">
        <v>62.036125183105497</v>
      </c>
    </row>
    <row r="2853" spans="2:3" x14ac:dyDescent="0.25">
      <c r="B2853">
        <v>11.856999999999999</v>
      </c>
      <c r="C2853">
        <v>63.574211120605497</v>
      </c>
    </row>
    <row r="2854" spans="2:3" x14ac:dyDescent="0.25">
      <c r="B2854">
        <v>11.843</v>
      </c>
      <c r="C2854">
        <v>63.769523620605497</v>
      </c>
    </row>
    <row r="2855" spans="2:3" x14ac:dyDescent="0.25">
      <c r="B2855">
        <v>11.829000000000001</v>
      </c>
      <c r="C2855">
        <v>65.234367370605497</v>
      </c>
    </row>
    <row r="2856" spans="2:3" x14ac:dyDescent="0.25">
      <c r="B2856">
        <v>11.815</v>
      </c>
      <c r="C2856">
        <v>64.721672058105497</v>
      </c>
    </row>
    <row r="2857" spans="2:3" x14ac:dyDescent="0.25">
      <c r="B2857">
        <v>11.801</v>
      </c>
      <c r="C2857">
        <v>64.038078308105398</v>
      </c>
    </row>
    <row r="2858" spans="2:3" x14ac:dyDescent="0.25">
      <c r="B2858">
        <v>11.787000000000001</v>
      </c>
      <c r="C2858">
        <v>64.086906433105497</v>
      </c>
    </row>
    <row r="2859" spans="2:3" x14ac:dyDescent="0.25">
      <c r="B2859">
        <v>11.773</v>
      </c>
      <c r="C2859">
        <v>64.038078308105398</v>
      </c>
    </row>
    <row r="2860" spans="2:3" x14ac:dyDescent="0.25">
      <c r="B2860">
        <v>11.759</v>
      </c>
      <c r="C2860">
        <v>63.183586120605497</v>
      </c>
    </row>
    <row r="2861" spans="2:3" x14ac:dyDescent="0.25">
      <c r="B2861">
        <v>11.744999999999999</v>
      </c>
      <c r="C2861">
        <v>63.671867370605497</v>
      </c>
    </row>
    <row r="2862" spans="2:3" x14ac:dyDescent="0.25">
      <c r="B2862">
        <v>11.731</v>
      </c>
      <c r="C2862">
        <v>63.842765808105398</v>
      </c>
    </row>
    <row r="2863" spans="2:3" x14ac:dyDescent="0.25">
      <c r="B2863">
        <v>11.717000000000001</v>
      </c>
      <c r="C2863">
        <v>63.281242370605497</v>
      </c>
    </row>
    <row r="2864" spans="2:3" x14ac:dyDescent="0.25">
      <c r="B2864">
        <v>11.702999999999999</v>
      </c>
      <c r="C2864">
        <v>64.746086120605497</v>
      </c>
    </row>
    <row r="2865" spans="2:3" x14ac:dyDescent="0.25">
      <c r="B2865">
        <v>11.689</v>
      </c>
      <c r="C2865">
        <v>64.916984558105497</v>
      </c>
    </row>
    <row r="2866" spans="2:3" x14ac:dyDescent="0.25">
      <c r="B2866">
        <v>11.675000000000001</v>
      </c>
      <c r="C2866">
        <v>63.110343933105497</v>
      </c>
    </row>
    <row r="2867" spans="2:3" x14ac:dyDescent="0.25">
      <c r="B2867">
        <v>11.661</v>
      </c>
      <c r="C2867">
        <v>62.573234558105497</v>
      </c>
    </row>
    <row r="2868" spans="2:3" x14ac:dyDescent="0.25">
      <c r="B2868">
        <v>11.647</v>
      </c>
      <c r="C2868">
        <v>63.208000183105497</v>
      </c>
    </row>
    <row r="2869" spans="2:3" x14ac:dyDescent="0.25">
      <c r="B2869">
        <v>11.632999999999999</v>
      </c>
      <c r="C2869">
        <v>62.158195495605398</v>
      </c>
    </row>
    <row r="2870" spans="2:3" x14ac:dyDescent="0.25">
      <c r="B2870">
        <v>11.619</v>
      </c>
      <c r="C2870">
        <v>61.743156433105497</v>
      </c>
    </row>
    <row r="2871" spans="2:3" x14ac:dyDescent="0.25">
      <c r="B2871">
        <v>11.605</v>
      </c>
      <c r="C2871">
        <v>62.255851745605497</v>
      </c>
    </row>
    <row r="2872" spans="2:3" x14ac:dyDescent="0.25">
      <c r="B2872">
        <v>11.590999999999999</v>
      </c>
      <c r="C2872">
        <v>61.474601745605497</v>
      </c>
    </row>
    <row r="2873" spans="2:3" x14ac:dyDescent="0.25">
      <c r="B2873">
        <v>11.577</v>
      </c>
      <c r="C2873">
        <v>60.473625183105497</v>
      </c>
    </row>
    <row r="2874" spans="2:3" x14ac:dyDescent="0.25">
      <c r="B2874">
        <v>11.563000000000001</v>
      </c>
      <c r="C2874">
        <v>61.499015808105398</v>
      </c>
    </row>
    <row r="2875" spans="2:3" x14ac:dyDescent="0.25">
      <c r="B2875">
        <v>11.548999999999999</v>
      </c>
      <c r="C2875">
        <v>62.377922058105497</v>
      </c>
    </row>
    <row r="2876" spans="2:3" x14ac:dyDescent="0.25">
      <c r="B2876">
        <v>11.535</v>
      </c>
      <c r="C2876">
        <v>61.791984558105497</v>
      </c>
    </row>
    <row r="2877" spans="2:3" x14ac:dyDescent="0.25">
      <c r="B2877">
        <v>11.521000000000001</v>
      </c>
      <c r="C2877">
        <v>61.987297058105497</v>
      </c>
    </row>
    <row r="2878" spans="2:3" x14ac:dyDescent="0.25">
      <c r="B2878">
        <v>11.507</v>
      </c>
      <c r="C2878">
        <v>62.084953308105398</v>
      </c>
    </row>
    <row r="2879" spans="2:3" x14ac:dyDescent="0.25">
      <c r="B2879">
        <v>11.493</v>
      </c>
      <c r="C2879">
        <v>60.498039245605497</v>
      </c>
    </row>
    <row r="2880" spans="2:3" x14ac:dyDescent="0.25">
      <c r="B2880">
        <v>11.478999999999999</v>
      </c>
      <c r="C2880">
        <v>60.693351745605497</v>
      </c>
    </row>
    <row r="2881" spans="2:3" x14ac:dyDescent="0.25">
      <c r="B2881">
        <v>11.465</v>
      </c>
      <c r="C2881">
        <v>62.255851745605497</v>
      </c>
    </row>
    <row r="2882" spans="2:3" x14ac:dyDescent="0.25">
      <c r="B2882">
        <v>11.451000000000001</v>
      </c>
      <c r="C2882">
        <v>62.646476745605497</v>
      </c>
    </row>
    <row r="2883" spans="2:3" x14ac:dyDescent="0.25">
      <c r="B2883">
        <v>11.436999999999999</v>
      </c>
      <c r="C2883">
        <v>60.791007995605398</v>
      </c>
    </row>
    <row r="2884" spans="2:3" x14ac:dyDescent="0.25">
      <c r="B2884">
        <v>11.423</v>
      </c>
      <c r="C2884">
        <v>60.473625183105497</v>
      </c>
    </row>
    <row r="2885" spans="2:3" x14ac:dyDescent="0.25">
      <c r="B2885">
        <v>11.409000000000001</v>
      </c>
      <c r="C2885">
        <v>61.303703308105398</v>
      </c>
    </row>
    <row r="2886" spans="2:3" x14ac:dyDescent="0.25">
      <c r="B2886">
        <v>11.395</v>
      </c>
      <c r="C2886">
        <v>62.548820495605398</v>
      </c>
    </row>
    <row r="2887" spans="2:3" x14ac:dyDescent="0.25">
      <c r="B2887">
        <v>11.381</v>
      </c>
      <c r="C2887">
        <v>62.939445495605398</v>
      </c>
    </row>
    <row r="2888" spans="2:3" x14ac:dyDescent="0.25">
      <c r="B2888">
        <v>11.367000000000001</v>
      </c>
      <c r="C2888">
        <v>61.840812683105497</v>
      </c>
    </row>
    <row r="2889" spans="2:3" x14ac:dyDescent="0.25">
      <c r="B2889">
        <v>11.353</v>
      </c>
      <c r="C2889">
        <v>61.401359558105497</v>
      </c>
    </row>
    <row r="2890" spans="2:3" x14ac:dyDescent="0.25">
      <c r="B2890">
        <v>11.339</v>
      </c>
      <c r="C2890">
        <v>62.377922058105497</v>
      </c>
    </row>
    <row r="2891" spans="2:3" x14ac:dyDescent="0.25">
      <c r="B2891">
        <v>11.324999999999999</v>
      </c>
      <c r="C2891">
        <v>62.866203308105398</v>
      </c>
    </row>
    <row r="2892" spans="2:3" x14ac:dyDescent="0.25">
      <c r="B2892">
        <v>11.311</v>
      </c>
      <c r="C2892">
        <v>62.866203308105398</v>
      </c>
    </row>
    <row r="2893" spans="2:3" x14ac:dyDescent="0.25">
      <c r="B2893">
        <v>11.297000000000001</v>
      </c>
      <c r="C2893">
        <v>62.133781433105497</v>
      </c>
    </row>
    <row r="2894" spans="2:3" x14ac:dyDescent="0.25">
      <c r="B2894">
        <v>11.282999999999999</v>
      </c>
      <c r="C2894">
        <v>61.181632995605398</v>
      </c>
    </row>
    <row r="2895" spans="2:3" x14ac:dyDescent="0.25">
      <c r="B2895">
        <v>11.269</v>
      </c>
      <c r="C2895">
        <v>61.645500183105497</v>
      </c>
    </row>
    <row r="2896" spans="2:3" x14ac:dyDescent="0.25">
      <c r="B2896">
        <v>11.255000000000001</v>
      </c>
      <c r="C2896">
        <v>60.937492370605497</v>
      </c>
    </row>
    <row r="2897" spans="2:3" x14ac:dyDescent="0.25">
      <c r="B2897">
        <v>11.241</v>
      </c>
      <c r="C2897">
        <v>61.157218933105497</v>
      </c>
    </row>
    <row r="2898" spans="2:3" x14ac:dyDescent="0.25">
      <c r="B2898">
        <v>11.227</v>
      </c>
      <c r="C2898">
        <v>59.936515808105398</v>
      </c>
    </row>
    <row r="2899" spans="2:3" x14ac:dyDescent="0.25">
      <c r="B2899">
        <v>11.212999999999999</v>
      </c>
      <c r="C2899">
        <v>61.279289245605497</v>
      </c>
    </row>
    <row r="2900" spans="2:3" x14ac:dyDescent="0.25">
      <c r="B2900">
        <v>11.199</v>
      </c>
      <c r="C2900">
        <v>62.597648620605497</v>
      </c>
    </row>
    <row r="2901" spans="2:3" x14ac:dyDescent="0.25">
      <c r="B2901">
        <v>11.185</v>
      </c>
      <c r="C2901">
        <v>62.573234558105497</v>
      </c>
    </row>
    <row r="2902" spans="2:3" x14ac:dyDescent="0.25">
      <c r="B2902">
        <v>11.170999999999999</v>
      </c>
      <c r="C2902">
        <v>62.817375183105497</v>
      </c>
    </row>
    <row r="2903" spans="2:3" x14ac:dyDescent="0.25">
      <c r="B2903">
        <v>11.157</v>
      </c>
      <c r="C2903">
        <v>63.916007995605398</v>
      </c>
    </row>
    <row r="2904" spans="2:3" x14ac:dyDescent="0.25">
      <c r="B2904">
        <v>11.143000000000001</v>
      </c>
      <c r="C2904">
        <v>63.330070495605398</v>
      </c>
    </row>
    <row r="2905" spans="2:3" x14ac:dyDescent="0.25">
      <c r="B2905">
        <v>11.129</v>
      </c>
      <c r="C2905">
        <v>63.647453308105398</v>
      </c>
    </row>
    <row r="2906" spans="2:3" x14ac:dyDescent="0.25">
      <c r="B2906">
        <v>11.115</v>
      </c>
      <c r="C2906">
        <v>63.818351745605497</v>
      </c>
    </row>
    <row r="2907" spans="2:3" x14ac:dyDescent="0.25">
      <c r="B2907">
        <v>11.101000000000001</v>
      </c>
      <c r="C2907">
        <v>62.182609558105497</v>
      </c>
    </row>
    <row r="2908" spans="2:3" x14ac:dyDescent="0.25">
      <c r="B2908">
        <v>11.087</v>
      </c>
      <c r="C2908">
        <v>61.914054870605497</v>
      </c>
    </row>
    <row r="2909" spans="2:3" x14ac:dyDescent="0.25">
      <c r="B2909">
        <v>11.073</v>
      </c>
      <c r="C2909">
        <v>63.232414245605497</v>
      </c>
    </row>
    <row r="2910" spans="2:3" x14ac:dyDescent="0.25">
      <c r="B2910">
        <v>11.058999999999999</v>
      </c>
      <c r="C2910">
        <v>63.232414245605497</v>
      </c>
    </row>
    <row r="2911" spans="2:3" x14ac:dyDescent="0.25">
      <c r="B2911">
        <v>11.045</v>
      </c>
      <c r="C2911">
        <v>63.452140808105398</v>
      </c>
    </row>
    <row r="2912" spans="2:3" x14ac:dyDescent="0.25">
      <c r="B2912">
        <v>11.031000000000001</v>
      </c>
      <c r="C2912">
        <v>63.842765808105398</v>
      </c>
    </row>
    <row r="2913" spans="2:3" x14ac:dyDescent="0.25">
      <c r="B2913">
        <v>11.016999999999999</v>
      </c>
      <c r="C2913">
        <v>63.574211120605497</v>
      </c>
    </row>
    <row r="2914" spans="2:3" x14ac:dyDescent="0.25">
      <c r="B2914">
        <v>11.003</v>
      </c>
      <c r="C2914">
        <v>62.768547058105497</v>
      </c>
    </row>
    <row r="2915" spans="2:3" x14ac:dyDescent="0.25">
      <c r="B2915">
        <v>10.989000000000001</v>
      </c>
      <c r="C2915">
        <v>62.597648620605497</v>
      </c>
    </row>
    <row r="2916" spans="2:3" x14ac:dyDescent="0.25">
      <c r="B2916">
        <v>10.975</v>
      </c>
      <c r="C2916">
        <v>63.500968933105497</v>
      </c>
    </row>
    <row r="2917" spans="2:3" x14ac:dyDescent="0.25">
      <c r="B2917">
        <v>10.961</v>
      </c>
      <c r="C2917">
        <v>63.623039245605497</v>
      </c>
    </row>
    <row r="2918" spans="2:3" x14ac:dyDescent="0.25">
      <c r="B2918">
        <v>10.946999999999999</v>
      </c>
      <c r="C2918">
        <v>62.988273620605497</v>
      </c>
    </row>
    <row r="2919" spans="2:3" x14ac:dyDescent="0.25">
      <c r="B2919">
        <v>10.933</v>
      </c>
      <c r="C2919">
        <v>62.695304870605497</v>
      </c>
    </row>
    <row r="2920" spans="2:3" x14ac:dyDescent="0.25">
      <c r="B2920">
        <v>10.919</v>
      </c>
      <c r="C2920">
        <v>64.355461120605497</v>
      </c>
    </row>
    <row r="2921" spans="2:3" x14ac:dyDescent="0.25">
      <c r="B2921">
        <v>10.904999999999999</v>
      </c>
      <c r="C2921">
        <v>64.624015808105398</v>
      </c>
    </row>
    <row r="2922" spans="2:3" x14ac:dyDescent="0.25">
      <c r="B2922">
        <v>10.891</v>
      </c>
      <c r="C2922">
        <v>65.478507995605398</v>
      </c>
    </row>
    <row r="2923" spans="2:3" x14ac:dyDescent="0.25">
      <c r="B2923">
        <v>10.877000000000001</v>
      </c>
      <c r="C2923">
        <v>63.696281433105497</v>
      </c>
    </row>
    <row r="2924" spans="2:3" x14ac:dyDescent="0.25">
      <c r="B2924">
        <v>10.863</v>
      </c>
      <c r="C2924">
        <v>63.769523620605497</v>
      </c>
    </row>
    <row r="2925" spans="2:3" x14ac:dyDescent="0.25">
      <c r="B2925">
        <v>10.849</v>
      </c>
      <c r="C2925">
        <v>64.111320495605398</v>
      </c>
    </row>
    <row r="2926" spans="2:3" x14ac:dyDescent="0.25">
      <c r="B2926">
        <v>10.835000000000001</v>
      </c>
      <c r="C2926">
        <v>64.404289245605497</v>
      </c>
    </row>
    <row r="2927" spans="2:3" x14ac:dyDescent="0.25">
      <c r="B2927">
        <v>10.821</v>
      </c>
      <c r="C2927">
        <v>63.085929870605497</v>
      </c>
    </row>
    <row r="2928" spans="2:3" x14ac:dyDescent="0.25">
      <c r="B2928">
        <v>10.807</v>
      </c>
      <c r="C2928">
        <v>64.501945495605398</v>
      </c>
    </row>
    <row r="2929" spans="2:3" x14ac:dyDescent="0.25">
      <c r="B2929">
        <v>10.792999999999999</v>
      </c>
      <c r="C2929">
        <v>65.209953308105398</v>
      </c>
    </row>
    <row r="2930" spans="2:3" x14ac:dyDescent="0.25">
      <c r="B2930">
        <v>10.779</v>
      </c>
      <c r="C2930">
        <v>64.086906433105497</v>
      </c>
    </row>
    <row r="2931" spans="2:3" x14ac:dyDescent="0.25">
      <c r="B2931">
        <v>10.765000000000001</v>
      </c>
      <c r="C2931">
        <v>63.354484558105497</v>
      </c>
    </row>
    <row r="2932" spans="2:3" x14ac:dyDescent="0.25">
      <c r="B2932">
        <v>10.750999999999999</v>
      </c>
      <c r="C2932">
        <v>63.647453308105398</v>
      </c>
    </row>
    <row r="2933" spans="2:3" x14ac:dyDescent="0.25">
      <c r="B2933">
        <v>10.737</v>
      </c>
      <c r="C2933">
        <v>63.085929870605497</v>
      </c>
    </row>
    <row r="2934" spans="2:3" x14ac:dyDescent="0.25">
      <c r="B2934">
        <v>10.723000000000001</v>
      </c>
      <c r="C2934">
        <v>63.256828308105398</v>
      </c>
    </row>
    <row r="2935" spans="2:3" x14ac:dyDescent="0.25">
      <c r="B2935">
        <v>10.709</v>
      </c>
      <c r="C2935">
        <v>62.768547058105497</v>
      </c>
    </row>
    <row r="2936" spans="2:3" x14ac:dyDescent="0.25">
      <c r="B2936">
        <v>10.695</v>
      </c>
      <c r="C2936">
        <v>61.645500183105497</v>
      </c>
    </row>
    <row r="2937" spans="2:3" x14ac:dyDescent="0.25">
      <c r="B2937">
        <v>10.680999999999999</v>
      </c>
      <c r="C2937">
        <v>60.742183685302699</v>
      </c>
    </row>
    <row r="2938" spans="2:3" x14ac:dyDescent="0.25">
      <c r="B2938">
        <v>10.667</v>
      </c>
      <c r="C2938">
        <v>60.278316497802699</v>
      </c>
    </row>
    <row r="2939" spans="2:3" x14ac:dyDescent="0.25">
      <c r="B2939">
        <v>10.653</v>
      </c>
      <c r="C2939">
        <v>61.523429870605497</v>
      </c>
    </row>
    <row r="2940" spans="2:3" x14ac:dyDescent="0.25">
      <c r="B2940">
        <v>10.638999999999999</v>
      </c>
      <c r="C2940">
        <v>61.181636810302699</v>
      </c>
    </row>
    <row r="2941" spans="2:3" x14ac:dyDescent="0.25">
      <c r="B2941">
        <v>10.625</v>
      </c>
      <c r="C2941">
        <v>60.644527435302699</v>
      </c>
    </row>
    <row r="2942" spans="2:3" x14ac:dyDescent="0.25">
      <c r="B2942">
        <v>10.611000000000001</v>
      </c>
      <c r="C2942">
        <v>61.010738372802699</v>
      </c>
    </row>
    <row r="2943" spans="2:3" x14ac:dyDescent="0.25">
      <c r="B2943">
        <v>10.597</v>
      </c>
      <c r="C2943">
        <v>60.107418060302599</v>
      </c>
    </row>
    <row r="2944" spans="2:3" x14ac:dyDescent="0.25">
      <c r="B2944">
        <v>10.583</v>
      </c>
      <c r="C2944">
        <v>60.205074310302699</v>
      </c>
    </row>
    <row r="2945" spans="2:3" x14ac:dyDescent="0.25">
      <c r="B2945">
        <v>10.569000000000001</v>
      </c>
      <c r="C2945">
        <v>60.668941497802699</v>
      </c>
    </row>
    <row r="2946" spans="2:3" x14ac:dyDescent="0.25">
      <c r="B2946">
        <v>10.555</v>
      </c>
      <c r="C2946">
        <v>59.643550872802699</v>
      </c>
    </row>
    <row r="2947" spans="2:3" x14ac:dyDescent="0.25">
      <c r="B2947">
        <v>10.541</v>
      </c>
      <c r="C2947">
        <v>57.788082122802699</v>
      </c>
    </row>
    <row r="2948" spans="2:3" x14ac:dyDescent="0.25">
      <c r="B2948">
        <v>10.526999999999999</v>
      </c>
      <c r="C2948">
        <v>57.788082122802699</v>
      </c>
    </row>
    <row r="2949" spans="2:3" x14ac:dyDescent="0.25">
      <c r="B2949">
        <v>10.513</v>
      </c>
      <c r="C2949">
        <v>59.960933685302699</v>
      </c>
    </row>
    <row r="2950" spans="2:3" x14ac:dyDescent="0.25">
      <c r="B2950">
        <v>10.499000000000001</v>
      </c>
      <c r="C2950">
        <v>59.716793060302599</v>
      </c>
    </row>
    <row r="2951" spans="2:3" x14ac:dyDescent="0.25">
      <c r="B2951">
        <v>10.484999999999999</v>
      </c>
      <c r="C2951">
        <v>58.422847747802699</v>
      </c>
    </row>
    <row r="2952" spans="2:3" x14ac:dyDescent="0.25">
      <c r="B2952">
        <v>10.471</v>
      </c>
      <c r="C2952">
        <v>59.033199310302699</v>
      </c>
    </row>
    <row r="2953" spans="2:3" x14ac:dyDescent="0.25">
      <c r="B2953">
        <v>10.457000000000001</v>
      </c>
      <c r="C2953">
        <v>60.498039245605497</v>
      </c>
    </row>
    <row r="2954" spans="2:3" x14ac:dyDescent="0.25">
      <c r="B2954">
        <v>10.443</v>
      </c>
      <c r="C2954">
        <v>60.815425872802699</v>
      </c>
    </row>
    <row r="2955" spans="2:3" x14ac:dyDescent="0.25">
      <c r="B2955">
        <v>10.429</v>
      </c>
      <c r="C2955">
        <v>60.400382995605398</v>
      </c>
    </row>
    <row r="2956" spans="2:3" x14ac:dyDescent="0.25">
      <c r="B2956">
        <v>10.414999999999999</v>
      </c>
      <c r="C2956">
        <v>61.376949310302699</v>
      </c>
    </row>
    <row r="2957" spans="2:3" x14ac:dyDescent="0.25">
      <c r="B2957">
        <v>10.401</v>
      </c>
      <c r="C2957">
        <v>62.377922058105497</v>
      </c>
    </row>
    <row r="2958" spans="2:3" x14ac:dyDescent="0.25">
      <c r="B2958">
        <v>10.387</v>
      </c>
      <c r="C2958">
        <v>60.742183685302699</v>
      </c>
    </row>
    <row r="2959" spans="2:3" x14ac:dyDescent="0.25">
      <c r="B2959">
        <v>10.372999999999999</v>
      </c>
      <c r="C2959">
        <v>59.448238372802699</v>
      </c>
    </row>
    <row r="2960" spans="2:3" x14ac:dyDescent="0.25">
      <c r="B2960">
        <v>10.359</v>
      </c>
      <c r="C2960">
        <v>58.154293060302599</v>
      </c>
    </row>
    <row r="2961" spans="2:3" x14ac:dyDescent="0.25">
      <c r="B2961">
        <v>10.345000000000001</v>
      </c>
      <c r="C2961">
        <v>58.374019622802699</v>
      </c>
    </row>
    <row r="2962" spans="2:3" x14ac:dyDescent="0.25">
      <c r="B2962">
        <v>10.331</v>
      </c>
      <c r="C2962">
        <v>59.130855560302599</v>
      </c>
    </row>
    <row r="2963" spans="2:3" x14ac:dyDescent="0.25">
      <c r="B2963">
        <v>10.317</v>
      </c>
      <c r="C2963">
        <v>58.935543060302599</v>
      </c>
    </row>
    <row r="2964" spans="2:3" x14ac:dyDescent="0.25">
      <c r="B2964">
        <v>10.303000000000001</v>
      </c>
      <c r="C2964">
        <v>59.985343933105497</v>
      </c>
    </row>
    <row r="2965" spans="2:3" x14ac:dyDescent="0.25">
      <c r="B2965">
        <v>10.289</v>
      </c>
      <c r="C2965">
        <v>60.034172058105497</v>
      </c>
    </row>
    <row r="2966" spans="2:3" x14ac:dyDescent="0.25">
      <c r="B2966">
        <v>10.275</v>
      </c>
      <c r="C2966">
        <v>60.449214935302699</v>
      </c>
    </row>
    <row r="2967" spans="2:3" x14ac:dyDescent="0.25">
      <c r="B2967">
        <v>10.260999999999999</v>
      </c>
      <c r="C2967">
        <v>59.643550872802699</v>
      </c>
    </row>
    <row r="2968" spans="2:3" x14ac:dyDescent="0.25">
      <c r="B2968">
        <v>10.247</v>
      </c>
      <c r="C2968">
        <v>61.718742370605497</v>
      </c>
    </row>
    <row r="2969" spans="2:3" x14ac:dyDescent="0.25">
      <c r="B2969">
        <v>10.233000000000001</v>
      </c>
      <c r="C2969">
        <v>62.548820495605398</v>
      </c>
    </row>
    <row r="2970" spans="2:3" x14ac:dyDescent="0.25">
      <c r="B2970">
        <v>10.218999999999999</v>
      </c>
      <c r="C2970">
        <v>62.231437683105497</v>
      </c>
    </row>
    <row r="2971" spans="2:3" x14ac:dyDescent="0.25">
      <c r="B2971">
        <v>10.205</v>
      </c>
      <c r="C2971">
        <v>61.059562683105497</v>
      </c>
    </row>
    <row r="2972" spans="2:3" x14ac:dyDescent="0.25">
      <c r="B2972">
        <v>10.191000000000001</v>
      </c>
      <c r="C2972">
        <v>58.398433685302699</v>
      </c>
    </row>
    <row r="2973" spans="2:3" x14ac:dyDescent="0.25">
      <c r="B2973">
        <v>10.177</v>
      </c>
      <c r="C2973">
        <v>58.374019622802699</v>
      </c>
    </row>
    <row r="2974" spans="2:3" x14ac:dyDescent="0.25">
      <c r="B2974">
        <v>10.163</v>
      </c>
      <c r="C2974">
        <v>58.984367370605497</v>
      </c>
    </row>
    <row r="2975" spans="2:3" x14ac:dyDescent="0.25">
      <c r="B2975">
        <v>10.148999999999999</v>
      </c>
      <c r="C2975">
        <v>56.958000183105497</v>
      </c>
    </row>
    <row r="2976" spans="2:3" x14ac:dyDescent="0.25">
      <c r="B2976">
        <v>10.135</v>
      </c>
      <c r="C2976">
        <v>57.299797058105497</v>
      </c>
    </row>
    <row r="2977" spans="2:3" x14ac:dyDescent="0.25">
      <c r="B2977">
        <v>10.121</v>
      </c>
      <c r="C2977">
        <v>58.007804870605497</v>
      </c>
    </row>
    <row r="2978" spans="2:3" x14ac:dyDescent="0.25">
      <c r="B2978">
        <v>10.106999999999999</v>
      </c>
      <c r="C2978">
        <v>58.154289245605497</v>
      </c>
    </row>
    <row r="2979" spans="2:3" x14ac:dyDescent="0.25">
      <c r="B2979">
        <v>10.093</v>
      </c>
      <c r="C2979">
        <v>57.519527435302699</v>
      </c>
    </row>
    <row r="2980" spans="2:3" x14ac:dyDescent="0.25">
      <c r="B2980">
        <v>10.079000000000001</v>
      </c>
      <c r="C2980">
        <v>60.253898620605497</v>
      </c>
    </row>
    <row r="2981" spans="2:3" x14ac:dyDescent="0.25">
      <c r="B2981">
        <v>10.065</v>
      </c>
      <c r="C2981">
        <v>60.668937683105497</v>
      </c>
    </row>
    <row r="2982" spans="2:3" x14ac:dyDescent="0.25">
      <c r="B2982">
        <v>10.051</v>
      </c>
      <c r="C2982">
        <v>58.740226745605497</v>
      </c>
    </row>
    <row r="2983" spans="2:3" x14ac:dyDescent="0.25">
      <c r="B2983">
        <v>10.037000000000001</v>
      </c>
      <c r="C2983">
        <v>59.570304870605497</v>
      </c>
    </row>
    <row r="2984" spans="2:3" x14ac:dyDescent="0.25">
      <c r="B2984">
        <v>10.023</v>
      </c>
      <c r="C2984">
        <v>59.228507995605398</v>
      </c>
    </row>
    <row r="2985" spans="2:3" x14ac:dyDescent="0.25">
      <c r="B2985">
        <v>10.009</v>
      </c>
      <c r="C2985">
        <v>59.301750183105497</v>
      </c>
    </row>
    <row r="2986" spans="2:3" x14ac:dyDescent="0.25">
      <c r="B2986">
        <v>9.9950030000000005</v>
      </c>
      <c r="C2986">
        <v>60.229484558105497</v>
      </c>
    </row>
    <row r="2987" spans="2:3" x14ac:dyDescent="0.25">
      <c r="B2987">
        <v>9.9810029999999994</v>
      </c>
      <c r="C2987">
        <v>58.154289245605497</v>
      </c>
    </row>
    <row r="2988" spans="2:3" x14ac:dyDescent="0.25">
      <c r="B2988">
        <v>9.9670030000000001</v>
      </c>
      <c r="C2988">
        <v>59.228507995605398</v>
      </c>
    </row>
    <row r="2989" spans="2:3" x14ac:dyDescent="0.25">
      <c r="B2989">
        <v>9.9530030000000007</v>
      </c>
      <c r="C2989">
        <v>59.204093933105497</v>
      </c>
    </row>
    <row r="2990" spans="2:3" x14ac:dyDescent="0.25">
      <c r="B2990">
        <v>9.9390029999999996</v>
      </c>
      <c r="C2990">
        <v>58.691398620605497</v>
      </c>
    </row>
    <row r="2991" spans="2:3" x14ac:dyDescent="0.25">
      <c r="B2991">
        <v>9.9250030000000002</v>
      </c>
      <c r="C2991">
        <v>59.033195495605398</v>
      </c>
    </row>
    <row r="2992" spans="2:3" x14ac:dyDescent="0.25">
      <c r="B2992">
        <v>9.9110029999999902</v>
      </c>
      <c r="C2992">
        <v>60.278312683105497</v>
      </c>
    </row>
    <row r="2993" spans="2:3" x14ac:dyDescent="0.25">
      <c r="B2993">
        <v>9.8970029999999998</v>
      </c>
      <c r="C2993">
        <v>60.498039245605497</v>
      </c>
    </row>
    <row r="2994" spans="2:3" x14ac:dyDescent="0.25">
      <c r="B2994">
        <v>9.8830030000000004</v>
      </c>
      <c r="C2994">
        <v>59.838859558105497</v>
      </c>
    </row>
    <row r="2995" spans="2:3" x14ac:dyDescent="0.25">
      <c r="B2995">
        <v>9.8690029999999904</v>
      </c>
      <c r="C2995">
        <v>61.328117370605497</v>
      </c>
    </row>
    <row r="2996" spans="2:3" x14ac:dyDescent="0.25">
      <c r="B2996">
        <v>9.855003</v>
      </c>
      <c r="C2996">
        <v>62.670890808105398</v>
      </c>
    </row>
    <row r="2997" spans="2:3" x14ac:dyDescent="0.25">
      <c r="B2997">
        <v>9.8410030000000006</v>
      </c>
      <c r="C2997">
        <v>62.182609558105497</v>
      </c>
    </row>
    <row r="2998" spans="2:3" x14ac:dyDescent="0.25">
      <c r="B2998">
        <v>9.8270029999999995</v>
      </c>
      <c r="C2998">
        <v>62.109367370605497</v>
      </c>
    </row>
    <row r="2999" spans="2:3" x14ac:dyDescent="0.25">
      <c r="B2999">
        <v>9.8130039999999994</v>
      </c>
      <c r="C2999">
        <v>61.962882995605398</v>
      </c>
    </row>
    <row r="3000" spans="2:3" x14ac:dyDescent="0.25">
      <c r="B3000">
        <v>9.799004</v>
      </c>
      <c r="C3000">
        <v>61.962882995605398</v>
      </c>
    </row>
    <row r="3001" spans="2:3" x14ac:dyDescent="0.25">
      <c r="B3001">
        <v>9.7850040000000007</v>
      </c>
      <c r="C3001">
        <v>61.523429870605497</v>
      </c>
    </row>
    <row r="3002" spans="2:3" x14ac:dyDescent="0.25">
      <c r="B3002">
        <v>9.7710039999999996</v>
      </c>
      <c r="C3002">
        <v>61.157218933105497</v>
      </c>
    </row>
    <row r="3003" spans="2:3" x14ac:dyDescent="0.25">
      <c r="B3003">
        <v>9.7570040000000002</v>
      </c>
      <c r="C3003">
        <v>60.058586120605497</v>
      </c>
    </row>
    <row r="3004" spans="2:3" x14ac:dyDescent="0.25">
      <c r="B3004">
        <v>9.7429959999999998</v>
      </c>
      <c r="C3004">
        <v>59.912101745605497</v>
      </c>
    </row>
    <row r="3005" spans="2:3" x14ac:dyDescent="0.25">
      <c r="B3005">
        <v>9.7289960000000004</v>
      </c>
      <c r="C3005">
        <v>59.960929870605497</v>
      </c>
    </row>
    <row r="3006" spans="2:3" x14ac:dyDescent="0.25">
      <c r="B3006">
        <v>9.7149959999999904</v>
      </c>
      <c r="C3006">
        <v>60.302726745605497</v>
      </c>
    </row>
    <row r="3007" spans="2:3" x14ac:dyDescent="0.25">
      <c r="B3007">
        <v>9.700996</v>
      </c>
      <c r="C3007">
        <v>60.742179870605497</v>
      </c>
    </row>
    <row r="3008" spans="2:3" x14ac:dyDescent="0.25">
      <c r="B3008">
        <v>9.6869960000000006</v>
      </c>
      <c r="C3008">
        <v>60.058586120605497</v>
      </c>
    </row>
    <row r="3009" spans="2:3" x14ac:dyDescent="0.25">
      <c r="B3009">
        <v>9.6729970000000005</v>
      </c>
      <c r="C3009">
        <v>58.789054870605497</v>
      </c>
    </row>
    <row r="3010" spans="2:3" x14ac:dyDescent="0.25">
      <c r="B3010">
        <v>9.6589969999999994</v>
      </c>
      <c r="C3010">
        <v>58.105461120605497</v>
      </c>
    </row>
    <row r="3011" spans="2:3" x14ac:dyDescent="0.25">
      <c r="B3011">
        <v>9.644997</v>
      </c>
      <c r="C3011">
        <v>60.107414245605497</v>
      </c>
    </row>
    <row r="3012" spans="2:3" x14ac:dyDescent="0.25">
      <c r="B3012">
        <v>9.6309970000000007</v>
      </c>
      <c r="C3012">
        <v>60.864250183105497</v>
      </c>
    </row>
    <row r="3013" spans="2:3" x14ac:dyDescent="0.25">
      <c r="B3013">
        <v>9.6169969999999996</v>
      </c>
      <c r="C3013">
        <v>61.132804870605497</v>
      </c>
    </row>
    <row r="3014" spans="2:3" x14ac:dyDescent="0.25">
      <c r="B3014">
        <v>9.6029970000000002</v>
      </c>
      <c r="C3014">
        <v>61.401359558105497</v>
      </c>
    </row>
    <row r="3015" spans="2:3" x14ac:dyDescent="0.25">
      <c r="B3015">
        <v>9.5889970000000009</v>
      </c>
      <c r="C3015">
        <v>59.790031433105497</v>
      </c>
    </row>
    <row r="3016" spans="2:3" x14ac:dyDescent="0.25">
      <c r="B3016">
        <v>9.5749969999999998</v>
      </c>
      <c r="C3016">
        <v>58.349601745605497</v>
      </c>
    </row>
    <row r="3017" spans="2:3" x14ac:dyDescent="0.25">
      <c r="B3017">
        <v>9.5609970000000004</v>
      </c>
      <c r="C3017">
        <v>58.471672058105497</v>
      </c>
    </row>
    <row r="3018" spans="2:3" x14ac:dyDescent="0.25">
      <c r="B3018">
        <v>9.5469969999999904</v>
      </c>
      <c r="C3018">
        <v>59.033195495605398</v>
      </c>
    </row>
    <row r="3019" spans="2:3" x14ac:dyDescent="0.25">
      <c r="B3019">
        <v>9.5329969999999999</v>
      </c>
      <c r="C3019">
        <v>60.620109558105497</v>
      </c>
    </row>
    <row r="3020" spans="2:3" x14ac:dyDescent="0.25">
      <c r="B3020">
        <v>9.5189970000000006</v>
      </c>
      <c r="C3020">
        <v>59.716789245605497</v>
      </c>
    </row>
    <row r="3021" spans="2:3" x14ac:dyDescent="0.25">
      <c r="B3021">
        <v>9.5049969999999995</v>
      </c>
      <c r="C3021">
        <v>58.642570495605398</v>
      </c>
    </row>
    <row r="3022" spans="2:3" x14ac:dyDescent="0.25">
      <c r="B3022">
        <v>9.4909970000000001</v>
      </c>
      <c r="C3022">
        <v>56.469718933105497</v>
      </c>
    </row>
    <row r="3023" spans="2:3" x14ac:dyDescent="0.25">
      <c r="B3023">
        <v>9.4769970000000008</v>
      </c>
      <c r="C3023">
        <v>57.348625183105497</v>
      </c>
    </row>
    <row r="3024" spans="2:3" x14ac:dyDescent="0.25">
      <c r="B3024">
        <v>9.4629969999999997</v>
      </c>
      <c r="C3024">
        <v>57.788078308105398</v>
      </c>
    </row>
    <row r="3025" spans="2:3" x14ac:dyDescent="0.25">
      <c r="B3025">
        <v>9.4489970000000003</v>
      </c>
      <c r="C3025">
        <v>57.885734558105497</v>
      </c>
    </row>
    <row r="3026" spans="2:3" x14ac:dyDescent="0.25">
      <c r="B3026">
        <v>9.4349980000000002</v>
      </c>
      <c r="C3026">
        <v>57.299797058105497</v>
      </c>
    </row>
    <row r="3027" spans="2:3" x14ac:dyDescent="0.25">
      <c r="B3027">
        <v>9.4209980000000009</v>
      </c>
      <c r="C3027">
        <v>58.007804870605497</v>
      </c>
    </row>
    <row r="3028" spans="2:3" x14ac:dyDescent="0.25">
      <c r="B3028">
        <v>9.4069979999999997</v>
      </c>
      <c r="C3028">
        <v>59.082023620605497</v>
      </c>
    </row>
    <row r="3029" spans="2:3" x14ac:dyDescent="0.25">
      <c r="B3029">
        <v>9.3929980000000004</v>
      </c>
      <c r="C3029">
        <v>57.739250183105497</v>
      </c>
    </row>
    <row r="3030" spans="2:3" x14ac:dyDescent="0.25">
      <c r="B3030">
        <v>9.3789979999999904</v>
      </c>
      <c r="C3030">
        <v>57.421867370605497</v>
      </c>
    </row>
    <row r="3031" spans="2:3" x14ac:dyDescent="0.25">
      <c r="B3031">
        <v>9.3649979999999999</v>
      </c>
      <c r="C3031">
        <v>55.639640808105398</v>
      </c>
    </row>
    <row r="3032" spans="2:3" x14ac:dyDescent="0.25">
      <c r="B3032">
        <v>9.3509980000000006</v>
      </c>
      <c r="C3032">
        <v>55.883781433105497</v>
      </c>
    </row>
    <row r="3033" spans="2:3" x14ac:dyDescent="0.25">
      <c r="B3033">
        <v>9.3369979999999995</v>
      </c>
      <c r="C3033">
        <v>56.372062683105497</v>
      </c>
    </row>
    <row r="3034" spans="2:3" x14ac:dyDescent="0.25">
      <c r="B3034">
        <v>9.3229980000000001</v>
      </c>
      <c r="C3034">
        <v>54.833976745605497</v>
      </c>
    </row>
    <row r="3035" spans="2:3" x14ac:dyDescent="0.25">
      <c r="B3035">
        <v>9.3089980000000008</v>
      </c>
      <c r="C3035">
        <v>55.297843933105497</v>
      </c>
    </row>
    <row r="3036" spans="2:3" x14ac:dyDescent="0.25">
      <c r="B3036">
        <v>9.2949979999999996</v>
      </c>
      <c r="C3036">
        <v>56.347648620605497</v>
      </c>
    </row>
    <row r="3037" spans="2:3" x14ac:dyDescent="0.25">
      <c r="B3037">
        <v>9.2809980000000003</v>
      </c>
      <c r="C3037">
        <v>57.958976745605497</v>
      </c>
    </row>
    <row r="3038" spans="2:3" x14ac:dyDescent="0.25">
      <c r="B3038">
        <v>9.2669979999999903</v>
      </c>
      <c r="C3038">
        <v>59.228507995605398</v>
      </c>
    </row>
    <row r="3039" spans="2:3" x14ac:dyDescent="0.25">
      <c r="B3039">
        <v>9.2529979999999998</v>
      </c>
      <c r="C3039">
        <v>59.033195495605398</v>
      </c>
    </row>
    <row r="3040" spans="2:3" x14ac:dyDescent="0.25">
      <c r="B3040">
        <v>9.2389980000000005</v>
      </c>
      <c r="C3040">
        <v>58.129875183105497</v>
      </c>
    </row>
    <row r="3041" spans="2:3" x14ac:dyDescent="0.25">
      <c r="B3041">
        <v>9.2249979999999994</v>
      </c>
      <c r="C3041">
        <v>57.421867370605497</v>
      </c>
    </row>
    <row r="3042" spans="2:3" x14ac:dyDescent="0.25">
      <c r="B3042">
        <v>9.2109989999999904</v>
      </c>
      <c r="C3042">
        <v>56.323234558105497</v>
      </c>
    </row>
    <row r="3043" spans="2:3" x14ac:dyDescent="0.25">
      <c r="B3043">
        <v>9.1969989999999999</v>
      </c>
      <c r="C3043">
        <v>56.005851745605497</v>
      </c>
    </row>
    <row r="3044" spans="2:3" x14ac:dyDescent="0.25">
      <c r="B3044">
        <v>9.1829990000000006</v>
      </c>
      <c r="C3044">
        <v>55.957023620605497</v>
      </c>
    </row>
    <row r="3045" spans="2:3" x14ac:dyDescent="0.25">
      <c r="B3045">
        <v>9.1689989999999995</v>
      </c>
      <c r="C3045">
        <v>57.153312683105497</v>
      </c>
    </row>
    <row r="3046" spans="2:3" x14ac:dyDescent="0.25">
      <c r="B3046">
        <v>9.1549990000000001</v>
      </c>
      <c r="C3046">
        <v>58.300773620605497</v>
      </c>
    </row>
    <row r="3047" spans="2:3" x14ac:dyDescent="0.25">
      <c r="B3047">
        <v>9.1409990000000008</v>
      </c>
      <c r="C3047">
        <v>57.690422058105497</v>
      </c>
    </row>
    <row r="3048" spans="2:3" x14ac:dyDescent="0.25">
      <c r="B3048">
        <v>9.1269989999999996</v>
      </c>
      <c r="C3048">
        <v>57.495109558105497</v>
      </c>
    </row>
    <row r="3049" spans="2:3" x14ac:dyDescent="0.25">
      <c r="B3049">
        <v>9.1129990000000003</v>
      </c>
      <c r="C3049">
        <v>57.080070495605398</v>
      </c>
    </row>
    <row r="3050" spans="2:3" x14ac:dyDescent="0.25">
      <c r="B3050">
        <v>9.0989989999999903</v>
      </c>
      <c r="C3050">
        <v>57.202140808105398</v>
      </c>
    </row>
    <row r="3051" spans="2:3" x14ac:dyDescent="0.25">
      <c r="B3051">
        <v>9.0849989999999998</v>
      </c>
      <c r="C3051">
        <v>55.688468933105497</v>
      </c>
    </row>
    <row r="3052" spans="2:3" x14ac:dyDescent="0.25">
      <c r="B3052">
        <v>9.0709990000000005</v>
      </c>
      <c r="C3052">
        <v>57.373039245605497</v>
      </c>
    </row>
    <row r="3053" spans="2:3" x14ac:dyDescent="0.25">
      <c r="B3053">
        <v>9.0569989999999905</v>
      </c>
      <c r="C3053">
        <v>58.520500183105497</v>
      </c>
    </row>
    <row r="3054" spans="2:3" x14ac:dyDescent="0.25">
      <c r="B3054">
        <v>9.042999</v>
      </c>
      <c r="C3054">
        <v>57.690422058105497</v>
      </c>
    </row>
    <row r="3055" spans="2:3" x14ac:dyDescent="0.25">
      <c r="B3055">
        <v>9.0289990000000007</v>
      </c>
      <c r="C3055">
        <v>57.348625183105497</v>
      </c>
    </row>
    <row r="3056" spans="2:3" x14ac:dyDescent="0.25">
      <c r="B3056">
        <v>9.0149989999999995</v>
      </c>
      <c r="C3056">
        <v>57.592765808105398</v>
      </c>
    </row>
    <row r="3057" spans="2:3" x14ac:dyDescent="0.25">
      <c r="B3057">
        <v>9.0009990000000002</v>
      </c>
      <c r="C3057">
        <v>58.544914245605497</v>
      </c>
    </row>
    <row r="3058" spans="2:3" x14ac:dyDescent="0.25">
      <c r="B3058">
        <v>8.9870000000000001</v>
      </c>
      <c r="C3058">
        <v>59.472648620605497</v>
      </c>
    </row>
    <row r="3059" spans="2:3" x14ac:dyDescent="0.25">
      <c r="B3059">
        <v>8.9730000000000008</v>
      </c>
      <c r="C3059">
        <v>59.252922058105497</v>
      </c>
    </row>
    <row r="3060" spans="2:3" x14ac:dyDescent="0.25">
      <c r="B3060">
        <v>8.9589999999999996</v>
      </c>
      <c r="C3060">
        <v>59.326164245605497</v>
      </c>
    </row>
    <row r="3061" spans="2:3" x14ac:dyDescent="0.25">
      <c r="B3061">
        <v>8.9450000000000003</v>
      </c>
      <c r="C3061">
        <v>58.618156433105497</v>
      </c>
    </row>
    <row r="3062" spans="2:3" x14ac:dyDescent="0.25">
      <c r="B3062">
        <v>8.9309999999999903</v>
      </c>
      <c r="C3062">
        <v>59.399406433105497</v>
      </c>
    </row>
    <row r="3063" spans="2:3" x14ac:dyDescent="0.25">
      <c r="B3063">
        <v>8.9169999999999998</v>
      </c>
      <c r="C3063">
        <v>59.912101745605497</v>
      </c>
    </row>
    <row r="3064" spans="2:3" x14ac:dyDescent="0.25">
      <c r="B3064">
        <v>8.9030000000000005</v>
      </c>
      <c r="C3064">
        <v>59.399406433105497</v>
      </c>
    </row>
    <row r="3065" spans="2:3" x14ac:dyDescent="0.25">
      <c r="B3065">
        <v>8.8889999999999905</v>
      </c>
      <c r="C3065">
        <v>57.446281433105497</v>
      </c>
    </row>
    <row r="3066" spans="2:3" x14ac:dyDescent="0.25">
      <c r="B3066">
        <v>8.875</v>
      </c>
      <c r="C3066">
        <v>58.325187683105497</v>
      </c>
    </row>
    <row r="3067" spans="2:3" x14ac:dyDescent="0.25">
      <c r="B3067">
        <v>8.8610000000000007</v>
      </c>
      <c r="C3067">
        <v>57.519523620605497</v>
      </c>
    </row>
    <row r="3068" spans="2:3" x14ac:dyDescent="0.25">
      <c r="B3068">
        <v>8.8469999999999995</v>
      </c>
      <c r="C3068">
        <v>56.079093933105497</v>
      </c>
    </row>
    <row r="3069" spans="2:3" x14ac:dyDescent="0.25">
      <c r="B3069">
        <v>8.8330000000000002</v>
      </c>
      <c r="C3069">
        <v>57.128898620605497</v>
      </c>
    </row>
    <row r="3070" spans="2:3" x14ac:dyDescent="0.25">
      <c r="B3070">
        <v>8.8190000000000008</v>
      </c>
      <c r="C3070">
        <v>57.641593933105497</v>
      </c>
    </row>
    <row r="3071" spans="2:3" x14ac:dyDescent="0.25">
      <c r="B3071">
        <v>8.8049999999999997</v>
      </c>
      <c r="C3071">
        <v>56.445304870605497</v>
      </c>
    </row>
    <row r="3072" spans="2:3" x14ac:dyDescent="0.25">
      <c r="B3072">
        <v>8.7910000000000004</v>
      </c>
      <c r="C3072">
        <v>54.296867370605497</v>
      </c>
    </row>
    <row r="3073" spans="2:3" x14ac:dyDescent="0.25">
      <c r="B3073">
        <v>8.7769999999999904</v>
      </c>
      <c r="C3073">
        <v>54.394523620605497</v>
      </c>
    </row>
    <row r="3074" spans="2:3" x14ac:dyDescent="0.25">
      <c r="B3074">
        <v>8.7629999999999999</v>
      </c>
      <c r="C3074">
        <v>56.225578308105398</v>
      </c>
    </row>
    <row r="3075" spans="2:3" x14ac:dyDescent="0.25">
      <c r="B3075">
        <v>8.7490009999999998</v>
      </c>
      <c r="C3075">
        <v>56.713859558105497</v>
      </c>
    </row>
    <row r="3076" spans="2:3" x14ac:dyDescent="0.25">
      <c r="B3076">
        <v>8.7350010000000005</v>
      </c>
      <c r="C3076">
        <v>55.419914245605497</v>
      </c>
    </row>
    <row r="3077" spans="2:3" x14ac:dyDescent="0.25">
      <c r="B3077">
        <v>8.7210009999999905</v>
      </c>
      <c r="C3077">
        <v>56.079093933105497</v>
      </c>
    </row>
    <row r="3078" spans="2:3" x14ac:dyDescent="0.25">
      <c r="B3078">
        <v>8.707001</v>
      </c>
      <c r="C3078">
        <v>54.321281433105497</v>
      </c>
    </row>
    <row r="3079" spans="2:3" x14ac:dyDescent="0.25">
      <c r="B3079">
        <v>8.6930010000000006</v>
      </c>
      <c r="C3079">
        <v>53.442375183105497</v>
      </c>
    </row>
    <row r="3080" spans="2:3" x14ac:dyDescent="0.25">
      <c r="B3080">
        <v>8.6790009999999995</v>
      </c>
      <c r="C3080">
        <v>54.956047058105497</v>
      </c>
    </row>
    <row r="3081" spans="2:3" x14ac:dyDescent="0.25">
      <c r="B3081">
        <v>8.6650010000000002</v>
      </c>
      <c r="C3081">
        <v>55.566398620605497</v>
      </c>
    </row>
    <row r="3082" spans="2:3" x14ac:dyDescent="0.25">
      <c r="B3082">
        <v>8.6510010000000008</v>
      </c>
      <c r="C3082">
        <v>55.590812683105497</v>
      </c>
    </row>
    <row r="3083" spans="2:3" x14ac:dyDescent="0.25">
      <c r="B3083">
        <v>8.6370009999999997</v>
      </c>
      <c r="C3083">
        <v>56.103507995605398</v>
      </c>
    </row>
    <row r="3084" spans="2:3" x14ac:dyDescent="0.25">
      <c r="B3084">
        <v>8.6230010000000004</v>
      </c>
      <c r="C3084">
        <v>57.470695495605398</v>
      </c>
    </row>
    <row r="3085" spans="2:3" x14ac:dyDescent="0.25">
      <c r="B3085">
        <v>8.6090009999999904</v>
      </c>
      <c r="C3085">
        <v>57.568351745605497</v>
      </c>
    </row>
    <row r="3086" spans="2:3" x14ac:dyDescent="0.25">
      <c r="B3086">
        <v>8.5950009999999999</v>
      </c>
      <c r="C3086">
        <v>59.545890808105398</v>
      </c>
    </row>
    <row r="3087" spans="2:3" x14ac:dyDescent="0.25">
      <c r="B3087">
        <v>8.5810010000000005</v>
      </c>
      <c r="C3087">
        <v>60.156242370605497</v>
      </c>
    </row>
    <row r="3088" spans="2:3" x14ac:dyDescent="0.25">
      <c r="B3088">
        <v>8.5670009999999994</v>
      </c>
      <c r="C3088">
        <v>59.497062683105497</v>
      </c>
    </row>
    <row r="3089" spans="2:3" x14ac:dyDescent="0.25">
      <c r="B3089">
        <v>8.5530010000000001</v>
      </c>
      <c r="C3089">
        <v>59.179679870605497</v>
      </c>
    </row>
    <row r="3090" spans="2:3" x14ac:dyDescent="0.25">
      <c r="B3090">
        <v>8.5390010000000007</v>
      </c>
      <c r="C3090">
        <v>59.448234558105497</v>
      </c>
    </row>
    <row r="3091" spans="2:3" x14ac:dyDescent="0.25">
      <c r="B3091">
        <v>8.5250020000000006</v>
      </c>
      <c r="C3091">
        <v>58.203117370605497</v>
      </c>
    </row>
    <row r="3092" spans="2:3" x14ac:dyDescent="0.25">
      <c r="B3092">
        <v>8.5110019999999995</v>
      </c>
      <c r="C3092">
        <v>57.690422058105497</v>
      </c>
    </row>
    <row r="3093" spans="2:3" x14ac:dyDescent="0.25">
      <c r="B3093">
        <v>8.4970020000000002</v>
      </c>
      <c r="C3093">
        <v>59.008781433105497</v>
      </c>
    </row>
    <row r="3094" spans="2:3" x14ac:dyDescent="0.25">
      <c r="B3094">
        <v>8.4830020000000008</v>
      </c>
      <c r="C3094">
        <v>59.545890808105398</v>
      </c>
    </row>
    <row r="3095" spans="2:3" x14ac:dyDescent="0.25">
      <c r="B3095">
        <v>8.4690019999999997</v>
      </c>
      <c r="C3095">
        <v>58.764640808105398</v>
      </c>
    </row>
    <row r="3096" spans="2:3" x14ac:dyDescent="0.25">
      <c r="B3096">
        <v>8.4550020000000004</v>
      </c>
      <c r="C3096">
        <v>57.812492370605497</v>
      </c>
    </row>
    <row r="3097" spans="2:3" x14ac:dyDescent="0.25">
      <c r="B3097">
        <v>8.4410019999999903</v>
      </c>
      <c r="C3097">
        <v>56.469718933105497</v>
      </c>
    </row>
    <row r="3098" spans="2:3" x14ac:dyDescent="0.25">
      <c r="B3098">
        <v>8.4270019999999999</v>
      </c>
      <c r="C3098">
        <v>55.834953308105398</v>
      </c>
    </row>
    <row r="3099" spans="2:3" x14ac:dyDescent="0.25">
      <c r="B3099">
        <v>8.4130020000000005</v>
      </c>
      <c r="C3099">
        <v>56.884757995605398</v>
      </c>
    </row>
    <row r="3100" spans="2:3" x14ac:dyDescent="0.25">
      <c r="B3100">
        <v>8.3990019999999994</v>
      </c>
      <c r="C3100">
        <v>57.617179870605497</v>
      </c>
    </row>
    <row r="3101" spans="2:3" x14ac:dyDescent="0.25">
      <c r="B3101">
        <v>8.3850020000000001</v>
      </c>
      <c r="C3101">
        <v>58.203117370605497</v>
      </c>
    </row>
    <row r="3102" spans="2:3" x14ac:dyDescent="0.25">
      <c r="B3102">
        <v>8.3710020000000007</v>
      </c>
      <c r="C3102">
        <v>57.373039245605497</v>
      </c>
    </row>
    <row r="3103" spans="2:3" x14ac:dyDescent="0.25">
      <c r="B3103">
        <v>8.3570019999999996</v>
      </c>
      <c r="C3103">
        <v>54.565422058105497</v>
      </c>
    </row>
    <row r="3104" spans="2:3" x14ac:dyDescent="0.25">
      <c r="B3104">
        <v>8.3430020000000003</v>
      </c>
      <c r="C3104">
        <v>54.223625183105497</v>
      </c>
    </row>
    <row r="3105" spans="2:3" x14ac:dyDescent="0.25">
      <c r="B3105">
        <v>8.3290019999999902</v>
      </c>
      <c r="C3105">
        <v>56.176750183105497</v>
      </c>
    </row>
    <row r="3106" spans="2:3" x14ac:dyDescent="0.25">
      <c r="B3106">
        <v>8.3150019999999998</v>
      </c>
      <c r="C3106">
        <v>57.812492370605497</v>
      </c>
    </row>
    <row r="3107" spans="2:3" x14ac:dyDescent="0.25">
      <c r="B3107">
        <v>8.3010029999999997</v>
      </c>
      <c r="C3107">
        <v>56.567375183105497</v>
      </c>
    </row>
    <row r="3108" spans="2:3" x14ac:dyDescent="0.25">
      <c r="B3108">
        <v>8.2870030000000003</v>
      </c>
      <c r="C3108">
        <v>56.127922058105497</v>
      </c>
    </row>
    <row r="3109" spans="2:3" x14ac:dyDescent="0.25">
      <c r="B3109">
        <v>8.2730029999999903</v>
      </c>
      <c r="C3109">
        <v>57.055656433105497</v>
      </c>
    </row>
    <row r="3110" spans="2:3" x14ac:dyDescent="0.25">
      <c r="B3110">
        <v>8.2590029999999999</v>
      </c>
      <c r="C3110">
        <v>57.666007995605398</v>
      </c>
    </row>
    <row r="3111" spans="2:3" x14ac:dyDescent="0.25">
      <c r="B3111">
        <v>8.2450030000000005</v>
      </c>
      <c r="C3111">
        <v>57.812492370605497</v>
      </c>
    </row>
    <row r="3112" spans="2:3" x14ac:dyDescent="0.25">
      <c r="B3112">
        <v>8.2310029999999994</v>
      </c>
      <c r="C3112">
        <v>56.689445495605398</v>
      </c>
    </row>
    <row r="3113" spans="2:3" x14ac:dyDescent="0.25">
      <c r="B3113">
        <v>8.2170030000000001</v>
      </c>
      <c r="C3113">
        <v>58.081047058105497</v>
      </c>
    </row>
    <row r="3114" spans="2:3" x14ac:dyDescent="0.25">
      <c r="B3114">
        <v>8.2030030000000007</v>
      </c>
      <c r="C3114">
        <v>57.226554870605497</v>
      </c>
    </row>
    <row r="3115" spans="2:3" x14ac:dyDescent="0.25">
      <c r="B3115">
        <v>8.1890029999999996</v>
      </c>
      <c r="C3115">
        <v>56.665031433105497</v>
      </c>
    </row>
    <row r="3116" spans="2:3" x14ac:dyDescent="0.25">
      <c r="B3116">
        <v>8.1750030000000002</v>
      </c>
      <c r="C3116">
        <v>57.080070495605398</v>
      </c>
    </row>
    <row r="3117" spans="2:3" x14ac:dyDescent="0.25">
      <c r="B3117">
        <v>8.1610029999999902</v>
      </c>
      <c r="C3117">
        <v>55.395500183105497</v>
      </c>
    </row>
    <row r="3118" spans="2:3" x14ac:dyDescent="0.25">
      <c r="B3118">
        <v>8.1470029999999998</v>
      </c>
      <c r="C3118">
        <v>54.199211120605497</v>
      </c>
    </row>
    <row r="3119" spans="2:3" x14ac:dyDescent="0.25">
      <c r="B3119">
        <v>8.1330030000000004</v>
      </c>
      <c r="C3119">
        <v>54.785148620605497</v>
      </c>
    </row>
    <row r="3120" spans="2:3" x14ac:dyDescent="0.25">
      <c r="B3120">
        <v>8.1190029999999904</v>
      </c>
      <c r="C3120">
        <v>55.590812683105497</v>
      </c>
    </row>
    <row r="3121" spans="2:3" x14ac:dyDescent="0.25">
      <c r="B3121">
        <v>8.105003</v>
      </c>
      <c r="C3121">
        <v>55.688468933105497</v>
      </c>
    </row>
    <row r="3122" spans="2:3" x14ac:dyDescent="0.25">
      <c r="B3122">
        <v>8.0910030000000006</v>
      </c>
      <c r="C3122">
        <v>53.930656433105497</v>
      </c>
    </row>
    <row r="3123" spans="2:3" x14ac:dyDescent="0.25">
      <c r="B3123">
        <v>8.0770029999999995</v>
      </c>
      <c r="C3123">
        <v>53.002922058105497</v>
      </c>
    </row>
    <row r="3124" spans="2:3" x14ac:dyDescent="0.25">
      <c r="B3124">
        <v>8.0630039999999994</v>
      </c>
      <c r="C3124">
        <v>53.979484558105497</v>
      </c>
    </row>
    <row r="3125" spans="2:3" x14ac:dyDescent="0.25">
      <c r="B3125">
        <v>8.049004</v>
      </c>
      <c r="C3125">
        <v>56.054679870605497</v>
      </c>
    </row>
    <row r="3126" spans="2:3" x14ac:dyDescent="0.25">
      <c r="B3126">
        <v>8.0350040000000007</v>
      </c>
      <c r="C3126">
        <v>56.372062683105497</v>
      </c>
    </row>
    <row r="3127" spans="2:3" x14ac:dyDescent="0.25">
      <c r="B3127">
        <v>8.0210039999999996</v>
      </c>
      <c r="C3127">
        <v>56.274406433105497</v>
      </c>
    </row>
    <row r="3128" spans="2:3" x14ac:dyDescent="0.25">
      <c r="B3128">
        <v>8.0070040000000002</v>
      </c>
      <c r="C3128">
        <v>56.103507995605398</v>
      </c>
    </row>
    <row r="3129" spans="2:3" x14ac:dyDescent="0.25">
      <c r="B3129">
        <v>7.9929959999999998</v>
      </c>
      <c r="C3129">
        <v>55.639640808105398</v>
      </c>
    </row>
    <row r="3130" spans="2:3" x14ac:dyDescent="0.25">
      <c r="B3130">
        <v>7.9789960000000004</v>
      </c>
      <c r="C3130">
        <v>54.931632995605398</v>
      </c>
    </row>
    <row r="3131" spans="2:3" x14ac:dyDescent="0.25">
      <c r="B3131">
        <v>7.9649960000000002</v>
      </c>
      <c r="C3131">
        <v>53.442375183105497</v>
      </c>
    </row>
    <row r="3132" spans="2:3" x14ac:dyDescent="0.25">
      <c r="B3132">
        <v>7.950996</v>
      </c>
      <c r="C3132">
        <v>54.101554870605497</v>
      </c>
    </row>
    <row r="3133" spans="2:3" x14ac:dyDescent="0.25">
      <c r="B3133">
        <v>7.9369959999999997</v>
      </c>
      <c r="C3133">
        <v>53.735343933105497</v>
      </c>
    </row>
    <row r="3134" spans="2:3" x14ac:dyDescent="0.25">
      <c r="B3134">
        <v>7.9229969999999996</v>
      </c>
      <c r="C3134">
        <v>53.515617370605497</v>
      </c>
    </row>
    <row r="3135" spans="2:3" x14ac:dyDescent="0.25">
      <c r="B3135">
        <v>7.9089970000000003</v>
      </c>
      <c r="C3135">
        <v>53.124992370605497</v>
      </c>
    </row>
    <row r="3136" spans="2:3" x14ac:dyDescent="0.25">
      <c r="B3136">
        <v>7.894997</v>
      </c>
      <c r="C3136">
        <v>52.270500183105497</v>
      </c>
    </row>
    <row r="3137" spans="2:3" x14ac:dyDescent="0.25">
      <c r="B3137">
        <v>7.8809969999999998</v>
      </c>
      <c r="C3137">
        <v>52.197257995605398</v>
      </c>
    </row>
    <row r="3138" spans="2:3" x14ac:dyDescent="0.25">
      <c r="B3138">
        <v>7.8669969999999996</v>
      </c>
      <c r="C3138">
        <v>52.539054870605497</v>
      </c>
    </row>
    <row r="3139" spans="2:3" x14ac:dyDescent="0.25">
      <c r="B3139">
        <v>7.8529970000000002</v>
      </c>
      <c r="C3139">
        <v>51.782218933105497</v>
      </c>
    </row>
    <row r="3140" spans="2:3" x14ac:dyDescent="0.25">
      <c r="B3140">
        <v>7.838997</v>
      </c>
      <c r="C3140">
        <v>52.832023620605497</v>
      </c>
    </row>
    <row r="3141" spans="2:3" x14ac:dyDescent="0.25">
      <c r="B3141">
        <v>7.8249969999999998</v>
      </c>
      <c r="C3141">
        <v>53.149406433105497</v>
      </c>
    </row>
    <row r="3142" spans="2:3" x14ac:dyDescent="0.25">
      <c r="B3142">
        <v>7.8109970000000004</v>
      </c>
      <c r="C3142">
        <v>53.271476745605497</v>
      </c>
    </row>
    <row r="3143" spans="2:3" x14ac:dyDescent="0.25">
      <c r="B3143">
        <v>7.7969970000000002</v>
      </c>
      <c r="C3143">
        <v>54.296867370605497</v>
      </c>
    </row>
    <row r="3144" spans="2:3" x14ac:dyDescent="0.25">
      <c r="B3144">
        <v>7.7829969999999999</v>
      </c>
      <c r="C3144">
        <v>53.735343933105497</v>
      </c>
    </row>
    <row r="3145" spans="2:3" x14ac:dyDescent="0.25">
      <c r="B3145">
        <v>7.7689969999999997</v>
      </c>
      <c r="C3145">
        <v>52.709953308105398</v>
      </c>
    </row>
    <row r="3146" spans="2:3" x14ac:dyDescent="0.25">
      <c r="B3146">
        <v>7.7549970000000004</v>
      </c>
      <c r="C3146">
        <v>53.588859558105497</v>
      </c>
    </row>
    <row r="3147" spans="2:3" x14ac:dyDescent="0.25">
      <c r="B3147">
        <v>7.7409970000000001</v>
      </c>
      <c r="C3147">
        <v>55.297843933105497</v>
      </c>
    </row>
    <row r="3148" spans="2:3" x14ac:dyDescent="0.25">
      <c r="B3148">
        <v>7.7269969999999999</v>
      </c>
      <c r="C3148">
        <v>55.859367370605497</v>
      </c>
    </row>
    <row r="3149" spans="2:3" x14ac:dyDescent="0.25">
      <c r="B3149">
        <v>7.7129969999999997</v>
      </c>
      <c r="C3149">
        <v>54.663078308105398</v>
      </c>
    </row>
    <row r="3150" spans="2:3" x14ac:dyDescent="0.25">
      <c r="B3150">
        <v>7.6989970000000003</v>
      </c>
      <c r="C3150">
        <v>55.712882995605398</v>
      </c>
    </row>
    <row r="3151" spans="2:3" x14ac:dyDescent="0.25">
      <c r="B3151">
        <v>7.6849980000000002</v>
      </c>
      <c r="C3151">
        <v>56.518547058105497</v>
      </c>
    </row>
    <row r="3152" spans="2:3" x14ac:dyDescent="0.25">
      <c r="B3152">
        <v>7.670998</v>
      </c>
      <c r="C3152">
        <v>56.762687683105497</v>
      </c>
    </row>
    <row r="3153" spans="2:3" x14ac:dyDescent="0.25">
      <c r="B3153">
        <v>7.6569979999999997</v>
      </c>
      <c r="C3153">
        <v>56.298820495605398</v>
      </c>
    </row>
    <row r="3154" spans="2:3" x14ac:dyDescent="0.25">
      <c r="B3154">
        <v>7.6429980000000004</v>
      </c>
      <c r="C3154">
        <v>57.128898620605497</v>
      </c>
    </row>
    <row r="3155" spans="2:3" x14ac:dyDescent="0.25">
      <c r="B3155">
        <v>7.6289980000000002</v>
      </c>
      <c r="C3155">
        <v>56.152336120605497</v>
      </c>
    </row>
    <row r="3156" spans="2:3" x14ac:dyDescent="0.25">
      <c r="B3156">
        <v>7.6149979999999999</v>
      </c>
      <c r="C3156">
        <v>56.103507995605398</v>
      </c>
    </row>
    <row r="3157" spans="2:3" x14ac:dyDescent="0.25">
      <c r="B3157">
        <v>7.6009979999999997</v>
      </c>
      <c r="C3157">
        <v>57.104484558105497</v>
      </c>
    </row>
    <row r="3158" spans="2:3" x14ac:dyDescent="0.25">
      <c r="B3158">
        <v>7.5869980000000004</v>
      </c>
      <c r="C3158">
        <v>57.275382995605398</v>
      </c>
    </row>
    <row r="3159" spans="2:3" x14ac:dyDescent="0.25">
      <c r="B3159">
        <v>7.5729980000000001</v>
      </c>
      <c r="C3159">
        <v>56.689445495605398</v>
      </c>
    </row>
    <row r="3160" spans="2:3" x14ac:dyDescent="0.25">
      <c r="B3160">
        <v>7.5589979999999999</v>
      </c>
      <c r="C3160">
        <v>57.128898620605497</v>
      </c>
    </row>
    <row r="3161" spans="2:3" x14ac:dyDescent="0.25">
      <c r="B3161">
        <v>7.5449979999999996</v>
      </c>
      <c r="C3161">
        <v>56.127922058105497</v>
      </c>
    </row>
    <row r="3162" spans="2:3" x14ac:dyDescent="0.25">
      <c r="B3162">
        <v>7.5309980000000003</v>
      </c>
      <c r="C3162">
        <v>55.786125183105497</v>
      </c>
    </row>
    <row r="3163" spans="2:3" x14ac:dyDescent="0.25">
      <c r="B3163">
        <v>7.5169980000000001</v>
      </c>
      <c r="C3163">
        <v>55.029289245605497</v>
      </c>
    </row>
    <row r="3164" spans="2:3" x14ac:dyDescent="0.25">
      <c r="B3164">
        <v>7.5029979999999998</v>
      </c>
      <c r="C3164">
        <v>54.638664245605497</v>
      </c>
    </row>
    <row r="3165" spans="2:3" x14ac:dyDescent="0.25">
      <c r="B3165">
        <v>7.4889979999999996</v>
      </c>
      <c r="C3165">
        <v>55.151359558105497</v>
      </c>
    </row>
    <row r="3166" spans="2:3" x14ac:dyDescent="0.25">
      <c r="B3166">
        <v>7.4749980000000003</v>
      </c>
      <c r="C3166">
        <v>53.686515808105398</v>
      </c>
    </row>
    <row r="3167" spans="2:3" x14ac:dyDescent="0.25">
      <c r="B3167">
        <v>7.4609990000000002</v>
      </c>
      <c r="C3167">
        <v>53.393547058105497</v>
      </c>
    </row>
    <row r="3168" spans="2:3" x14ac:dyDescent="0.25">
      <c r="B3168">
        <v>7.4469989999999999</v>
      </c>
      <c r="C3168">
        <v>53.247062683105497</v>
      </c>
    </row>
    <row r="3169" spans="2:3" x14ac:dyDescent="0.25">
      <c r="B3169">
        <v>7.4329989999999997</v>
      </c>
      <c r="C3169">
        <v>53.613273620605497</v>
      </c>
    </row>
    <row r="3170" spans="2:3" x14ac:dyDescent="0.25">
      <c r="B3170">
        <v>7.4189990000000003</v>
      </c>
      <c r="C3170">
        <v>54.248039245605497</v>
      </c>
    </row>
    <row r="3171" spans="2:3" x14ac:dyDescent="0.25">
      <c r="B3171">
        <v>7.4049990000000001</v>
      </c>
      <c r="C3171">
        <v>53.588859558105497</v>
      </c>
    </row>
    <row r="3172" spans="2:3" x14ac:dyDescent="0.25">
      <c r="B3172">
        <v>7.3909989999999999</v>
      </c>
      <c r="C3172">
        <v>53.564445495605398</v>
      </c>
    </row>
    <row r="3173" spans="2:3" x14ac:dyDescent="0.25">
      <c r="B3173">
        <v>7.3769989999999996</v>
      </c>
      <c r="C3173">
        <v>52.294914245605497</v>
      </c>
    </row>
    <row r="3174" spans="2:3" x14ac:dyDescent="0.25">
      <c r="B3174">
        <v>7.3629990000000003</v>
      </c>
      <c r="C3174">
        <v>52.612297058105497</v>
      </c>
    </row>
    <row r="3175" spans="2:3" x14ac:dyDescent="0.25">
      <c r="B3175">
        <v>7.3489990000000001</v>
      </c>
      <c r="C3175">
        <v>51.928703308105398</v>
      </c>
    </row>
    <row r="3176" spans="2:3" x14ac:dyDescent="0.25">
      <c r="B3176">
        <v>7.3349989999999998</v>
      </c>
      <c r="C3176">
        <v>51.025382995605398</v>
      </c>
    </row>
    <row r="3177" spans="2:3" x14ac:dyDescent="0.25">
      <c r="B3177">
        <v>7.3209989999999996</v>
      </c>
      <c r="C3177">
        <v>52.075187683105497</v>
      </c>
    </row>
    <row r="3178" spans="2:3" x14ac:dyDescent="0.25">
      <c r="B3178">
        <v>7.3069990000000002</v>
      </c>
      <c r="C3178">
        <v>53.051750183105497</v>
      </c>
    </row>
    <row r="3179" spans="2:3" x14ac:dyDescent="0.25">
      <c r="B3179">
        <v>7.292999</v>
      </c>
      <c r="C3179">
        <v>53.417961120605497</v>
      </c>
    </row>
    <row r="3180" spans="2:3" x14ac:dyDescent="0.25">
      <c r="B3180">
        <v>7.2789989999999998</v>
      </c>
      <c r="C3180">
        <v>52.514640808105398</v>
      </c>
    </row>
    <row r="3181" spans="2:3" x14ac:dyDescent="0.25">
      <c r="B3181">
        <v>7.2649990000000004</v>
      </c>
      <c r="C3181">
        <v>52.514640808105398</v>
      </c>
    </row>
    <row r="3182" spans="2:3" x14ac:dyDescent="0.25">
      <c r="B3182">
        <v>7.2509990000000002</v>
      </c>
      <c r="C3182">
        <v>51.782218933105497</v>
      </c>
    </row>
    <row r="3183" spans="2:3" x14ac:dyDescent="0.25">
      <c r="B3183">
        <v>7.2370000000000001</v>
      </c>
      <c r="C3183">
        <v>51.953117370605497</v>
      </c>
    </row>
    <row r="3184" spans="2:3" x14ac:dyDescent="0.25">
      <c r="B3184">
        <v>7.2229999999999999</v>
      </c>
      <c r="C3184">
        <v>52.441398620605497</v>
      </c>
    </row>
    <row r="3185" spans="2:3" x14ac:dyDescent="0.25">
      <c r="B3185">
        <v>7.2089999999999996</v>
      </c>
      <c r="C3185">
        <v>51.831047058105497</v>
      </c>
    </row>
    <row r="3186" spans="2:3" x14ac:dyDescent="0.25">
      <c r="B3186">
        <v>7.1950000000000003</v>
      </c>
      <c r="C3186">
        <v>52.514640808105398</v>
      </c>
    </row>
    <row r="3187" spans="2:3" x14ac:dyDescent="0.25">
      <c r="B3187">
        <v>7.181</v>
      </c>
      <c r="C3187">
        <v>52.392570495605398</v>
      </c>
    </row>
    <row r="3188" spans="2:3" x14ac:dyDescent="0.25">
      <c r="B3188">
        <v>7.1669999999999998</v>
      </c>
      <c r="C3188">
        <v>51.660148620605497</v>
      </c>
    </row>
    <row r="3189" spans="2:3" x14ac:dyDescent="0.25">
      <c r="B3189">
        <v>7.1529999999999996</v>
      </c>
      <c r="C3189">
        <v>53.369132995605398</v>
      </c>
    </row>
    <row r="3190" spans="2:3" x14ac:dyDescent="0.25">
      <c r="B3190">
        <v>7.1390000000000002</v>
      </c>
      <c r="C3190">
        <v>53.686515808105398</v>
      </c>
    </row>
    <row r="3191" spans="2:3" x14ac:dyDescent="0.25">
      <c r="B3191">
        <v>7.125</v>
      </c>
      <c r="C3191">
        <v>54.028312683105497</v>
      </c>
    </row>
    <row r="3192" spans="2:3" x14ac:dyDescent="0.25">
      <c r="B3192">
        <v>7.1109999999999998</v>
      </c>
      <c r="C3192">
        <v>52.905265808105398</v>
      </c>
    </row>
    <row r="3193" spans="2:3" x14ac:dyDescent="0.25">
      <c r="B3193">
        <v>7.0970000000000004</v>
      </c>
      <c r="C3193">
        <v>52.026359558105497</v>
      </c>
    </row>
    <row r="3194" spans="2:3" x14ac:dyDescent="0.25">
      <c r="B3194">
        <v>7.0830000000000002</v>
      </c>
      <c r="C3194">
        <v>52.661125183105497</v>
      </c>
    </row>
    <row r="3195" spans="2:3" x14ac:dyDescent="0.25">
      <c r="B3195">
        <v>7.069</v>
      </c>
      <c r="C3195">
        <v>53.393547058105497</v>
      </c>
    </row>
    <row r="3196" spans="2:3" x14ac:dyDescent="0.25">
      <c r="B3196">
        <v>7.0549999999999997</v>
      </c>
      <c r="C3196">
        <v>53.662101745605497</v>
      </c>
    </row>
    <row r="3197" spans="2:3" x14ac:dyDescent="0.25">
      <c r="B3197">
        <v>7.0410000000000004</v>
      </c>
      <c r="C3197">
        <v>54.248039245605497</v>
      </c>
    </row>
    <row r="3198" spans="2:3" x14ac:dyDescent="0.25">
      <c r="B3198">
        <v>7.0270000000000001</v>
      </c>
      <c r="C3198">
        <v>53.466789245605497</v>
      </c>
    </row>
    <row r="3199" spans="2:3" x14ac:dyDescent="0.25">
      <c r="B3199">
        <v>7.0129999999999999</v>
      </c>
      <c r="C3199">
        <v>54.370109558105497</v>
      </c>
    </row>
    <row r="3200" spans="2:3" x14ac:dyDescent="0.25">
      <c r="B3200">
        <v>6.9990009999999998</v>
      </c>
      <c r="C3200">
        <v>54.907218933105497</v>
      </c>
    </row>
    <row r="3201" spans="2:3" x14ac:dyDescent="0.25">
      <c r="B3201">
        <v>6.9850009999999996</v>
      </c>
      <c r="C3201">
        <v>55.493156433105497</v>
      </c>
    </row>
    <row r="3202" spans="2:3" x14ac:dyDescent="0.25">
      <c r="B3202">
        <v>6.9710010000000002</v>
      </c>
      <c r="C3202">
        <v>54.443351745605497</v>
      </c>
    </row>
    <row r="3203" spans="2:3" x14ac:dyDescent="0.25">
      <c r="B3203">
        <v>6.957001</v>
      </c>
      <c r="C3203">
        <v>53.833000183105497</v>
      </c>
    </row>
    <row r="3204" spans="2:3" x14ac:dyDescent="0.25">
      <c r="B3204">
        <v>6.9430009999999998</v>
      </c>
      <c r="C3204">
        <v>54.248039245605497</v>
      </c>
    </row>
    <row r="3205" spans="2:3" x14ac:dyDescent="0.25">
      <c r="B3205">
        <v>6.9290010000000004</v>
      </c>
      <c r="C3205">
        <v>55.273429870605497</v>
      </c>
    </row>
    <row r="3206" spans="2:3" x14ac:dyDescent="0.25">
      <c r="B3206">
        <v>6.9150010000000002</v>
      </c>
      <c r="C3206">
        <v>54.321281433105497</v>
      </c>
    </row>
    <row r="3207" spans="2:3" x14ac:dyDescent="0.25">
      <c r="B3207">
        <v>6.9010009999999999</v>
      </c>
      <c r="C3207">
        <v>53.173820495605398</v>
      </c>
    </row>
    <row r="3208" spans="2:3" x14ac:dyDescent="0.25">
      <c r="B3208">
        <v>6.8870009999999997</v>
      </c>
      <c r="C3208">
        <v>53.002922058105497</v>
      </c>
    </row>
    <row r="3209" spans="2:3" x14ac:dyDescent="0.25">
      <c r="B3209">
        <v>6.8730010000000004</v>
      </c>
      <c r="C3209">
        <v>54.882804870605497</v>
      </c>
    </row>
    <row r="3210" spans="2:3" x14ac:dyDescent="0.25">
      <c r="B3210">
        <v>6.8590010000000001</v>
      </c>
      <c r="C3210">
        <v>55.590812683105497</v>
      </c>
    </row>
    <row r="3211" spans="2:3" x14ac:dyDescent="0.25">
      <c r="B3211">
        <v>6.8450009999999999</v>
      </c>
      <c r="C3211">
        <v>55.932609558105497</v>
      </c>
    </row>
    <row r="3212" spans="2:3" x14ac:dyDescent="0.25">
      <c r="B3212">
        <v>6.8310009999999997</v>
      </c>
      <c r="C3212">
        <v>53.515617370605497</v>
      </c>
    </row>
    <row r="3213" spans="2:3" x14ac:dyDescent="0.25">
      <c r="B3213">
        <v>6.8170010000000003</v>
      </c>
      <c r="C3213">
        <v>52.661125183105497</v>
      </c>
    </row>
    <row r="3214" spans="2:3" x14ac:dyDescent="0.25">
      <c r="B3214">
        <v>6.8030010000000001</v>
      </c>
      <c r="C3214">
        <v>52.807609558105497</v>
      </c>
    </row>
    <row r="3215" spans="2:3" x14ac:dyDescent="0.25">
      <c r="B3215">
        <v>6.7890009999999998</v>
      </c>
      <c r="C3215">
        <v>52.832023620605497</v>
      </c>
    </row>
    <row r="3216" spans="2:3" x14ac:dyDescent="0.25">
      <c r="B3216">
        <v>6.7750019999999997</v>
      </c>
      <c r="C3216">
        <v>53.540031433105497</v>
      </c>
    </row>
    <row r="3217" spans="2:3" x14ac:dyDescent="0.25">
      <c r="B3217">
        <v>6.7610020000000004</v>
      </c>
      <c r="C3217">
        <v>52.954093933105497</v>
      </c>
    </row>
    <row r="3218" spans="2:3" x14ac:dyDescent="0.25">
      <c r="B3218">
        <v>6.7470020000000002</v>
      </c>
      <c r="C3218">
        <v>52.685539245605497</v>
      </c>
    </row>
    <row r="3219" spans="2:3" x14ac:dyDescent="0.25">
      <c r="B3219">
        <v>6.7330019999999999</v>
      </c>
      <c r="C3219">
        <v>53.540031433105497</v>
      </c>
    </row>
    <row r="3220" spans="2:3" x14ac:dyDescent="0.25">
      <c r="B3220">
        <v>6.7190019999999997</v>
      </c>
      <c r="C3220">
        <v>52.490226745605497</v>
      </c>
    </row>
    <row r="3221" spans="2:3" x14ac:dyDescent="0.25">
      <c r="B3221">
        <v>6.7050020000000004</v>
      </c>
      <c r="C3221">
        <v>52.099601745605497</v>
      </c>
    </row>
    <row r="3222" spans="2:3" x14ac:dyDescent="0.25">
      <c r="B3222">
        <v>6.6910020000000001</v>
      </c>
      <c r="C3222">
        <v>52.905265808105398</v>
      </c>
    </row>
    <row r="3223" spans="2:3" x14ac:dyDescent="0.25">
      <c r="B3223">
        <v>6.6770019999999999</v>
      </c>
      <c r="C3223">
        <v>52.758781433105497</v>
      </c>
    </row>
    <row r="3224" spans="2:3" x14ac:dyDescent="0.25">
      <c r="B3224">
        <v>6.6630019999999996</v>
      </c>
      <c r="C3224">
        <v>52.954093933105497</v>
      </c>
    </row>
    <row r="3225" spans="2:3" x14ac:dyDescent="0.25">
      <c r="B3225">
        <v>6.6490020000000003</v>
      </c>
      <c r="C3225">
        <v>52.392570495605398</v>
      </c>
    </row>
    <row r="3226" spans="2:3" x14ac:dyDescent="0.25">
      <c r="B3226">
        <v>6.6350020000000001</v>
      </c>
      <c r="C3226">
        <v>52.758781433105497</v>
      </c>
    </row>
    <row r="3227" spans="2:3" x14ac:dyDescent="0.25">
      <c r="B3227">
        <v>6.6210019999999998</v>
      </c>
      <c r="C3227">
        <v>53.930656433105497</v>
      </c>
    </row>
    <row r="3228" spans="2:3" x14ac:dyDescent="0.25">
      <c r="B3228">
        <v>6.6070019999999996</v>
      </c>
      <c r="C3228">
        <v>52.636711120605497</v>
      </c>
    </row>
    <row r="3229" spans="2:3" x14ac:dyDescent="0.25">
      <c r="B3229">
        <v>6.5930020000000003</v>
      </c>
      <c r="C3229">
        <v>52.563468933105497</v>
      </c>
    </row>
    <row r="3230" spans="2:3" x14ac:dyDescent="0.25">
      <c r="B3230">
        <v>6.579002</v>
      </c>
      <c r="C3230">
        <v>53.857414245605497</v>
      </c>
    </row>
    <row r="3231" spans="2:3" x14ac:dyDescent="0.25">
      <c r="B3231">
        <v>6.5650019999999998</v>
      </c>
      <c r="C3231">
        <v>54.760734558105497</v>
      </c>
    </row>
    <row r="3232" spans="2:3" x14ac:dyDescent="0.25">
      <c r="B3232">
        <v>6.5510029999999997</v>
      </c>
      <c r="C3232">
        <v>54.809562683105497</v>
      </c>
    </row>
    <row r="3233" spans="2:3" x14ac:dyDescent="0.25">
      <c r="B3233">
        <v>6.5370030000000003</v>
      </c>
      <c r="C3233">
        <v>54.516593933105497</v>
      </c>
    </row>
    <row r="3234" spans="2:3" x14ac:dyDescent="0.25">
      <c r="B3234">
        <v>6.5230030000000001</v>
      </c>
      <c r="C3234">
        <v>53.930656433105497</v>
      </c>
    </row>
    <row r="3235" spans="2:3" x14ac:dyDescent="0.25">
      <c r="B3235">
        <v>6.5090029999999999</v>
      </c>
      <c r="C3235">
        <v>54.174797058105497</v>
      </c>
    </row>
    <row r="3236" spans="2:3" x14ac:dyDescent="0.25">
      <c r="B3236">
        <v>6.4950029999999996</v>
      </c>
      <c r="C3236">
        <v>53.881828308105398</v>
      </c>
    </row>
    <row r="3237" spans="2:3" x14ac:dyDescent="0.25">
      <c r="B3237">
        <v>6.4810030000000003</v>
      </c>
      <c r="C3237">
        <v>52.954093933105497</v>
      </c>
    </row>
    <row r="3238" spans="2:3" x14ac:dyDescent="0.25">
      <c r="B3238">
        <v>6.4670030000000001</v>
      </c>
      <c r="C3238">
        <v>52.343742370605497</v>
      </c>
    </row>
    <row r="3239" spans="2:3" x14ac:dyDescent="0.25">
      <c r="B3239">
        <v>6.4530029999999998</v>
      </c>
      <c r="C3239">
        <v>52.172843933105497</v>
      </c>
    </row>
    <row r="3240" spans="2:3" x14ac:dyDescent="0.25">
      <c r="B3240">
        <v>6.4390029999999996</v>
      </c>
      <c r="C3240">
        <v>52.075187683105497</v>
      </c>
    </row>
    <row r="3241" spans="2:3" x14ac:dyDescent="0.25">
      <c r="B3241">
        <v>6.4250030000000002</v>
      </c>
      <c r="C3241">
        <v>52.294914245605497</v>
      </c>
    </row>
    <row r="3242" spans="2:3" x14ac:dyDescent="0.25">
      <c r="B3242">
        <v>6.411003</v>
      </c>
      <c r="C3242">
        <v>52.343742370605497</v>
      </c>
    </row>
    <row r="3243" spans="2:3" x14ac:dyDescent="0.25">
      <c r="B3243">
        <v>6.3970029999999998</v>
      </c>
      <c r="C3243">
        <v>51.562492370605497</v>
      </c>
    </row>
    <row r="3244" spans="2:3" x14ac:dyDescent="0.25">
      <c r="B3244">
        <v>6.3830030000000004</v>
      </c>
      <c r="C3244">
        <v>51.147453308105398</v>
      </c>
    </row>
    <row r="3245" spans="2:3" x14ac:dyDescent="0.25">
      <c r="B3245">
        <v>6.3690030000000002</v>
      </c>
      <c r="C3245">
        <v>51.879875183105497</v>
      </c>
    </row>
    <row r="3246" spans="2:3" x14ac:dyDescent="0.25">
      <c r="B3246">
        <v>6.355003</v>
      </c>
      <c r="C3246">
        <v>52.636711120605497</v>
      </c>
    </row>
    <row r="3247" spans="2:3" x14ac:dyDescent="0.25">
      <c r="B3247">
        <v>6.3410029999999997</v>
      </c>
      <c r="C3247">
        <v>53.295890808105398</v>
      </c>
    </row>
    <row r="3248" spans="2:3" x14ac:dyDescent="0.25">
      <c r="B3248">
        <v>6.3270030000000004</v>
      </c>
      <c r="C3248">
        <v>52.661125183105497</v>
      </c>
    </row>
    <row r="3249" spans="2:3" x14ac:dyDescent="0.25">
      <c r="B3249">
        <v>6.3130040000000003</v>
      </c>
      <c r="C3249">
        <v>50.952140808105398</v>
      </c>
    </row>
    <row r="3250" spans="2:3" x14ac:dyDescent="0.25">
      <c r="B3250">
        <v>6.299004</v>
      </c>
      <c r="C3250">
        <v>49.829093933105497</v>
      </c>
    </row>
    <row r="3251" spans="2:3" x14ac:dyDescent="0.25">
      <c r="B3251">
        <v>6.2850039999999998</v>
      </c>
      <c r="C3251">
        <v>50.537101745605497</v>
      </c>
    </row>
    <row r="3252" spans="2:3" x14ac:dyDescent="0.25">
      <c r="B3252">
        <v>6.2710039999999996</v>
      </c>
      <c r="C3252">
        <v>51.879875183105497</v>
      </c>
    </row>
    <row r="3253" spans="2:3" x14ac:dyDescent="0.25">
      <c r="B3253">
        <v>6.2570040000000002</v>
      </c>
      <c r="C3253">
        <v>51.098625183105497</v>
      </c>
    </row>
    <row r="3254" spans="2:3" x14ac:dyDescent="0.25">
      <c r="B3254">
        <v>6.2429959999999998</v>
      </c>
      <c r="C3254">
        <v>49.755851745605497</v>
      </c>
    </row>
    <row r="3255" spans="2:3" x14ac:dyDescent="0.25">
      <c r="B3255">
        <v>6.2289960000000004</v>
      </c>
      <c r="C3255">
        <v>50.244132995605398</v>
      </c>
    </row>
    <row r="3256" spans="2:3" x14ac:dyDescent="0.25">
      <c r="B3256">
        <v>6.2149960000000002</v>
      </c>
      <c r="C3256">
        <v>49.462882995605398</v>
      </c>
    </row>
    <row r="3257" spans="2:3" x14ac:dyDescent="0.25">
      <c r="B3257">
        <v>6.200996</v>
      </c>
      <c r="C3257">
        <v>49.438468933105497</v>
      </c>
    </row>
    <row r="3258" spans="2:3" x14ac:dyDescent="0.25">
      <c r="B3258">
        <v>6.1869959999999997</v>
      </c>
      <c r="C3258">
        <v>50.659172058105497</v>
      </c>
    </row>
    <row r="3259" spans="2:3" x14ac:dyDescent="0.25">
      <c r="B3259">
        <v>6.1729969999999996</v>
      </c>
      <c r="C3259">
        <v>51.879875183105497</v>
      </c>
    </row>
    <row r="3260" spans="2:3" x14ac:dyDescent="0.25">
      <c r="B3260">
        <v>6.1589970000000003</v>
      </c>
      <c r="C3260">
        <v>51.293937683105497</v>
      </c>
    </row>
    <row r="3261" spans="2:3" x14ac:dyDescent="0.25">
      <c r="B3261">
        <v>6.144997</v>
      </c>
      <c r="C3261">
        <v>51.953117370605497</v>
      </c>
    </row>
    <row r="3262" spans="2:3" x14ac:dyDescent="0.25">
      <c r="B3262">
        <v>6.1309969999999998</v>
      </c>
      <c r="C3262">
        <v>51.245109558105497</v>
      </c>
    </row>
    <row r="3263" spans="2:3" x14ac:dyDescent="0.25">
      <c r="B3263">
        <v>6.1169969999999996</v>
      </c>
      <c r="C3263">
        <v>50.732414245605497</v>
      </c>
    </row>
    <row r="3264" spans="2:3" x14ac:dyDescent="0.25">
      <c r="B3264">
        <v>6.1029970000000002</v>
      </c>
      <c r="C3264">
        <v>50.048820495605398</v>
      </c>
    </row>
    <row r="3265" spans="2:3" x14ac:dyDescent="0.25">
      <c r="B3265">
        <v>6.088997</v>
      </c>
      <c r="C3265">
        <v>49.511711120605497</v>
      </c>
    </row>
    <row r="3266" spans="2:3" x14ac:dyDescent="0.25">
      <c r="B3266">
        <v>6.0749969999999998</v>
      </c>
      <c r="C3266">
        <v>48.999015808105398</v>
      </c>
    </row>
    <row r="3267" spans="2:3" x14ac:dyDescent="0.25">
      <c r="B3267">
        <v>6.0609970000000004</v>
      </c>
      <c r="C3267">
        <v>48.828117370605497</v>
      </c>
    </row>
    <row r="3268" spans="2:3" x14ac:dyDescent="0.25">
      <c r="B3268">
        <v>6.0469970000000002</v>
      </c>
      <c r="C3268">
        <v>50.048820495605398</v>
      </c>
    </row>
    <row r="3269" spans="2:3" x14ac:dyDescent="0.25">
      <c r="B3269">
        <v>6.0329969999999999</v>
      </c>
      <c r="C3269">
        <v>51.293937683105497</v>
      </c>
    </row>
    <row r="3270" spans="2:3" x14ac:dyDescent="0.25">
      <c r="B3270">
        <v>6.0189969999999997</v>
      </c>
      <c r="C3270">
        <v>51.562492370605497</v>
      </c>
    </row>
    <row r="3271" spans="2:3" x14ac:dyDescent="0.25">
      <c r="B3271">
        <v>6.0049970000000004</v>
      </c>
      <c r="C3271">
        <v>52.148429870605497</v>
      </c>
    </row>
    <row r="3272" spans="2:3" x14ac:dyDescent="0.25">
      <c r="B3272">
        <v>5.9909970000000001</v>
      </c>
      <c r="C3272">
        <v>51.562492370605497</v>
      </c>
    </row>
    <row r="3273" spans="2:3" x14ac:dyDescent="0.25">
      <c r="B3273">
        <v>5.9769969999999999</v>
      </c>
      <c r="C3273">
        <v>50.170890808105398</v>
      </c>
    </row>
    <row r="3274" spans="2:3" x14ac:dyDescent="0.25">
      <c r="B3274">
        <v>5.9629969999999997</v>
      </c>
      <c r="C3274">
        <v>51.000968933105497</v>
      </c>
    </row>
    <row r="3275" spans="2:3" x14ac:dyDescent="0.25">
      <c r="B3275">
        <v>5.9489970000000003</v>
      </c>
      <c r="C3275">
        <v>50.781242370605497</v>
      </c>
    </row>
    <row r="3276" spans="2:3" x14ac:dyDescent="0.25">
      <c r="B3276">
        <v>5.9349980000000002</v>
      </c>
      <c r="C3276">
        <v>50.195304870605497</v>
      </c>
    </row>
    <row r="3277" spans="2:3" x14ac:dyDescent="0.25">
      <c r="B3277">
        <v>5.920998</v>
      </c>
      <c r="C3277">
        <v>51.806632995605398</v>
      </c>
    </row>
    <row r="3278" spans="2:3" x14ac:dyDescent="0.25">
      <c r="B3278">
        <v>5.9069979999999997</v>
      </c>
      <c r="C3278">
        <v>52.270500183105497</v>
      </c>
    </row>
    <row r="3279" spans="2:3" x14ac:dyDescent="0.25">
      <c r="B3279">
        <v>5.8929980000000004</v>
      </c>
      <c r="C3279">
        <v>50.854484558105497</v>
      </c>
    </row>
    <row r="3280" spans="2:3" x14ac:dyDescent="0.25">
      <c r="B3280">
        <v>5.8789980000000002</v>
      </c>
      <c r="C3280">
        <v>48.681632995605398</v>
      </c>
    </row>
    <row r="3281" spans="2:3" x14ac:dyDescent="0.25">
      <c r="B3281">
        <v>5.8649979999999999</v>
      </c>
      <c r="C3281">
        <v>50.415031433105497</v>
      </c>
    </row>
    <row r="3282" spans="2:3" x14ac:dyDescent="0.25">
      <c r="B3282">
        <v>5.8509979999999997</v>
      </c>
      <c r="C3282">
        <v>52.026359558105497</v>
      </c>
    </row>
    <row r="3283" spans="2:3" x14ac:dyDescent="0.25">
      <c r="B3283">
        <v>5.8369980000000004</v>
      </c>
      <c r="C3283">
        <v>52.856437683105497</v>
      </c>
    </row>
    <row r="3284" spans="2:3" x14ac:dyDescent="0.25">
      <c r="B3284">
        <v>5.8229980000000001</v>
      </c>
      <c r="C3284">
        <v>51.562492370605497</v>
      </c>
    </row>
    <row r="3285" spans="2:3" x14ac:dyDescent="0.25">
      <c r="B3285">
        <v>5.8089979999999999</v>
      </c>
      <c r="C3285">
        <v>50.415031433105497</v>
      </c>
    </row>
    <row r="3286" spans="2:3" x14ac:dyDescent="0.25">
      <c r="B3286">
        <v>5.7949979999999996</v>
      </c>
      <c r="C3286">
        <v>51.196281433105497</v>
      </c>
    </row>
    <row r="3287" spans="2:3" x14ac:dyDescent="0.25">
      <c r="B3287">
        <v>5.7809980000000003</v>
      </c>
      <c r="C3287">
        <v>50.854484558105497</v>
      </c>
    </row>
    <row r="3288" spans="2:3" x14ac:dyDescent="0.25">
      <c r="B3288">
        <v>5.7669980000000001</v>
      </c>
      <c r="C3288">
        <v>50.805656433105497</v>
      </c>
    </row>
    <row r="3289" spans="2:3" x14ac:dyDescent="0.25">
      <c r="B3289">
        <v>5.7529979999999998</v>
      </c>
      <c r="C3289">
        <v>50.463859558105497</v>
      </c>
    </row>
    <row r="3290" spans="2:3" x14ac:dyDescent="0.25">
      <c r="B3290">
        <v>5.7389979999999898</v>
      </c>
      <c r="C3290">
        <v>50.512687683105497</v>
      </c>
    </row>
    <row r="3291" spans="2:3" x14ac:dyDescent="0.25">
      <c r="B3291">
        <v>5.7249980000000003</v>
      </c>
      <c r="C3291">
        <v>50.854484558105497</v>
      </c>
    </row>
    <row r="3292" spans="2:3" x14ac:dyDescent="0.25">
      <c r="B3292">
        <v>5.7109990000000002</v>
      </c>
      <c r="C3292">
        <v>51.000968933105497</v>
      </c>
    </row>
    <row r="3293" spans="2:3" x14ac:dyDescent="0.25">
      <c r="B3293">
        <v>5.6969989999999999</v>
      </c>
      <c r="C3293">
        <v>51.928703308105398</v>
      </c>
    </row>
    <row r="3294" spans="2:3" x14ac:dyDescent="0.25">
      <c r="B3294">
        <v>5.6829989999999997</v>
      </c>
      <c r="C3294">
        <v>51.904289245605497</v>
      </c>
    </row>
    <row r="3295" spans="2:3" x14ac:dyDescent="0.25">
      <c r="B3295">
        <v>5.6689990000000003</v>
      </c>
      <c r="C3295">
        <v>52.270500183105497</v>
      </c>
    </row>
    <row r="3296" spans="2:3" x14ac:dyDescent="0.25">
      <c r="B3296">
        <v>5.6549990000000001</v>
      </c>
      <c r="C3296">
        <v>51.171867370605497</v>
      </c>
    </row>
    <row r="3297" spans="2:3" x14ac:dyDescent="0.25">
      <c r="B3297">
        <v>5.6409989999999999</v>
      </c>
      <c r="C3297">
        <v>50.195304870605497</v>
      </c>
    </row>
    <row r="3298" spans="2:3" x14ac:dyDescent="0.25">
      <c r="B3298">
        <v>5.6269989999999899</v>
      </c>
      <c r="C3298">
        <v>50.952140808105398</v>
      </c>
    </row>
    <row r="3299" spans="2:3" x14ac:dyDescent="0.25">
      <c r="B3299">
        <v>5.6129990000000003</v>
      </c>
      <c r="C3299">
        <v>49.584953308105398</v>
      </c>
    </row>
    <row r="3300" spans="2:3" x14ac:dyDescent="0.25">
      <c r="B3300">
        <v>5.5989990000000001</v>
      </c>
      <c r="C3300">
        <v>51.562492370605497</v>
      </c>
    </row>
    <row r="3301" spans="2:3" x14ac:dyDescent="0.25">
      <c r="B3301">
        <v>5.5849989999999998</v>
      </c>
      <c r="C3301">
        <v>52.978507995605398</v>
      </c>
    </row>
    <row r="3302" spans="2:3" x14ac:dyDescent="0.25">
      <c r="B3302">
        <v>5.5709989999999898</v>
      </c>
      <c r="C3302">
        <v>52.099601745605497</v>
      </c>
    </row>
    <row r="3303" spans="2:3" x14ac:dyDescent="0.25">
      <c r="B3303">
        <v>5.5569990000000002</v>
      </c>
      <c r="C3303">
        <v>52.001945495605398</v>
      </c>
    </row>
    <row r="3304" spans="2:3" x14ac:dyDescent="0.25">
      <c r="B3304">
        <v>5.542999</v>
      </c>
      <c r="C3304">
        <v>53.173820495605398</v>
      </c>
    </row>
    <row r="3305" spans="2:3" x14ac:dyDescent="0.25">
      <c r="B3305">
        <v>5.5289989999999998</v>
      </c>
      <c r="C3305">
        <v>53.100578308105398</v>
      </c>
    </row>
    <row r="3306" spans="2:3" x14ac:dyDescent="0.25">
      <c r="B3306">
        <v>5.5149990000000004</v>
      </c>
      <c r="C3306">
        <v>53.881828308105398</v>
      </c>
    </row>
    <row r="3307" spans="2:3" x14ac:dyDescent="0.25">
      <c r="B3307">
        <v>5.5009990000000002</v>
      </c>
      <c r="C3307">
        <v>52.685539245605497</v>
      </c>
    </row>
    <row r="3308" spans="2:3" x14ac:dyDescent="0.25">
      <c r="B3308">
        <v>5.4870000000000001</v>
      </c>
      <c r="C3308">
        <v>52.099601745605497</v>
      </c>
    </row>
    <row r="3309" spans="2:3" x14ac:dyDescent="0.25">
      <c r="B3309">
        <v>5.4729999999999999</v>
      </c>
      <c r="C3309">
        <v>51.635734558105497</v>
      </c>
    </row>
    <row r="3310" spans="2:3" x14ac:dyDescent="0.25">
      <c r="B3310">
        <v>5.4589999999999899</v>
      </c>
      <c r="C3310">
        <v>51.855461120605497</v>
      </c>
    </row>
    <row r="3311" spans="2:3" x14ac:dyDescent="0.25">
      <c r="B3311">
        <v>5.4450000000000003</v>
      </c>
      <c r="C3311">
        <v>51.733390808105398</v>
      </c>
    </row>
    <row r="3312" spans="2:3" x14ac:dyDescent="0.25">
      <c r="B3312">
        <v>5.431</v>
      </c>
      <c r="C3312">
        <v>51.367179870605497</v>
      </c>
    </row>
    <row r="3313" spans="2:3" x14ac:dyDescent="0.25">
      <c r="B3313">
        <v>5.4169999999999998</v>
      </c>
      <c r="C3313">
        <v>51.513664245605497</v>
      </c>
    </row>
    <row r="3314" spans="2:3" x14ac:dyDescent="0.25">
      <c r="B3314">
        <v>5.4029999999999898</v>
      </c>
      <c r="C3314">
        <v>52.319328308105398</v>
      </c>
    </row>
    <row r="3315" spans="2:3" x14ac:dyDescent="0.25">
      <c r="B3315">
        <v>5.3890000000000002</v>
      </c>
      <c r="C3315">
        <v>53.247062683105497</v>
      </c>
    </row>
    <row r="3316" spans="2:3" x14ac:dyDescent="0.25">
      <c r="B3316">
        <v>5.375</v>
      </c>
      <c r="C3316">
        <v>52.246086120605497</v>
      </c>
    </row>
    <row r="3317" spans="2:3" x14ac:dyDescent="0.25">
      <c r="B3317">
        <v>5.3609999999999998</v>
      </c>
      <c r="C3317">
        <v>52.319328308105398</v>
      </c>
    </row>
    <row r="3318" spans="2:3" x14ac:dyDescent="0.25">
      <c r="B3318">
        <v>5.3470000000000004</v>
      </c>
      <c r="C3318">
        <v>52.490226745605497</v>
      </c>
    </row>
    <row r="3319" spans="2:3" x14ac:dyDescent="0.25">
      <c r="B3319">
        <v>5.3330000000000002</v>
      </c>
      <c r="C3319">
        <v>50.170890808105398</v>
      </c>
    </row>
    <row r="3320" spans="2:3" x14ac:dyDescent="0.25">
      <c r="B3320">
        <v>5.319</v>
      </c>
      <c r="C3320">
        <v>50.805656433105497</v>
      </c>
    </row>
    <row r="3321" spans="2:3" x14ac:dyDescent="0.25">
      <c r="B3321">
        <v>5.3049999999999997</v>
      </c>
      <c r="C3321">
        <v>51.171867370605497</v>
      </c>
    </row>
    <row r="3322" spans="2:3" x14ac:dyDescent="0.25">
      <c r="B3322">
        <v>5.2910000000000004</v>
      </c>
      <c r="C3322">
        <v>51.123039245605497</v>
      </c>
    </row>
    <row r="3323" spans="2:3" x14ac:dyDescent="0.25">
      <c r="B3323">
        <v>5.2770000000000001</v>
      </c>
      <c r="C3323">
        <v>51.684562683105497</v>
      </c>
    </row>
    <row r="3324" spans="2:3" x14ac:dyDescent="0.25">
      <c r="B3324">
        <v>5.2629999999999999</v>
      </c>
      <c r="C3324">
        <v>51.098625183105497</v>
      </c>
    </row>
    <row r="3325" spans="2:3" x14ac:dyDescent="0.25">
      <c r="B3325">
        <v>5.2490009999999998</v>
      </c>
      <c r="C3325">
        <v>50.708000183105497</v>
      </c>
    </row>
    <row r="3326" spans="2:3" x14ac:dyDescent="0.25">
      <c r="B3326">
        <v>5.2350009999999898</v>
      </c>
      <c r="C3326">
        <v>49.780265808105398</v>
      </c>
    </row>
    <row r="3327" spans="2:3" x14ac:dyDescent="0.25">
      <c r="B3327">
        <v>5.2210010000000002</v>
      </c>
      <c r="C3327">
        <v>49.707023620605497</v>
      </c>
    </row>
    <row r="3328" spans="2:3" x14ac:dyDescent="0.25">
      <c r="B3328">
        <v>5.207001</v>
      </c>
      <c r="C3328">
        <v>49.584953308105398</v>
      </c>
    </row>
    <row r="3329" spans="2:3" x14ac:dyDescent="0.25">
      <c r="B3329">
        <v>5.1930009999999998</v>
      </c>
      <c r="C3329">
        <v>50.878898620605497</v>
      </c>
    </row>
    <row r="3330" spans="2:3" x14ac:dyDescent="0.25">
      <c r="B3330">
        <v>5.1790010000000004</v>
      </c>
      <c r="C3330">
        <v>53.173820495605398</v>
      </c>
    </row>
    <row r="3331" spans="2:3" x14ac:dyDescent="0.25">
      <c r="B3331">
        <v>5.1650010000000002</v>
      </c>
      <c r="C3331">
        <v>51.513664245605497</v>
      </c>
    </row>
    <row r="3332" spans="2:3" x14ac:dyDescent="0.25">
      <c r="B3332">
        <v>5.1510009999999999</v>
      </c>
      <c r="C3332">
        <v>51.953117370605497</v>
      </c>
    </row>
    <row r="3333" spans="2:3" x14ac:dyDescent="0.25">
      <c r="B3333">
        <v>5.1370009999999997</v>
      </c>
      <c r="C3333">
        <v>51.733390808105398</v>
      </c>
    </row>
    <row r="3334" spans="2:3" x14ac:dyDescent="0.25">
      <c r="B3334">
        <v>5.1230010000000004</v>
      </c>
      <c r="C3334">
        <v>52.075187683105497</v>
      </c>
    </row>
    <row r="3335" spans="2:3" x14ac:dyDescent="0.25">
      <c r="B3335">
        <v>5.1090010000000001</v>
      </c>
      <c r="C3335">
        <v>51.660148620605497</v>
      </c>
    </row>
    <row r="3336" spans="2:3" x14ac:dyDescent="0.25">
      <c r="B3336">
        <v>5.0950009999999999</v>
      </c>
      <c r="C3336">
        <v>51.025382995605398</v>
      </c>
    </row>
    <row r="3337" spans="2:3" x14ac:dyDescent="0.25">
      <c r="B3337">
        <v>5.0810009999999899</v>
      </c>
      <c r="C3337">
        <v>51.293937683105497</v>
      </c>
    </row>
    <row r="3338" spans="2:3" x14ac:dyDescent="0.25">
      <c r="B3338">
        <v>5.0670010000000003</v>
      </c>
      <c r="C3338">
        <v>50.024406433105497</v>
      </c>
    </row>
    <row r="3339" spans="2:3" x14ac:dyDescent="0.25">
      <c r="B3339">
        <v>5.0530010000000001</v>
      </c>
      <c r="C3339">
        <v>48.876945495605398</v>
      </c>
    </row>
    <row r="3340" spans="2:3" x14ac:dyDescent="0.25">
      <c r="B3340">
        <v>5.0390009999999998</v>
      </c>
      <c r="C3340">
        <v>47.558586120605497</v>
      </c>
    </row>
    <row r="3341" spans="2:3" x14ac:dyDescent="0.25">
      <c r="B3341">
        <v>5.0250019999999997</v>
      </c>
      <c r="C3341">
        <v>47.412101745605497</v>
      </c>
    </row>
    <row r="3342" spans="2:3" x14ac:dyDescent="0.25">
      <c r="B3342">
        <v>5.0110020000000004</v>
      </c>
      <c r="C3342">
        <v>47.265617370605497</v>
      </c>
    </row>
    <row r="3343" spans="2:3" x14ac:dyDescent="0.25">
      <c r="B3343">
        <v>4.9970020000000002</v>
      </c>
      <c r="C3343">
        <v>46.923820495605398</v>
      </c>
    </row>
    <row r="3344" spans="2:3" x14ac:dyDescent="0.25">
      <c r="B3344">
        <v>4.9830019999999999</v>
      </c>
      <c r="C3344">
        <v>49.047843933105497</v>
      </c>
    </row>
    <row r="3345" spans="2:3" x14ac:dyDescent="0.25">
      <c r="B3345">
        <v>4.9690019999999997</v>
      </c>
      <c r="C3345">
        <v>48.339836120605497</v>
      </c>
    </row>
    <row r="3346" spans="2:3" x14ac:dyDescent="0.25">
      <c r="B3346">
        <v>4.9550020000000004</v>
      </c>
      <c r="C3346">
        <v>47.998039245605497</v>
      </c>
    </row>
    <row r="3347" spans="2:3" x14ac:dyDescent="0.25">
      <c r="B3347">
        <v>4.9410020000000001</v>
      </c>
      <c r="C3347">
        <v>49.047843933105497</v>
      </c>
    </row>
    <row r="3348" spans="2:3" x14ac:dyDescent="0.25">
      <c r="B3348">
        <v>4.9270019999999999</v>
      </c>
      <c r="C3348">
        <v>47.851554870605497</v>
      </c>
    </row>
    <row r="3349" spans="2:3" x14ac:dyDescent="0.25">
      <c r="B3349">
        <v>4.9130019999999899</v>
      </c>
      <c r="C3349">
        <v>47.509757995605398</v>
      </c>
    </row>
    <row r="3350" spans="2:3" x14ac:dyDescent="0.25">
      <c r="B3350">
        <v>4.8990020000000003</v>
      </c>
      <c r="C3350">
        <v>48.901359558105497</v>
      </c>
    </row>
    <row r="3351" spans="2:3" x14ac:dyDescent="0.25">
      <c r="B3351">
        <v>4.8850020000000001</v>
      </c>
      <c r="C3351">
        <v>47.119132995605398</v>
      </c>
    </row>
    <row r="3352" spans="2:3" x14ac:dyDescent="0.25">
      <c r="B3352">
        <v>4.8710019999999998</v>
      </c>
      <c r="C3352">
        <v>47.460929870605497</v>
      </c>
    </row>
    <row r="3353" spans="2:3" x14ac:dyDescent="0.25">
      <c r="B3353">
        <v>4.8570019999999898</v>
      </c>
      <c r="C3353">
        <v>47.729484558105497</v>
      </c>
    </row>
    <row r="3354" spans="2:3" x14ac:dyDescent="0.25">
      <c r="B3354">
        <v>4.8430020000000003</v>
      </c>
      <c r="C3354">
        <v>48.144523620605497</v>
      </c>
    </row>
    <row r="3355" spans="2:3" x14ac:dyDescent="0.25">
      <c r="B3355">
        <v>4.829002</v>
      </c>
      <c r="C3355">
        <v>48.315422058105497</v>
      </c>
    </row>
    <row r="3356" spans="2:3" x14ac:dyDescent="0.25">
      <c r="B3356">
        <v>4.8150019999999998</v>
      </c>
      <c r="C3356">
        <v>49.316398620605497</v>
      </c>
    </row>
    <row r="3357" spans="2:3" x14ac:dyDescent="0.25">
      <c r="B3357">
        <v>4.8010029999999997</v>
      </c>
      <c r="C3357">
        <v>49.438468933105497</v>
      </c>
    </row>
    <row r="3358" spans="2:3" x14ac:dyDescent="0.25">
      <c r="B3358">
        <v>4.7870030000000003</v>
      </c>
      <c r="C3358">
        <v>49.218742370605497</v>
      </c>
    </row>
    <row r="3359" spans="2:3" x14ac:dyDescent="0.25">
      <c r="B3359">
        <v>4.7730030000000001</v>
      </c>
      <c r="C3359">
        <v>48.339836120605497</v>
      </c>
    </row>
    <row r="3360" spans="2:3" x14ac:dyDescent="0.25">
      <c r="B3360">
        <v>4.7590029999999999</v>
      </c>
      <c r="C3360">
        <v>48.779289245605497</v>
      </c>
    </row>
    <row r="3361" spans="2:3" x14ac:dyDescent="0.25">
      <c r="B3361">
        <v>4.7450029999999899</v>
      </c>
      <c r="C3361">
        <v>47.998039245605497</v>
      </c>
    </row>
    <row r="3362" spans="2:3" x14ac:dyDescent="0.25">
      <c r="B3362">
        <v>4.7310030000000003</v>
      </c>
      <c r="C3362">
        <v>48.413078308105398</v>
      </c>
    </row>
    <row r="3363" spans="2:3" x14ac:dyDescent="0.25">
      <c r="B3363">
        <v>4.7170030000000001</v>
      </c>
      <c r="C3363">
        <v>49.438468933105497</v>
      </c>
    </row>
    <row r="3364" spans="2:3" x14ac:dyDescent="0.25">
      <c r="B3364">
        <v>4.7030029999999998</v>
      </c>
      <c r="C3364">
        <v>50.195304870605497</v>
      </c>
    </row>
    <row r="3365" spans="2:3" x14ac:dyDescent="0.25">
      <c r="B3365">
        <v>4.6890029999999898</v>
      </c>
      <c r="C3365">
        <v>50.024406433105497</v>
      </c>
    </row>
    <row r="3366" spans="2:3" x14ac:dyDescent="0.25">
      <c r="B3366">
        <v>4.6750030000000002</v>
      </c>
      <c r="C3366">
        <v>48.071281433105497</v>
      </c>
    </row>
    <row r="3367" spans="2:3" x14ac:dyDescent="0.25">
      <c r="B3367">
        <v>4.661003</v>
      </c>
      <c r="C3367">
        <v>46.997062683105497</v>
      </c>
    </row>
    <row r="3368" spans="2:3" x14ac:dyDescent="0.25">
      <c r="B3368">
        <v>4.6470029999999998</v>
      </c>
      <c r="C3368">
        <v>47.167961120605497</v>
      </c>
    </row>
    <row r="3369" spans="2:3" x14ac:dyDescent="0.25">
      <c r="B3369">
        <v>4.6330030000000004</v>
      </c>
      <c r="C3369">
        <v>48.559562683105497</v>
      </c>
    </row>
    <row r="3370" spans="2:3" x14ac:dyDescent="0.25">
      <c r="B3370">
        <v>4.6190030000000002</v>
      </c>
      <c r="C3370">
        <v>48.535148620605497</v>
      </c>
    </row>
    <row r="3371" spans="2:3" x14ac:dyDescent="0.25">
      <c r="B3371">
        <v>4.605003</v>
      </c>
      <c r="C3371">
        <v>47.729484558105497</v>
      </c>
    </row>
    <row r="3372" spans="2:3" x14ac:dyDescent="0.25">
      <c r="B3372">
        <v>4.5910029999999997</v>
      </c>
      <c r="C3372">
        <v>47.070304870605497</v>
      </c>
    </row>
    <row r="3373" spans="2:3" x14ac:dyDescent="0.25">
      <c r="B3373">
        <v>4.5770030000000004</v>
      </c>
      <c r="C3373">
        <v>45.996086120605497</v>
      </c>
    </row>
    <row r="3374" spans="2:3" x14ac:dyDescent="0.25">
      <c r="B3374">
        <v>4.5630040000000003</v>
      </c>
      <c r="C3374">
        <v>46.386714935302699</v>
      </c>
    </row>
    <row r="3375" spans="2:3" x14ac:dyDescent="0.25">
      <c r="B3375">
        <v>4.549004</v>
      </c>
      <c r="C3375">
        <v>47.094722747802699</v>
      </c>
    </row>
    <row r="3376" spans="2:3" x14ac:dyDescent="0.25">
      <c r="B3376">
        <v>4.5350039999999998</v>
      </c>
      <c r="C3376">
        <v>46.899406433105497</v>
      </c>
    </row>
    <row r="3377" spans="2:3" x14ac:dyDescent="0.25">
      <c r="B3377">
        <v>4.5210039999999898</v>
      </c>
      <c r="C3377">
        <v>48.730461120605497</v>
      </c>
    </row>
    <row r="3378" spans="2:3" x14ac:dyDescent="0.25">
      <c r="B3378">
        <v>4.5070040000000002</v>
      </c>
      <c r="C3378">
        <v>48.779289245605497</v>
      </c>
    </row>
    <row r="3379" spans="2:3" x14ac:dyDescent="0.25">
      <c r="B3379">
        <v>4.4929959999999998</v>
      </c>
      <c r="C3379">
        <v>48.754875183105497</v>
      </c>
    </row>
    <row r="3380" spans="2:3" x14ac:dyDescent="0.25">
      <c r="B3380">
        <v>4.4789960000000004</v>
      </c>
      <c r="C3380">
        <v>49.438468933105497</v>
      </c>
    </row>
    <row r="3381" spans="2:3" x14ac:dyDescent="0.25">
      <c r="B3381">
        <v>4.4649960000000002</v>
      </c>
      <c r="C3381">
        <v>49.316398620605497</v>
      </c>
    </row>
    <row r="3382" spans="2:3" x14ac:dyDescent="0.25">
      <c r="B3382">
        <v>4.450996</v>
      </c>
      <c r="C3382">
        <v>48.632808685302699</v>
      </c>
    </row>
    <row r="3383" spans="2:3" x14ac:dyDescent="0.25">
      <c r="B3383">
        <v>4.4369959999999997</v>
      </c>
      <c r="C3383">
        <v>46.289054870605497</v>
      </c>
    </row>
    <row r="3384" spans="2:3" x14ac:dyDescent="0.25">
      <c r="B3384">
        <v>4.4229969999999899</v>
      </c>
      <c r="C3384">
        <v>46.435539245605497</v>
      </c>
    </row>
    <row r="3385" spans="2:3" x14ac:dyDescent="0.25">
      <c r="B3385">
        <v>4.4089970000000003</v>
      </c>
      <c r="C3385">
        <v>47.290031433105497</v>
      </c>
    </row>
    <row r="3386" spans="2:3" x14ac:dyDescent="0.25">
      <c r="B3386">
        <v>4.394997</v>
      </c>
      <c r="C3386">
        <v>47.607418060302599</v>
      </c>
    </row>
    <row r="3387" spans="2:3" x14ac:dyDescent="0.25">
      <c r="B3387">
        <v>4.3809969999999998</v>
      </c>
      <c r="C3387">
        <v>47.485343933105497</v>
      </c>
    </row>
    <row r="3388" spans="2:3" x14ac:dyDescent="0.25">
      <c r="B3388">
        <v>4.3669969999999898</v>
      </c>
      <c r="C3388">
        <v>48.315422058105497</v>
      </c>
    </row>
    <row r="3389" spans="2:3" x14ac:dyDescent="0.25">
      <c r="B3389">
        <v>4.3529970000000002</v>
      </c>
      <c r="C3389">
        <v>46.899410247802699</v>
      </c>
    </row>
    <row r="3390" spans="2:3" x14ac:dyDescent="0.25">
      <c r="B3390">
        <v>4.338997</v>
      </c>
      <c r="C3390">
        <v>45.336910247802699</v>
      </c>
    </row>
    <row r="3391" spans="2:3" x14ac:dyDescent="0.25">
      <c r="B3391">
        <v>4.3249969999999998</v>
      </c>
      <c r="C3391">
        <v>46.118160247802699</v>
      </c>
    </row>
    <row r="3392" spans="2:3" x14ac:dyDescent="0.25">
      <c r="B3392">
        <v>4.3109970000000004</v>
      </c>
      <c r="C3392">
        <v>45.263668060302699</v>
      </c>
    </row>
    <row r="3393" spans="2:3" x14ac:dyDescent="0.25">
      <c r="B3393">
        <v>4.2969970000000002</v>
      </c>
      <c r="C3393">
        <v>46.948234558105497</v>
      </c>
    </row>
    <row r="3394" spans="2:3" x14ac:dyDescent="0.25">
      <c r="B3394">
        <v>4.2829969999999999</v>
      </c>
      <c r="C3394">
        <v>47.509757995605398</v>
      </c>
    </row>
    <row r="3395" spans="2:3" x14ac:dyDescent="0.25">
      <c r="B3395">
        <v>4.2689969999999997</v>
      </c>
      <c r="C3395">
        <v>47.045894622802699</v>
      </c>
    </row>
    <row r="3396" spans="2:3" x14ac:dyDescent="0.25">
      <c r="B3396">
        <v>4.2549970000000004</v>
      </c>
      <c r="C3396">
        <v>46.337882995605398</v>
      </c>
    </row>
    <row r="3397" spans="2:3" x14ac:dyDescent="0.25">
      <c r="B3397">
        <v>4.2409970000000001</v>
      </c>
      <c r="C3397">
        <v>47.045890808105398</v>
      </c>
    </row>
    <row r="3398" spans="2:3" x14ac:dyDescent="0.25">
      <c r="B3398">
        <v>4.2269969999999999</v>
      </c>
      <c r="C3398">
        <v>47.167961120605497</v>
      </c>
    </row>
    <row r="3399" spans="2:3" x14ac:dyDescent="0.25">
      <c r="B3399">
        <v>4.2129969999999899</v>
      </c>
      <c r="C3399">
        <v>46.093746185302699</v>
      </c>
    </row>
    <row r="3400" spans="2:3" x14ac:dyDescent="0.25">
      <c r="B3400">
        <v>4.1989970000000003</v>
      </c>
      <c r="C3400">
        <v>44.091793060302699</v>
      </c>
    </row>
    <row r="3401" spans="2:3" x14ac:dyDescent="0.25">
      <c r="B3401">
        <v>4.1849980000000002</v>
      </c>
      <c r="C3401">
        <v>45.068355560302699</v>
      </c>
    </row>
    <row r="3402" spans="2:3" x14ac:dyDescent="0.25">
      <c r="B3402">
        <v>4.170998</v>
      </c>
      <c r="C3402">
        <v>45.971675872802699</v>
      </c>
    </row>
    <row r="3403" spans="2:3" x14ac:dyDescent="0.25">
      <c r="B3403">
        <v>4.1569979999999997</v>
      </c>
      <c r="C3403">
        <v>45.385738372802699</v>
      </c>
    </row>
    <row r="3404" spans="2:3" x14ac:dyDescent="0.25">
      <c r="B3404">
        <v>4.1429980000000004</v>
      </c>
      <c r="C3404">
        <v>46.386714935302699</v>
      </c>
    </row>
    <row r="3405" spans="2:3" x14ac:dyDescent="0.25">
      <c r="B3405">
        <v>4.1289980000000002</v>
      </c>
      <c r="C3405">
        <v>44.848628997802699</v>
      </c>
    </row>
    <row r="3406" spans="2:3" x14ac:dyDescent="0.25">
      <c r="B3406">
        <v>4.1149979999999999</v>
      </c>
      <c r="C3406">
        <v>44.384761810302699</v>
      </c>
    </row>
    <row r="3407" spans="2:3" x14ac:dyDescent="0.25">
      <c r="B3407">
        <v>4.1009979999999997</v>
      </c>
      <c r="C3407">
        <v>44.384761810302699</v>
      </c>
    </row>
    <row r="3408" spans="2:3" x14ac:dyDescent="0.25">
      <c r="B3408">
        <v>4.0869980000000004</v>
      </c>
      <c r="C3408">
        <v>46.069332122802699</v>
      </c>
    </row>
    <row r="3409" spans="2:3" x14ac:dyDescent="0.25">
      <c r="B3409">
        <v>4.0729980000000001</v>
      </c>
      <c r="C3409">
        <v>46.069332122802699</v>
      </c>
    </row>
    <row r="3410" spans="2:3" x14ac:dyDescent="0.25">
      <c r="B3410">
        <v>4.0589979999999999</v>
      </c>
      <c r="C3410">
        <v>46.533199310302699</v>
      </c>
    </row>
    <row r="3411" spans="2:3" x14ac:dyDescent="0.25">
      <c r="B3411">
        <v>4.0449979999999899</v>
      </c>
      <c r="C3411">
        <v>46.728511810302699</v>
      </c>
    </row>
    <row r="3412" spans="2:3" x14ac:dyDescent="0.25">
      <c r="B3412">
        <v>4.0309980000000003</v>
      </c>
      <c r="C3412">
        <v>46.337886810302699</v>
      </c>
    </row>
    <row r="3413" spans="2:3" x14ac:dyDescent="0.25">
      <c r="B3413">
        <v>4.0169980000000001</v>
      </c>
      <c r="C3413">
        <v>46.362300872802699</v>
      </c>
    </row>
    <row r="3414" spans="2:3" x14ac:dyDescent="0.25">
      <c r="B3414">
        <v>4.0029979999999998</v>
      </c>
      <c r="C3414">
        <v>45.703121185302699</v>
      </c>
    </row>
    <row r="3415" spans="2:3" x14ac:dyDescent="0.25">
      <c r="B3415">
        <v>3.988998</v>
      </c>
      <c r="C3415">
        <v>47.216793060302599</v>
      </c>
    </row>
    <row r="3416" spans="2:3" x14ac:dyDescent="0.25">
      <c r="B3416">
        <v>3.9749979999999998</v>
      </c>
      <c r="C3416">
        <v>45.922847747802699</v>
      </c>
    </row>
    <row r="3417" spans="2:3" x14ac:dyDescent="0.25">
      <c r="B3417">
        <v>3.9609990000000002</v>
      </c>
      <c r="C3417">
        <v>44.970699310302699</v>
      </c>
    </row>
    <row r="3418" spans="2:3" x14ac:dyDescent="0.25">
      <c r="B3418">
        <v>3.9469989999999999</v>
      </c>
      <c r="C3418">
        <v>46.777339935302699</v>
      </c>
    </row>
    <row r="3419" spans="2:3" x14ac:dyDescent="0.25">
      <c r="B3419">
        <v>3.9329990000000001</v>
      </c>
      <c r="C3419">
        <v>46.215816497802699</v>
      </c>
    </row>
    <row r="3420" spans="2:3" x14ac:dyDescent="0.25">
      <c r="B3420">
        <v>3.9189989999999999</v>
      </c>
      <c r="C3420">
        <v>46.362300872802699</v>
      </c>
    </row>
    <row r="3421" spans="2:3" x14ac:dyDescent="0.25">
      <c r="B3421">
        <v>3.9049990000000001</v>
      </c>
      <c r="C3421">
        <v>45.043941497802699</v>
      </c>
    </row>
    <row r="3422" spans="2:3" x14ac:dyDescent="0.25">
      <c r="B3422">
        <v>3.8909989999999999</v>
      </c>
      <c r="C3422">
        <v>45.996089935302699</v>
      </c>
    </row>
    <row r="3423" spans="2:3" x14ac:dyDescent="0.25">
      <c r="B3423">
        <v>3.8769990000000001</v>
      </c>
      <c r="C3423">
        <v>46.826168060302599</v>
      </c>
    </row>
    <row r="3424" spans="2:3" x14ac:dyDescent="0.25">
      <c r="B3424">
        <v>3.8629989999999998</v>
      </c>
      <c r="C3424">
        <v>46.264644622802699</v>
      </c>
    </row>
    <row r="3425" spans="2:3" x14ac:dyDescent="0.25">
      <c r="B3425">
        <v>3.8489990000000001</v>
      </c>
      <c r="C3425">
        <v>45.776363372802699</v>
      </c>
    </row>
    <row r="3426" spans="2:3" x14ac:dyDescent="0.25">
      <c r="B3426">
        <v>3.8349989999999998</v>
      </c>
      <c r="C3426">
        <v>45.166011810302699</v>
      </c>
    </row>
    <row r="3427" spans="2:3" x14ac:dyDescent="0.25">
      <c r="B3427">
        <v>3.820999</v>
      </c>
      <c r="C3427">
        <v>46.582027435302699</v>
      </c>
    </row>
    <row r="3428" spans="2:3" x14ac:dyDescent="0.25">
      <c r="B3428">
        <v>3.8069989999999998</v>
      </c>
      <c r="C3428">
        <v>46.752925872802699</v>
      </c>
    </row>
    <row r="3429" spans="2:3" x14ac:dyDescent="0.25">
      <c r="B3429">
        <v>3.792999</v>
      </c>
      <c r="C3429">
        <v>45.629878997802699</v>
      </c>
    </row>
    <row r="3430" spans="2:3" x14ac:dyDescent="0.25">
      <c r="B3430">
        <v>3.7789990000000002</v>
      </c>
      <c r="C3430">
        <v>44.970699310302699</v>
      </c>
    </row>
    <row r="3431" spans="2:3" x14ac:dyDescent="0.25">
      <c r="B3431">
        <v>3.764999</v>
      </c>
      <c r="C3431">
        <v>45.239253997802699</v>
      </c>
    </row>
    <row r="3432" spans="2:3" x14ac:dyDescent="0.25">
      <c r="B3432">
        <v>3.7509990000000002</v>
      </c>
      <c r="C3432">
        <v>44.482418060302699</v>
      </c>
    </row>
    <row r="3433" spans="2:3" x14ac:dyDescent="0.25">
      <c r="B3433">
        <v>3.7370000000000001</v>
      </c>
      <c r="C3433">
        <v>44.335933685302699</v>
      </c>
    </row>
    <row r="3434" spans="2:3" x14ac:dyDescent="0.25">
      <c r="B3434">
        <v>3.7229999999999999</v>
      </c>
      <c r="C3434">
        <v>45.947261810302699</v>
      </c>
    </row>
    <row r="3435" spans="2:3" x14ac:dyDescent="0.25">
      <c r="B3435">
        <v>3.7090000000000001</v>
      </c>
      <c r="C3435">
        <v>47.021480560302599</v>
      </c>
    </row>
    <row r="3436" spans="2:3" x14ac:dyDescent="0.25">
      <c r="B3436">
        <v>3.6949999999999998</v>
      </c>
      <c r="C3436">
        <v>45.678707122802699</v>
      </c>
    </row>
    <row r="3437" spans="2:3" x14ac:dyDescent="0.25">
      <c r="B3437">
        <v>3.681</v>
      </c>
      <c r="C3437">
        <v>45.117183685302699</v>
      </c>
    </row>
    <row r="3438" spans="2:3" x14ac:dyDescent="0.25">
      <c r="B3438">
        <v>3.6669999999999998</v>
      </c>
      <c r="C3438">
        <v>44.653316497802699</v>
      </c>
    </row>
    <row r="3439" spans="2:3" x14ac:dyDescent="0.25">
      <c r="B3439">
        <v>3.653</v>
      </c>
      <c r="C3439">
        <v>44.091793060302699</v>
      </c>
    </row>
    <row r="3440" spans="2:3" x14ac:dyDescent="0.25">
      <c r="B3440">
        <v>3.6389999999999998</v>
      </c>
      <c r="C3440">
        <v>44.067378997802699</v>
      </c>
    </row>
    <row r="3441" spans="2:3" x14ac:dyDescent="0.25">
      <c r="B3441">
        <v>3.625</v>
      </c>
      <c r="C3441">
        <v>45.068355560302699</v>
      </c>
    </row>
    <row r="3442" spans="2:3" x14ac:dyDescent="0.25">
      <c r="B3442">
        <v>3.6110000000000002</v>
      </c>
      <c r="C3442">
        <v>46.508785247802699</v>
      </c>
    </row>
    <row r="3443" spans="2:3" x14ac:dyDescent="0.25">
      <c r="B3443">
        <v>3.597</v>
      </c>
      <c r="C3443">
        <v>45.043941497802699</v>
      </c>
    </row>
    <row r="3444" spans="2:3" x14ac:dyDescent="0.25">
      <c r="B3444">
        <v>3.5830000000000002</v>
      </c>
      <c r="C3444">
        <v>42.553707122802699</v>
      </c>
    </row>
    <row r="3445" spans="2:3" x14ac:dyDescent="0.25">
      <c r="B3445">
        <v>3.569</v>
      </c>
      <c r="C3445">
        <v>42.700191497802699</v>
      </c>
    </row>
    <row r="3446" spans="2:3" x14ac:dyDescent="0.25">
      <c r="B3446">
        <v>3.5550000000000002</v>
      </c>
      <c r="C3446">
        <v>44.165035247802699</v>
      </c>
    </row>
    <row r="3447" spans="2:3" x14ac:dyDescent="0.25">
      <c r="B3447">
        <v>3.5409999999999999</v>
      </c>
      <c r="C3447">
        <v>44.213863372802699</v>
      </c>
    </row>
    <row r="3448" spans="2:3" x14ac:dyDescent="0.25">
      <c r="B3448">
        <v>3.5270000000000001</v>
      </c>
      <c r="C3448">
        <v>43.090816497802699</v>
      </c>
    </row>
    <row r="3449" spans="2:3" x14ac:dyDescent="0.25">
      <c r="B3449">
        <v>3.5129999999999999</v>
      </c>
      <c r="C3449">
        <v>43.823238372802699</v>
      </c>
    </row>
    <row r="3450" spans="2:3" x14ac:dyDescent="0.25">
      <c r="B3450">
        <v>3.4990009999999998</v>
      </c>
      <c r="C3450">
        <v>45.361324310302699</v>
      </c>
    </row>
    <row r="3451" spans="2:3" x14ac:dyDescent="0.25">
      <c r="B3451">
        <v>3.485001</v>
      </c>
      <c r="C3451">
        <v>44.287105560302699</v>
      </c>
    </row>
    <row r="3452" spans="2:3" x14ac:dyDescent="0.25">
      <c r="B3452">
        <v>3.4710009999999998</v>
      </c>
      <c r="C3452">
        <v>42.724605560302699</v>
      </c>
    </row>
    <row r="3453" spans="2:3" x14ac:dyDescent="0.25">
      <c r="B3453">
        <v>3.457001</v>
      </c>
      <c r="C3453">
        <v>43.261714935302699</v>
      </c>
    </row>
    <row r="3454" spans="2:3" x14ac:dyDescent="0.25">
      <c r="B3454">
        <v>3.4430010000000002</v>
      </c>
      <c r="C3454">
        <v>44.238277435302699</v>
      </c>
    </row>
    <row r="3455" spans="2:3" x14ac:dyDescent="0.25">
      <c r="B3455">
        <v>3.429001</v>
      </c>
      <c r="C3455">
        <v>45.263668060302699</v>
      </c>
    </row>
    <row r="3456" spans="2:3" x14ac:dyDescent="0.25">
      <c r="B3456">
        <v>3.4150010000000002</v>
      </c>
      <c r="C3456">
        <v>44.165035247802699</v>
      </c>
    </row>
    <row r="3457" spans="2:3" x14ac:dyDescent="0.25">
      <c r="B3457">
        <v>3.4010009999999999</v>
      </c>
      <c r="C3457">
        <v>43.579097747802699</v>
      </c>
    </row>
    <row r="3458" spans="2:3" x14ac:dyDescent="0.25">
      <c r="B3458">
        <v>3.3870010000000002</v>
      </c>
      <c r="C3458">
        <v>43.286128997802699</v>
      </c>
    </row>
    <row r="3459" spans="2:3" x14ac:dyDescent="0.25">
      <c r="B3459">
        <v>3.3730009999999999</v>
      </c>
      <c r="C3459">
        <v>44.189449310302699</v>
      </c>
    </row>
    <row r="3460" spans="2:3" x14ac:dyDescent="0.25">
      <c r="B3460">
        <v>3.3590010000000001</v>
      </c>
      <c r="C3460">
        <v>45.141597747802699</v>
      </c>
    </row>
    <row r="3461" spans="2:3" x14ac:dyDescent="0.25">
      <c r="B3461">
        <v>3.3450009999999999</v>
      </c>
      <c r="C3461">
        <v>44.946285247802699</v>
      </c>
    </row>
    <row r="3462" spans="2:3" x14ac:dyDescent="0.25">
      <c r="B3462">
        <v>3.3310010000000001</v>
      </c>
      <c r="C3462">
        <v>44.360347747802699</v>
      </c>
    </row>
    <row r="3463" spans="2:3" x14ac:dyDescent="0.25">
      <c r="B3463">
        <v>3.3170009999999999</v>
      </c>
      <c r="C3463">
        <v>44.409175872802699</v>
      </c>
    </row>
    <row r="3464" spans="2:3" x14ac:dyDescent="0.25">
      <c r="B3464">
        <v>3.3030010000000001</v>
      </c>
      <c r="C3464">
        <v>44.726558685302699</v>
      </c>
    </row>
    <row r="3465" spans="2:3" x14ac:dyDescent="0.25">
      <c r="B3465">
        <v>3.2890009999999998</v>
      </c>
      <c r="C3465">
        <v>45.922847747802699</v>
      </c>
    </row>
    <row r="3466" spans="2:3" x14ac:dyDescent="0.25">
      <c r="B3466">
        <v>3.2750020000000002</v>
      </c>
      <c r="C3466">
        <v>45.361324310302699</v>
      </c>
    </row>
    <row r="3467" spans="2:3" x14ac:dyDescent="0.25">
      <c r="B3467">
        <v>3.261002</v>
      </c>
      <c r="C3467">
        <v>44.482418060302699</v>
      </c>
    </row>
    <row r="3468" spans="2:3" x14ac:dyDescent="0.25">
      <c r="B3468">
        <v>3.2470020000000002</v>
      </c>
      <c r="C3468">
        <v>44.555660247802699</v>
      </c>
    </row>
    <row r="3469" spans="2:3" x14ac:dyDescent="0.25">
      <c r="B3469">
        <v>3.2330019999999999</v>
      </c>
      <c r="C3469">
        <v>46.362300872802699</v>
      </c>
    </row>
    <row r="3470" spans="2:3" x14ac:dyDescent="0.25">
      <c r="B3470">
        <v>3.2190020000000001</v>
      </c>
      <c r="C3470">
        <v>46.289058685302699</v>
      </c>
    </row>
    <row r="3471" spans="2:3" x14ac:dyDescent="0.25">
      <c r="B3471">
        <v>3.2050019999999999</v>
      </c>
      <c r="C3471">
        <v>46.044918060302699</v>
      </c>
    </row>
    <row r="3472" spans="2:3" x14ac:dyDescent="0.25">
      <c r="B3472">
        <v>3.1910020000000001</v>
      </c>
      <c r="C3472">
        <v>46.459957122802699</v>
      </c>
    </row>
    <row r="3473" spans="2:3" x14ac:dyDescent="0.25">
      <c r="B3473">
        <v>3.1770019999999999</v>
      </c>
      <c r="C3473">
        <v>46.362300872802699</v>
      </c>
    </row>
    <row r="3474" spans="2:3" x14ac:dyDescent="0.25">
      <c r="B3474">
        <v>3.1630020000000001</v>
      </c>
      <c r="C3474">
        <v>45.654293060302699</v>
      </c>
    </row>
    <row r="3475" spans="2:3" x14ac:dyDescent="0.25">
      <c r="B3475">
        <v>3.1490019999999999</v>
      </c>
      <c r="C3475">
        <v>43.920894622802699</v>
      </c>
    </row>
    <row r="3476" spans="2:3" x14ac:dyDescent="0.25">
      <c r="B3476">
        <v>3.1350020000000001</v>
      </c>
      <c r="C3476">
        <v>45.068355560302699</v>
      </c>
    </row>
    <row r="3477" spans="2:3" x14ac:dyDescent="0.25">
      <c r="B3477">
        <v>3.1210019999999998</v>
      </c>
      <c r="C3477">
        <v>45.947261810302699</v>
      </c>
    </row>
    <row r="3478" spans="2:3" x14ac:dyDescent="0.25">
      <c r="B3478">
        <v>3.107002</v>
      </c>
      <c r="C3478">
        <v>46.191402435302699</v>
      </c>
    </row>
    <row r="3479" spans="2:3" x14ac:dyDescent="0.25">
      <c r="B3479">
        <v>3.0930019999999998</v>
      </c>
      <c r="C3479">
        <v>45.336910247802699</v>
      </c>
    </row>
    <row r="3480" spans="2:3" x14ac:dyDescent="0.25">
      <c r="B3480">
        <v>3.079002</v>
      </c>
      <c r="C3480">
        <v>44.921871185302699</v>
      </c>
    </row>
    <row r="3481" spans="2:3" x14ac:dyDescent="0.25">
      <c r="B3481">
        <v>3.0650019999999998</v>
      </c>
      <c r="C3481">
        <v>45.019527435302699</v>
      </c>
    </row>
    <row r="3482" spans="2:3" x14ac:dyDescent="0.25">
      <c r="B3482">
        <v>3.0510030000000001</v>
      </c>
      <c r="C3482">
        <v>46.337886810302699</v>
      </c>
    </row>
    <row r="3483" spans="2:3" x14ac:dyDescent="0.25">
      <c r="B3483">
        <v>3.0370029999999999</v>
      </c>
      <c r="C3483">
        <v>44.165035247802699</v>
      </c>
    </row>
    <row r="3484" spans="2:3" x14ac:dyDescent="0.25">
      <c r="B3484">
        <v>3.0230030000000001</v>
      </c>
      <c r="C3484">
        <v>42.797847747802699</v>
      </c>
    </row>
    <row r="3485" spans="2:3" x14ac:dyDescent="0.25">
      <c r="B3485">
        <v>3.0090029999999999</v>
      </c>
      <c r="C3485">
        <v>44.604488372802699</v>
      </c>
    </row>
    <row r="3486" spans="2:3" x14ac:dyDescent="0.25">
      <c r="B3486">
        <v>2.9950030000000001</v>
      </c>
      <c r="C3486">
        <v>46.118160247802699</v>
      </c>
    </row>
    <row r="3487" spans="2:3" x14ac:dyDescent="0.25">
      <c r="B3487">
        <v>2.9810029999999998</v>
      </c>
      <c r="C3487">
        <v>45.874019622802699</v>
      </c>
    </row>
    <row r="3488" spans="2:3" x14ac:dyDescent="0.25">
      <c r="B3488">
        <v>2.9670030000000001</v>
      </c>
      <c r="C3488">
        <v>44.409175872802699</v>
      </c>
    </row>
    <row r="3489" spans="2:3" x14ac:dyDescent="0.25">
      <c r="B3489">
        <v>2.9530029999999998</v>
      </c>
      <c r="C3489">
        <v>42.016597747802699</v>
      </c>
    </row>
    <row r="3490" spans="2:3" x14ac:dyDescent="0.25">
      <c r="B3490">
        <v>2.939003</v>
      </c>
      <c r="C3490">
        <v>41.577144622802699</v>
      </c>
    </row>
    <row r="3491" spans="2:3" x14ac:dyDescent="0.25">
      <c r="B3491">
        <v>2.9250029999999998</v>
      </c>
      <c r="C3491">
        <v>44.726558685302699</v>
      </c>
    </row>
    <row r="3492" spans="2:3" x14ac:dyDescent="0.25">
      <c r="B3492">
        <v>2.911003</v>
      </c>
      <c r="C3492">
        <v>45.922847747802699</v>
      </c>
    </row>
    <row r="3493" spans="2:3" x14ac:dyDescent="0.25">
      <c r="B3493">
        <v>2.8970030000000002</v>
      </c>
      <c r="C3493">
        <v>43.554683685302699</v>
      </c>
    </row>
    <row r="3494" spans="2:3" x14ac:dyDescent="0.25">
      <c r="B3494">
        <v>2.883003</v>
      </c>
      <c r="C3494">
        <v>44.458003997802699</v>
      </c>
    </row>
    <row r="3495" spans="2:3" x14ac:dyDescent="0.25">
      <c r="B3495">
        <v>2.8690030000000002</v>
      </c>
      <c r="C3495">
        <v>45.532222747802699</v>
      </c>
    </row>
    <row r="3496" spans="2:3" x14ac:dyDescent="0.25">
      <c r="B3496">
        <v>2.855003</v>
      </c>
      <c r="C3496">
        <v>45.092769622802699</v>
      </c>
    </row>
    <row r="3497" spans="2:3" x14ac:dyDescent="0.25">
      <c r="B3497">
        <v>2.8410030000000002</v>
      </c>
      <c r="C3497">
        <v>44.873043060302699</v>
      </c>
    </row>
    <row r="3498" spans="2:3" x14ac:dyDescent="0.25">
      <c r="B3498">
        <v>2.8270029999999999</v>
      </c>
      <c r="C3498">
        <v>45.214839935302699</v>
      </c>
    </row>
    <row r="3499" spans="2:3" x14ac:dyDescent="0.25">
      <c r="B3499">
        <v>2.8130039999999998</v>
      </c>
      <c r="C3499">
        <v>45.849605560302699</v>
      </c>
    </row>
    <row r="3500" spans="2:3" x14ac:dyDescent="0.25">
      <c r="B3500">
        <v>2.799004</v>
      </c>
      <c r="C3500">
        <v>45.825191497802699</v>
      </c>
    </row>
    <row r="3501" spans="2:3" x14ac:dyDescent="0.25">
      <c r="B3501">
        <v>2.7850039999999998</v>
      </c>
      <c r="C3501">
        <v>44.067378997802699</v>
      </c>
    </row>
    <row r="3502" spans="2:3" x14ac:dyDescent="0.25">
      <c r="B3502">
        <v>2.771004</v>
      </c>
      <c r="C3502">
        <v>44.775386810302699</v>
      </c>
    </row>
    <row r="3503" spans="2:3" x14ac:dyDescent="0.25">
      <c r="B3503">
        <v>2.7570039999999998</v>
      </c>
      <c r="C3503">
        <v>46.484371185302699</v>
      </c>
    </row>
    <row r="3504" spans="2:3" x14ac:dyDescent="0.25">
      <c r="B3504">
        <v>2.7429960000000002</v>
      </c>
      <c r="C3504">
        <v>47.778316497802699</v>
      </c>
    </row>
    <row r="3505" spans="2:3" x14ac:dyDescent="0.25">
      <c r="B3505">
        <v>2.728996</v>
      </c>
      <c r="C3505">
        <v>47.949214935302699</v>
      </c>
    </row>
    <row r="3506" spans="2:3" x14ac:dyDescent="0.25">
      <c r="B3506">
        <v>2.7149960000000002</v>
      </c>
      <c r="C3506">
        <v>46.289058685302699</v>
      </c>
    </row>
    <row r="3507" spans="2:3" x14ac:dyDescent="0.25">
      <c r="B3507">
        <v>2.700996</v>
      </c>
      <c r="C3507">
        <v>46.313472747802699</v>
      </c>
    </row>
    <row r="3508" spans="2:3" x14ac:dyDescent="0.25">
      <c r="B3508">
        <v>2.6869960000000002</v>
      </c>
      <c r="C3508">
        <v>46.752925872802699</v>
      </c>
    </row>
    <row r="3509" spans="2:3" x14ac:dyDescent="0.25">
      <c r="B3509">
        <v>2.6729970000000001</v>
      </c>
      <c r="C3509">
        <v>46.411128997802699</v>
      </c>
    </row>
    <row r="3510" spans="2:3" x14ac:dyDescent="0.25">
      <c r="B3510">
        <v>2.6589969999999998</v>
      </c>
      <c r="C3510">
        <v>46.972652435302699</v>
      </c>
    </row>
    <row r="3511" spans="2:3" x14ac:dyDescent="0.25">
      <c r="B3511">
        <v>2.644997</v>
      </c>
      <c r="C3511">
        <v>47.387691497802699</v>
      </c>
    </row>
    <row r="3512" spans="2:3" x14ac:dyDescent="0.25">
      <c r="B3512">
        <v>2.6309969999999998</v>
      </c>
      <c r="C3512">
        <v>47.607418060302599</v>
      </c>
    </row>
    <row r="3513" spans="2:3" x14ac:dyDescent="0.25">
      <c r="B3513">
        <v>2.616997</v>
      </c>
      <c r="C3513">
        <v>46.752925872802699</v>
      </c>
    </row>
    <row r="3514" spans="2:3" x14ac:dyDescent="0.25">
      <c r="B3514">
        <v>2.6029969999999998</v>
      </c>
      <c r="C3514">
        <v>47.119136810302699</v>
      </c>
    </row>
    <row r="3515" spans="2:3" x14ac:dyDescent="0.25">
      <c r="B3515">
        <v>2.588997</v>
      </c>
      <c r="C3515">
        <v>46.777339935302699</v>
      </c>
    </row>
    <row r="3516" spans="2:3" x14ac:dyDescent="0.25">
      <c r="B3516">
        <v>2.5749970000000002</v>
      </c>
      <c r="C3516">
        <v>47.070308685302699</v>
      </c>
    </row>
    <row r="3517" spans="2:3" x14ac:dyDescent="0.25">
      <c r="B3517">
        <v>2.560997</v>
      </c>
      <c r="C3517">
        <v>47.705074310302699</v>
      </c>
    </row>
    <row r="3518" spans="2:3" x14ac:dyDescent="0.25">
      <c r="B3518">
        <v>2.5469970000000002</v>
      </c>
      <c r="C3518">
        <v>47.558589935302699</v>
      </c>
    </row>
    <row r="3519" spans="2:3" x14ac:dyDescent="0.25">
      <c r="B3519">
        <v>2.5329969999999999</v>
      </c>
      <c r="C3519">
        <v>47.851558685302699</v>
      </c>
    </row>
    <row r="3520" spans="2:3" x14ac:dyDescent="0.25">
      <c r="B3520">
        <v>2.5189970000000002</v>
      </c>
      <c r="C3520">
        <v>49.438472747802699</v>
      </c>
    </row>
    <row r="3521" spans="2:3" x14ac:dyDescent="0.25">
      <c r="B3521">
        <v>2.5049969999999999</v>
      </c>
      <c r="C3521">
        <v>49.389644622802699</v>
      </c>
    </row>
    <row r="3522" spans="2:3" x14ac:dyDescent="0.25">
      <c r="B3522">
        <v>2.4909970000000001</v>
      </c>
      <c r="C3522">
        <v>48.413082122802699</v>
      </c>
    </row>
    <row r="3523" spans="2:3" x14ac:dyDescent="0.25">
      <c r="B3523">
        <v>2.4769969999999999</v>
      </c>
      <c r="C3523">
        <v>48.535152435302699</v>
      </c>
    </row>
    <row r="3524" spans="2:3" x14ac:dyDescent="0.25">
      <c r="B3524">
        <v>2.4629970000000001</v>
      </c>
      <c r="C3524">
        <v>47.314449310302699</v>
      </c>
    </row>
    <row r="3525" spans="2:3" x14ac:dyDescent="0.25">
      <c r="B3525">
        <v>2.4489969999999999</v>
      </c>
      <c r="C3525">
        <v>46.484371185302699</v>
      </c>
    </row>
    <row r="3526" spans="2:3" x14ac:dyDescent="0.25">
      <c r="B3526">
        <v>2.4349980000000002</v>
      </c>
      <c r="C3526">
        <v>47.583003997802699</v>
      </c>
    </row>
    <row r="3527" spans="2:3" x14ac:dyDescent="0.25">
      <c r="B3527">
        <v>2.420998</v>
      </c>
      <c r="C3527">
        <v>47.338863372802699</v>
      </c>
    </row>
    <row r="3528" spans="2:3" x14ac:dyDescent="0.25">
      <c r="B3528">
        <v>2.4069980000000002</v>
      </c>
      <c r="C3528">
        <v>46.166988372802699</v>
      </c>
    </row>
    <row r="3529" spans="2:3" x14ac:dyDescent="0.25">
      <c r="B3529">
        <v>2.392998</v>
      </c>
      <c r="C3529">
        <v>46.240230560302599</v>
      </c>
    </row>
    <row r="3530" spans="2:3" x14ac:dyDescent="0.25">
      <c r="B3530">
        <v>2.3789980000000002</v>
      </c>
      <c r="C3530">
        <v>46.704097747802699</v>
      </c>
    </row>
    <row r="3531" spans="2:3" x14ac:dyDescent="0.25">
      <c r="B3531">
        <v>2.3649979999999999</v>
      </c>
      <c r="C3531">
        <v>46.337886810302699</v>
      </c>
    </row>
    <row r="3532" spans="2:3" x14ac:dyDescent="0.25">
      <c r="B3532">
        <v>2.3509980000000001</v>
      </c>
      <c r="C3532">
        <v>46.313472747802699</v>
      </c>
    </row>
    <row r="3533" spans="2:3" x14ac:dyDescent="0.25">
      <c r="B3533">
        <v>2.3369979999999999</v>
      </c>
      <c r="C3533">
        <v>45.141597747802699</v>
      </c>
    </row>
    <row r="3534" spans="2:3" x14ac:dyDescent="0.25">
      <c r="B3534">
        <v>2.3229980000000001</v>
      </c>
      <c r="C3534">
        <v>46.606441497802699</v>
      </c>
    </row>
    <row r="3535" spans="2:3" x14ac:dyDescent="0.25">
      <c r="B3535">
        <v>2.3089979999999999</v>
      </c>
      <c r="C3535">
        <v>46.484371185302699</v>
      </c>
    </row>
    <row r="3536" spans="2:3" x14ac:dyDescent="0.25">
      <c r="B3536">
        <v>2.2949980000000001</v>
      </c>
      <c r="C3536">
        <v>45.898433685302699</v>
      </c>
    </row>
    <row r="3537" spans="2:3" x14ac:dyDescent="0.25">
      <c r="B3537">
        <v>2.2809979999999999</v>
      </c>
      <c r="C3537">
        <v>45.556636810302699</v>
      </c>
    </row>
    <row r="3538" spans="2:3" x14ac:dyDescent="0.25">
      <c r="B3538">
        <v>2.2669980000000001</v>
      </c>
      <c r="C3538">
        <v>45.727535247802699</v>
      </c>
    </row>
    <row r="3539" spans="2:3" x14ac:dyDescent="0.25">
      <c r="B3539">
        <v>2.2529979999999998</v>
      </c>
      <c r="C3539">
        <v>45.947261810302699</v>
      </c>
    </row>
    <row r="3540" spans="2:3" x14ac:dyDescent="0.25">
      <c r="B3540">
        <v>2.238998</v>
      </c>
      <c r="C3540">
        <v>45.996089935302699</v>
      </c>
    </row>
    <row r="3541" spans="2:3" x14ac:dyDescent="0.25">
      <c r="B3541">
        <v>2.2249979999999998</v>
      </c>
      <c r="C3541">
        <v>45.361324310302699</v>
      </c>
    </row>
    <row r="3542" spans="2:3" x14ac:dyDescent="0.25">
      <c r="B3542">
        <v>2.2109990000000002</v>
      </c>
      <c r="C3542">
        <v>45.141597747802699</v>
      </c>
    </row>
    <row r="3543" spans="2:3" x14ac:dyDescent="0.25">
      <c r="B3543">
        <v>2.1969989999999999</v>
      </c>
      <c r="C3543">
        <v>44.921871185302699</v>
      </c>
    </row>
    <row r="3544" spans="2:3" x14ac:dyDescent="0.25">
      <c r="B3544">
        <v>2.1829990000000001</v>
      </c>
      <c r="C3544">
        <v>45.605464935302699</v>
      </c>
    </row>
    <row r="3545" spans="2:3" x14ac:dyDescent="0.25">
      <c r="B3545">
        <v>2.1689989999999999</v>
      </c>
      <c r="C3545">
        <v>44.970699310302699</v>
      </c>
    </row>
    <row r="3546" spans="2:3" x14ac:dyDescent="0.25">
      <c r="B3546">
        <v>2.1549990000000001</v>
      </c>
      <c r="C3546">
        <v>45.019527435302699</v>
      </c>
    </row>
    <row r="3547" spans="2:3" x14ac:dyDescent="0.25">
      <c r="B3547">
        <v>2.1409989999999999</v>
      </c>
      <c r="C3547">
        <v>45.019527435302699</v>
      </c>
    </row>
    <row r="3548" spans="2:3" x14ac:dyDescent="0.25">
      <c r="B3548">
        <v>2.1269990000000001</v>
      </c>
      <c r="C3548">
        <v>46.264644622802699</v>
      </c>
    </row>
    <row r="3549" spans="2:3" x14ac:dyDescent="0.25">
      <c r="B3549">
        <v>2.1129989999999998</v>
      </c>
      <c r="C3549">
        <v>47.534175872802699</v>
      </c>
    </row>
    <row r="3550" spans="2:3" x14ac:dyDescent="0.25">
      <c r="B3550">
        <v>2.0989990000000001</v>
      </c>
      <c r="C3550">
        <v>46.997066497802699</v>
      </c>
    </row>
    <row r="3551" spans="2:3" x14ac:dyDescent="0.25">
      <c r="B3551">
        <v>2.0849989999999998</v>
      </c>
      <c r="C3551">
        <v>45.629878997802699</v>
      </c>
    </row>
    <row r="3552" spans="2:3" x14ac:dyDescent="0.25">
      <c r="B3552">
        <v>2.070999</v>
      </c>
      <c r="C3552">
        <v>45.239253997802699</v>
      </c>
    </row>
    <row r="3553" spans="2:3" x14ac:dyDescent="0.25">
      <c r="B3553">
        <v>2.0569989999999998</v>
      </c>
      <c r="C3553">
        <v>45.385738372802699</v>
      </c>
    </row>
    <row r="3554" spans="2:3" x14ac:dyDescent="0.25">
      <c r="B3554">
        <v>2.042999</v>
      </c>
      <c r="C3554">
        <v>44.555660247802699</v>
      </c>
    </row>
    <row r="3555" spans="2:3" x14ac:dyDescent="0.25">
      <c r="B3555">
        <v>2.0289990000000002</v>
      </c>
      <c r="C3555">
        <v>45.068355560302699</v>
      </c>
    </row>
    <row r="3556" spans="2:3" x14ac:dyDescent="0.25">
      <c r="B3556">
        <v>2.014999</v>
      </c>
      <c r="C3556">
        <v>44.409175872802699</v>
      </c>
    </row>
    <row r="3557" spans="2:3" x14ac:dyDescent="0.25">
      <c r="B3557">
        <v>2.0009990000000002</v>
      </c>
      <c r="C3557">
        <v>45.068355560302699</v>
      </c>
    </row>
    <row r="3558" spans="2:3" x14ac:dyDescent="0.25">
      <c r="B3558">
        <v>1.9870000000000001</v>
      </c>
      <c r="C3558">
        <v>45.751949310302699</v>
      </c>
    </row>
    <row r="3559" spans="2:3" x14ac:dyDescent="0.25">
      <c r="B3559">
        <v>1.9730000000000001</v>
      </c>
      <c r="C3559">
        <v>45.727535247802699</v>
      </c>
    </row>
    <row r="3560" spans="2:3" x14ac:dyDescent="0.25">
      <c r="B3560">
        <v>1.9590000000000001</v>
      </c>
      <c r="C3560">
        <v>45.800777435302699</v>
      </c>
    </row>
    <row r="3561" spans="2:3" x14ac:dyDescent="0.25">
      <c r="B3561">
        <v>1.9450000000000001</v>
      </c>
      <c r="C3561">
        <v>46.582027435302699</v>
      </c>
    </row>
    <row r="3562" spans="2:3" x14ac:dyDescent="0.25">
      <c r="B3562">
        <v>1.931</v>
      </c>
      <c r="C3562">
        <v>46.313472747802699</v>
      </c>
    </row>
    <row r="3563" spans="2:3" x14ac:dyDescent="0.25">
      <c r="B3563">
        <v>1.917</v>
      </c>
      <c r="C3563">
        <v>45.410152435302699</v>
      </c>
    </row>
    <row r="3564" spans="2:3" x14ac:dyDescent="0.25">
      <c r="B3564">
        <v>1.903</v>
      </c>
      <c r="C3564">
        <v>44.335933685302699</v>
      </c>
    </row>
    <row r="3565" spans="2:3" x14ac:dyDescent="0.25">
      <c r="B3565">
        <v>1.889</v>
      </c>
      <c r="C3565">
        <v>43.627925872802699</v>
      </c>
    </row>
    <row r="3566" spans="2:3" x14ac:dyDescent="0.25">
      <c r="B3566">
        <v>1.875</v>
      </c>
      <c r="C3566">
        <v>45.312496185302699</v>
      </c>
    </row>
    <row r="3567" spans="2:3" x14ac:dyDescent="0.25">
      <c r="B3567">
        <v>1.861</v>
      </c>
      <c r="C3567">
        <v>45.581050872802699</v>
      </c>
    </row>
    <row r="3568" spans="2:3" x14ac:dyDescent="0.25">
      <c r="B3568">
        <v>1.847</v>
      </c>
      <c r="C3568">
        <v>43.774410247802699</v>
      </c>
    </row>
    <row r="3569" spans="2:3" x14ac:dyDescent="0.25">
      <c r="B3569">
        <v>1.833</v>
      </c>
      <c r="C3569">
        <v>43.969722747802699</v>
      </c>
    </row>
    <row r="3570" spans="2:3" x14ac:dyDescent="0.25">
      <c r="B3570">
        <v>1.819</v>
      </c>
      <c r="C3570">
        <v>42.968746185302699</v>
      </c>
    </row>
    <row r="3571" spans="2:3" x14ac:dyDescent="0.25">
      <c r="B3571">
        <v>1.8049999999999999</v>
      </c>
      <c r="C3571">
        <v>41.894527435302699</v>
      </c>
    </row>
    <row r="3572" spans="2:3" x14ac:dyDescent="0.25">
      <c r="B3572">
        <v>1.7909999999999999</v>
      </c>
      <c r="C3572">
        <v>42.895503997802699</v>
      </c>
    </row>
    <row r="3573" spans="2:3" x14ac:dyDescent="0.25">
      <c r="B3573">
        <v>1.7769999999999999</v>
      </c>
      <c r="C3573">
        <v>42.626949310302699</v>
      </c>
    </row>
    <row r="3574" spans="2:3" x14ac:dyDescent="0.25">
      <c r="B3574">
        <v>1.7629999999999999</v>
      </c>
      <c r="C3574">
        <v>42.358394622802699</v>
      </c>
    </row>
    <row r="3575" spans="2:3" x14ac:dyDescent="0.25">
      <c r="B3575">
        <v>1.749001</v>
      </c>
      <c r="C3575">
        <v>43.090816497802699</v>
      </c>
    </row>
    <row r="3576" spans="2:3" x14ac:dyDescent="0.25">
      <c r="B3576">
        <v>1.735001</v>
      </c>
      <c r="C3576">
        <v>44.897457122802699</v>
      </c>
    </row>
    <row r="3577" spans="2:3" x14ac:dyDescent="0.25">
      <c r="B3577">
        <v>1.721001</v>
      </c>
      <c r="C3577">
        <v>44.262691497802699</v>
      </c>
    </row>
    <row r="3578" spans="2:3" x14ac:dyDescent="0.25">
      <c r="B3578">
        <v>1.707001</v>
      </c>
      <c r="C3578">
        <v>44.189449310302699</v>
      </c>
    </row>
    <row r="3579" spans="2:3" x14ac:dyDescent="0.25">
      <c r="B3579">
        <v>1.693001</v>
      </c>
      <c r="C3579">
        <v>45.336910247802699</v>
      </c>
    </row>
    <row r="3580" spans="2:3" x14ac:dyDescent="0.25">
      <c r="B3580">
        <v>1.679001</v>
      </c>
      <c r="C3580">
        <v>45.849605560302699</v>
      </c>
    </row>
    <row r="3581" spans="2:3" x14ac:dyDescent="0.25">
      <c r="B3581">
        <v>1.665001</v>
      </c>
      <c r="C3581">
        <v>44.824214935302699</v>
      </c>
    </row>
    <row r="3582" spans="2:3" x14ac:dyDescent="0.25">
      <c r="B3582">
        <v>1.6510009999999999</v>
      </c>
      <c r="C3582">
        <v>43.408199310302699</v>
      </c>
    </row>
    <row r="3583" spans="2:3" x14ac:dyDescent="0.25">
      <c r="B3583">
        <v>1.6370009999999999</v>
      </c>
      <c r="C3583">
        <v>43.310543060302699</v>
      </c>
    </row>
    <row r="3584" spans="2:3" x14ac:dyDescent="0.25">
      <c r="B3584">
        <v>1.6230009999999999</v>
      </c>
      <c r="C3584">
        <v>42.431636810302699</v>
      </c>
    </row>
    <row r="3585" spans="2:3" x14ac:dyDescent="0.25">
      <c r="B3585">
        <v>1.6090009999999999</v>
      </c>
      <c r="C3585">
        <v>42.333980560302699</v>
      </c>
    </row>
    <row r="3586" spans="2:3" x14ac:dyDescent="0.25">
      <c r="B3586">
        <v>1.5950009999999999</v>
      </c>
      <c r="C3586">
        <v>43.261714935302699</v>
      </c>
    </row>
    <row r="3587" spans="2:3" x14ac:dyDescent="0.25">
      <c r="B3587">
        <v>1.5810010000000001</v>
      </c>
      <c r="C3587">
        <v>43.432613372802699</v>
      </c>
    </row>
    <row r="3588" spans="2:3" x14ac:dyDescent="0.25">
      <c r="B3588">
        <v>1.5670010000000001</v>
      </c>
      <c r="C3588">
        <v>42.724605560302699</v>
      </c>
    </row>
    <row r="3589" spans="2:3" x14ac:dyDescent="0.25">
      <c r="B3589">
        <v>1.5530010000000001</v>
      </c>
      <c r="C3589">
        <v>41.625972747802699</v>
      </c>
    </row>
    <row r="3590" spans="2:3" x14ac:dyDescent="0.25">
      <c r="B3590">
        <v>1.5390010000000001</v>
      </c>
      <c r="C3590">
        <v>41.650386810302699</v>
      </c>
    </row>
    <row r="3591" spans="2:3" x14ac:dyDescent="0.25">
      <c r="B3591">
        <v>1.525002</v>
      </c>
      <c r="C3591">
        <v>41.040035247802699</v>
      </c>
    </row>
    <row r="3592" spans="2:3" x14ac:dyDescent="0.25">
      <c r="B3592">
        <v>1.511002</v>
      </c>
      <c r="C3592">
        <v>40.698238372802699</v>
      </c>
    </row>
    <row r="3593" spans="2:3" x14ac:dyDescent="0.25">
      <c r="B3593">
        <v>1.4970019999999999</v>
      </c>
      <c r="C3593">
        <v>41.503902435302699</v>
      </c>
    </row>
    <row r="3594" spans="2:3" x14ac:dyDescent="0.25">
      <c r="B3594">
        <v>1.4830019999999999</v>
      </c>
      <c r="C3594">
        <v>42.871089935302699</v>
      </c>
    </row>
    <row r="3595" spans="2:3" x14ac:dyDescent="0.25">
      <c r="B3595">
        <v>1.4690019999999999</v>
      </c>
      <c r="C3595">
        <v>43.261714935302699</v>
      </c>
    </row>
    <row r="3596" spans="2:3" x14ac:dyDescent="0.25">
      <c r="B3596">
        <v>1.4550019999999999</v>
      </c>
      <c r="C3596">
        <v>42.358394622802699</v>
      </c>
    </row>
    <row r="3597" spans="2:3" x14ac:dyDescent="0.25">
      <c r="B3597">
        <v>1.4410019999999999</v>
      </c>
      <c r="C3597">
        <v>41.625972747802699</v>
      </c>
    </row>
    <row r="3598" spans="2:3" x14ac:dyDescent="0.25">
      <c r="B3598">
        <v>1.4270020000000001</v>
      </c>
      <c r="C3598">
        <v>41.748043060302699</v>
      </c>
    </row>
    <row r="3599" spans="2:3" x14ac:dyDescent="0.25">
      <c r="B3599">
        <v>1.4130020000000001</v>
      </c>
      <c r="C3599">
        <v>41.943355560302699</v>
      </c>
    </row>
    <row r="3600" spans="2:3" x14ac:dyDescent="0.25">
      <c r="B3600">
        <v>1.3990020000000001</v>
      </c>
      <c r="C3600">
        <v>41.625972747802699</v>
      </c>
    </row>
    <row r="3601" spans="2:3" x14ac:dyDescent="0.25">
      <c r="B3601">
        <v>1.3850020000000001</v>
      </c>
      <c r="C3601">
        <v>42.114253997802699</v>
      </c>
    </row>
    <row r="3602" spans="2:3" x14ac:dyDescent="0.25">
      <c r="B3602">
        <v>1.3710020000000001</v>
      </c>
      <c r="C3602">
        <v>42.553707122802699</v>
      </c>
    </row>
    <row r="3603" spans="2:3" x14ac:dyDescent="0.25">
      <c r="B3603">
        <v>1.357002</v>
      </c>
      <c r="C3603">
        <v>41.674800872802699</v>
      </c>
    </row>
    <row r="3604" spans="2:3" x14ac:dyDescent="0.25">
      <c r="B3604">
        <v>1.343002</v>
      </c>
      <c r="C3604">
        <v>41.357418060302699</v>
      </c>
    </row>
    <row r="3605" spans="2:3" x14ac:dyDescent="0.25">
      <c r="B3605">
        <v>1.329002</v>
      </c>
      <c r="C3605">
        <v>43.164058685302699</v>
      </c>
    </row>
    <row r="3606" spans="2:3" x14ac:dyDescent="0.25">
      <c r="B3606">
        <v>1.315002</v>
      </c>
      <c r="C3606">
        <v>43.676753997802699</v>
      </c>
    </row>
    <row r="3607" spans="2:3" x14ac:dyDescent="0.25">
      <c r="B3607">
        <v>1.3010029999999999</v>
      </c>
      <c r="C3607">
        <v>41.088863372802699</v>
      </c>
    </row>
    <row r="3608" spans="2:3" x14ac:dyDescent="0.25">
      <c r="B3608">
        <v>1.2870029999999999</v>
      </c>
      <c r="C3608">
        <v>42.065425872802699</v>
      </c>
    </row>
    <row r="3609" spans="2:3" x14ac:dyDescent="0.25">
      <c r="B3609">
        <v>1.2730030000000001</v>
      </c>
      <c r="C3609">
        <v>41.918941497802699</v>
      </c>
    </row>
    <row r="3610" spans="2:3" x14ac:dyDescent="0.25">
      <c r="B3610">
        <v>1.2590030000000001</v>
      </c>
      <c r="C3610">
        <v>43.090816497802699</v>
      </c>
    </row>
    <row r="3611" spans="2:3" x14ac:dyDescent="0.25">
      <c r="B3611">
        <v>1.2450030000000001</v>
      </c>
      <c r="C3611">
        <v>41.845699310302699</v>
      </c>
    </row>
    <row r="3612" spans="2:3" x14ac:dyDescent="0.25">
      <c r="B3612">
        <v>1.2310030000000001</v>
      </c>
      <c r="C3612">
        <v>43.041988372802699</v>
      </c>
    </row>
    <row r="3613" spans="2:3" x14ac:dyDescent="0.25">
      <c r="B3613">
        <v>1.2170030000000001</v>
      </c>
      <c r="C3613">
        <v>44.262691497802699</v>
      </c>
    </row>
    <row r="3614" spans="2:3" x14ac:dyDescent="0.25">
      <c r="B3614">
        <v>1.203003</v>
      </c>
      <c r="C3614">
        <v>44.018550872802699</v>
      </c>
    </row>
    <row r="3615" spans="2:3" x14ac:dyDescent="0.25">
      <c r="B3615">
        <v>1.189003</v>
      </c>
      <c r="C3615">
        <v>42.602535247802699</v>
      </c>
    </row>
    <row r="3616" spans="2:3" x14ac:dyDescent="0.25">
      <c r="B3616">
        <v>1.175003</v>
      </c>
      <c r="C3616">
        <v>42.822261810302699</v>
      </c>
    </row>
    <row r="3617" spans="2:3" x14ac:dyDescent="0.25">
      <c r="B3617">
        <v>1.161003</v>
      </c>
      <c r="C3617">
        <v>43.066402435302699</v>
      </c>
    </row>
    <row r="3618" spans="2:3" x14ac:dyDescent="0.25">
      <c r="B3618">
        <v>1.147003</v>
      </c>
      <c r="C3618">
        <v>42.553707122802699</v>
      </c>
    </row>
    <row r="3619" spans="2:3" x14ac:dyDescent="0.25">
      <c r="B3619">
        <v>1.133003</v>
      </c>
      <c r="C3619">
        <v>42.846675872802699</v>
      </c>
    </row>
    <row r="3620" spans="2:3" x14ac:dyDescent="0.25">
      <c r="B3620">
        <v>1.119003</v>
      </c>
      <c r="C3620">
        <v>45.678707122802699</v>
      </c>
    </row>
    <row r="3621" spans="2:3" x14ac:dyDescent="0.25">
      <c r="B3621">
        <v>1.105003</v>
      </c>
      <c r="C3621">
        <v>46.118160247802699</v>
      </c>
    </row>
    <row r="3622" spans="2:3" x14ac:dyDescent="0.25">
      <c r="B3622">
        <v>1.0910029999999999</v>
      </c>
      <c r="C3622">
        <v>46.020503997802699</v>
      </c>
    </row>
    <row r="3623" spans="2:3" x14ac:dyDescent="0.25">
      <c r="B3623">
        <v>1.0770029999999999</v>
      </c>
      <c r="C3623">
        <v>45.019527435302699</v>
      </c>
    </row>
    <row r="3624" spans="2:3" x14ac:dyDescent="0.25">
      <c r="B3624">
        <v>1.0630040000000001</v>
      </c>
      <c r="C3624">
        <v>45.605464935302699</v>
      </c>
    </row>
    <row r="3625" spans="2:3" x14ac:dyDescent="0.25">
      <c r="B3625">
        <v>1.049004</v>
      </c>
      <c r="C3625">
        <v>46.020503997802699</v>
      </c>
    </row>
    <row r="3626" spans="2:3" x14ac:dyDescent="0.25">
      <c r="B3626">
        <v>1.035004</v>
      </c>
      <c r="C3626">
        <v>44.970699310302699</v>
      </c>
    </row>
    <row r="3627" spans="2:3" x14ac:dyDescent="0.25">
      <c r="B3627">
        <v>1.021004</v>
      </c>
      <c r="C3627">
        <v>43.139644622802699</v>
      </c>
    </row>
    <row r="3628" spans="2:3" x14ac:dyDescent="0.25">
      <c r="B3628">
        <v>1.007004</v>
      </c>
      <c r="C3628">
        <v>44.116207122802699</v>
      </c>
    </row>
    <row r="3629" spans="2:3" x14ac:dyDescent="0.25">
      <c r="B3629">
        <v>0.99299599999999999</v>
      </c>
      <c r="C3629">
        <v>43.481441497802699</v>
      </c>
    </row>
    <row r="3630" spans="2:3" x14ac:dyDescent="0.25">
      <c r="B3630">
        <v>0.97899599999999998</v>
      </c>
      <c r="C3630">
        <v>43.164058685302699</v>
      </c>
    </row>
    <row r="3631" spans="2:3" x14ac:dyDescent="0.25">
      <c r="B3631">
        <v>0.96499599999999996</v>
      </c>
      <c r="C3631">
        <v>43.505855560302699</v>
      </c>
    </row>
    <row r="3632" spans="2:3" x14ac:dyDescent="0.25">
      <c r="B3632">
        <v>0.95099599999999995</v>
      </c>
      <c r="C3632">
        <v>43.164058685302699</v>
      </c>
    </row>
    <row r="3633" spans="2:3" x14ac:dyDescent="0.25">
      <c r="B3633">
        <v>0.93699600000000005</v>
      </c>
      <c r="C3633">
        <v>43.261714935302699</v>
      </c>
    </row>
    <row r="3634" spans="2:3" x14ac:dyDescent="0.25">
      <c r="B3634">
        <v>0.92299699999999996</v>
      </c>
      <c r="C3634">
        <v>42.846675872802699</v>
      </c>
    </row>
    <row r="3635" spans="2:3" x14ac:dyDescent="0.25">
      <c r="B3635">
        <v>0.90899700000000005</v>
      </c>
      <c r="C3635">
        <v>43.115230560302699</v>
      </c>
    </row>
    <row r="3636" spans="2:3" x14ac:dyDescent="0.25">
      <c r="B3636">
        <v>0.89499700000000004</v>
      </c>
      <c r="C3636">
        <v>42.700191497802699</v>
      </c>
    </row>
    <row r="3637" spans="2:3" x14ac:dyDescent="0.25">
      <c r="B3637">
        <v>0.88099700000000003</v>
      </c>
      <c r="C3637">
        <v>42.285152435302699</v>
      </c>
    </row>
    <row r="3638" spans="2:3" x14ac:dyDescent="0.25">
      <c r="B3638">
        <v>0.86699700000000002</v>
      </c>
      <c r="C3638">
        <v>42.529293060302699</v>
      </c>
    </row>
    <row r="3639" spans="2:3" x14ac:dyDescent="0.25">
      <c r="B3639">
        <v>0.85299700000000001</v>
      </c>
      <c r="C3639">
        <v>42.919918060302699</v>
      </c>
    </row>
    <row r="3640" spans="2:3" x14ac:dyDescent="0.25">
      <c r="B3640">
        <v>0.83899699999999999</v>
      </c>
      <c r="C3640">
        <v>42.846675872802699</v>
      </c>
    </row>
    <row r="3641" spans="2:3" x14ac:dyDescent="0.25">
      <c r="B3641">
        <v>0.82499699999999998</v>
      </c>
      <c r="C3641">
        <v>41.748043060302699</v>
      </c>
    </row>
    <row r="3642" spans="2:3" x14ac:dyDescent="0.25">
      <c r="B3642">
        <v>0.81099699999999997</v>
      </c>
      <c r="C3642">
        <v>42.919918060302699</v>
      </c>
    </row>
    <row r="3643" spans="2:3" x14ac:dyDescent="0.25">
      <c r="B3643">
        <v>0.79699699999999996</v>
      </c>
      <c r="C3643">
        <v>43.823238372802699</v>
      </c>
    </row>
    <row r="3644" spans="2:3" x14ac:dyDescent="0.25">
      <c r="B3644">
        <v>0.78299700000000005</v>
      </c>
      <c r="C3644">
        <v>44.311515808105497</v>
      </c>
    </row>
    <row r="3645" spans="2:3" x14ac:dyDescent="0.25">
      <c r="B3645">
        <v>0.76899700000000004</v>
      </c>
      <c r="C3645">
        <v>44.433589935302699</v>
      </c>
    </row>
    <row r="3646" spans="2:3" x14ac:dyDescent="0.25">
      <c r="B3646">
        <v>0.75499700000000003</v>
      </c>
      <c r="C3646">
        <v>44.506832122802699</v>
      </c>
    </row>
    <row r="3647" spans="2:3" x14ac:dyDescent="0.25">
      <c r="B3647">
        <v>0.74099700000000002</v>
      </c>
      <c r="C3647">
        <v>43.481441497802699</v>
      </c>
    </row>
    <row r="3648" spans="2:3" x14ac:dyDescent="0.25">
      <c r="B3648">
        <v>0.726997</v>
      </c>
      <c r="C3648">
        <v>43.676753997802699</v>
      </c>
    </row>
    <row r="3649" spans="2:3" x14ac:dyDescent="0.25">
      <c r="B3649">
        <v>0.71299699999999999</v>
      </c>
      <c r="C3649">
        <v>41.894527435302699</v>
      </c>
    </row>
    <row r="3650" spans="2:3" x14ac:dyDescent="0.25">
      <c r="B3650">
        <v>0.69899699999999998</v>
      </c>
      <c r="C3650">
        <v>40.356441497802699</v>
      </c>
    </row>
    <row r="3651" spans="2:3" x14ac:dyDescent="0.25">
      <c r="B3651">
        <v>0.684998</v>
      </c>
      <c r="C3651">
        <v>40.332027435302699</v>
      </c>
    </row>
    <row r="3652" spans="2:3" x14ac:dyDescent="0.25">
      <c r="B3652">
        <v>0.67099799999999998</v>
      </c>
      <c r="C3652">
        <v>42.626949310302699</v>
      </c>
    </row>
    <row r="3653" spans="2:3" x14ac:dyDescent="0.25">
      <c r="B3653">
        <v>0.65699799999999997</v>
      </c>
      <c r="C3653">
        <v>40.502925872802699</v>
      </c>
    </row>
    <row r="3654" spans="2:3" x14ac:dyDescent="0.25">
      <c r="B3654">
        <v>0.64299799999999896</v>
      </c>
      <c r="C3654">
        <v>39.379878997802699</v>
      </c>
    </row>
    <row r="3655" spans="2:3" x14ac:dyDescent="0.25">
      <c r="B3655">
        <v>0.62899799999999895</v>
      </c>
      <c r="C3655">
        <v>40.698238372802699</v>
      </c>
    </row>
    <row r="3656" spans="2:3" x14ac:dyDescent="0.25">
      <c r="B3656">
        <v>0.61499800000000004</v>
      </c>
      <c r="C3656">
        <v>40.478511810302699</v>
      </c>
    </row>
    <row r="3657" spans="2:3" x14ac:dyDescent="0.25">
      <c r="B3657">
        <v>0.60099800000000003</v>
      </c>
      <c r="C3657">
        <v>41.162101745605497</v>
      </c>
    </row>
    <row r="3658" spans="2:3" x14ac:dyDescent="0.25">
      <c r="B3658">
        <v>0.58699800000000002</v>
      </c>
      <c r="C3658">
        <v>42.944328308105497</v>
      </c>
    </row>
    <row r="3659" spans="2:3" x14ac:dyDescent="0.25">
      <c r="B3659">
        <v>0.57299800000000001</v>
      </c>
      <c r="C3659">
        <v>43.481437683105497</v>
      </c>
    </row>
    <row r="3660" spans="2:3" x14ac:dyDescent="0.25">
      <c r="B3660">
        <v>0.55899799999999999</v>
      </c>
      <c r="C3660">
        <v>43.408195495605497</v>
      </c>
    </row>
    <row r="3661" spans="2:3" x14ac:dyDescent="0.25">
      <c r="B3661">
        <v>0.54499799999999998</v>
      </c>
      <c r="C3661">
        <v>43.945304870605497</v>
      </c>
    </row>
    <row r="3662" spans="2:3" x14ac:dyDescent="0.25">
      <c r="B3662">
        <v>0.53099799999999997</v>
      </c>
      <c r="C3662">
        <v>43.383781433105497</v>
      </c>
    </row>
    <row r="3663" spans="2:3" x14ac:dyDescent="0.25">
      <c r="B3663">
        <v>0.51699799999999896</v>
      </c>
      <c r="C3663">
        <v>42.456047058105497</v>
      </c>
    </row>
    <row r="3664" spans="2:3" x14ac:dyDescent="0.25">
      <c r="B3664">
        <v>0.50299799999999895</v>
      </c>
      <c r="C3664">
        <v>40.747062683105497</v>
      </c>
    </row>
    <row r="3665" spans="2:3" x14ac:dyDescent="0.25">
      <c r="B3665">
        <v>0.48899799999999999</v>
      </c>
      <c r="C3665">
        <v>41.601554870605497</v>
      </c>
    </row>
    <row r="3666" spans="2:3" x14ac:dyDescent="0.25">
      <c r="B3666">
        <v>0.47499799999999998</v>
      </c>
      <c r="C3666">
        <v>42.431632995605497</v>
      </c>
    </row>
    <row r="3667" spans="2:3" x14ac:dyDescent="0.25">
      <c r="B3667">
        <v>0.46099899999999999</v>
      </c>
      <c r="C3667">
        <v>44.213859558105497</v>
      </c>
    </row>
    <row r="3668" spans="2:3" x14ac:dyDescent="0.25">
      <c r="B3668">
        <v>0.44699899999999998</v>
      </c>
      <c r="C3668">
        <v>43.212882995605497</v>
      </c>
    </row>
    <row r="3669" spans="2:3" x14ac:dyDescent="0.25">
      <c r="B3669">
        <v>0.43299900000000002</v>
      </c>
      <c r="C3669">
        <v>40.869132995605497</v>
      </c>
    </row>
    <row r="3670" spans="2:3" x14ac:dyDescent="0.25">
      <c r="B3670">
        <v>0.41899900000000001</v>
      </c>
      <c r="C3670">
        <v>40.332023620605497</v>
      </c>
    </row>
    <row r="3671" spans="2:3" x14ac:dyDescent="0.25">
      <c r="B3671">
        <v>0.404999</v>
      </c>
      <c r="C3671">
        <v>39.819328308105497</v>
      </c>
    </row>
    <row r="3672" spans="2:3" x14ac:dyDescent="0.25">
      <c r="B3672">
        <v>0.39099899999999999</v>
      </c>
      <c r="C3672">
        <v>41.040031433105497</v>
      </c>
    </row>
    <row r="3673" spans="2:3" x14ac:dyDescent="0.25">
      <c r="B3673">
        <v>0.37699899999999997</v>
      </c>
      <c r="C3673">
        <v>40.624992370605497</v>
      </c>
    </row>
    <row r="3674" spans="2:3" x14ac:dyDescent="0.25">
      <c r="B3674">
        <v>0.36299900000000002</v>
      </c>
      <c r="C3674">
        <v>40.039054870605497</v>
      </c>
    </row>
    <row r="3675" spans="2:3" x14ac:dyDescent="0.25">
      <c r="B3675">
        <v>0.348999</v>
      </c>
      <c r="C3675">
        <v>39.599601745605497</v>
      </c>
    </row>
    <row r="3676" spans="2:3" x14ac:dyDescent="0.25">
      <c r="B3676">
        <v>0.33499899999999999</v>
      </c>
      <c r="C3676">
        <v>41.064445495605497</v>
      </c>
    </row>
    <row r="3677" spans="2:3" x14ac:dyDescent="0.25">
      <c r="B3677">
        <v>0.32099899999999998</v>
      </c>
      <c r="C3677">
        <v>41.333000183105497</v>
      </c>
    </row>
    <row r="3678" spans="2:3" x14ac:dyDescent="0.25">
      <c r="B3678">
        <v>0.30699900000000002</v>
      </c>
      <c r="C3678">
        <v>41.210929870605497</v>
      </c>
    </row>
    <row r="3679" spans="2:3" x14ac:dyDescent="0.25">
      <c r="B3679">
        <v>0.29299900000000001</v>
      </c>
      <c r="C3679">
        <v>40.698234558105497</v>
      </c>
    </row>
    <row r="3680" spans="2:3" x14ac:dyDescent="0.25">
      <c r="B3680">
        <v>0.278999</v>
      </c>
      <c r="C3680">
        <v>41.943351745605497</v>
      </c>
    </row>
    <row r="3681" spans="2:3" x14ac:dyDescent="0.25">
      <c r="B3681">
        <v>0.26499899999999998</v>
      </c>
      <c r="C3681">
        <v>42.895500183105497</v>
      </c>
    </row>
    <row r="3682" spans="2:3" x14ac:dyDescent="0.25">
      <c r="B3682">
        <v>0.25099900000000003</v>
      </c>
      <c r="C3682">
        <v>42.211906433105497</v>
      </c>
    </row>
    <row r="3683" spans="2:3" x14ac:dyDescent="0.25">
      <c r="B3683">
        <v>0.23699999999999999</v>
      </c>
      <c r="C3683">
        <v>40.991203308105497</v>
      </c>
    </row>
    <row r="3684" spans="2:3" x14ac:dyDescent="0.25">
      <c r="B3684">
        <v>0.223</v>
      </c>
      <c r="C3684">
        <v>41.088859558105497</v>
      </c>
    </row>
    <row r="3685" spans="2:3" x14ac:dyDescent="0.25">
      <c r="B3685">
        <v>0.20899999999999999</v>
      </c>
      <c r="C3685">
        <v>41.894523620605497</v>
      </c>
    </row>
    <row r="3686" spans="2:3" x14ac:dyDescent="0.25">
      <c r="B3686">
        <v>0.19500000000000001</v>
      </c>
      <c r="C3686">
        <v>40.136711120605497</v>
      </c>
    </row>
    <row r="3687" spans="2:3" x14ac:dyDescent="0.25">
      <c r="B3687">
        <v>0.18099999999999999</v>
      </c>
      <c r="C3687">
        <v>41.577140808105497</v>
      </c>
    </row>
    <row r="3688" spans="2:3" x14ac:dyDescent="0.25">
      <c r="B3688">
        <v>0.16700000000000001</v>
      </c>
      <c r="C3688">
        <v>42.504875183105497</v>
      </c>
    </row>
    <row r="3689" spans="2:3" x14ac:dyDescent="0.25">
      <c r="B3689">
        <v>0.153</v>
      </c>
      <c r="C3689">
        <v>43.408195495605497</v>
      </c>
    </row>
    <row r="3690" spans="2:3" x14ac:dyDescent="0.25">
      <c r="B3690">
        <v>0.13900000000000001</v>
      </c>
      <c r="C3690">
        <v>42.211906433105497</v>
      </c>
    </row>
    <row r="3691" spans="2:3" x14ac:dyDescent="0.25">
      <c r="B3691">
        <v>0.125</v>
      </c>
      <c r="C3691">
        <v>42.260734558105497</v>
      </c>
    </row>
    <row r="3692" spans="2:3" x14ac:dyDescent="0.25">
      <c r="B3692">
        <v>0.111</v>
      </c>
      <c r="C3692">
        <v>41.552726745605497</v>
      </c>
    </row>
    <row r="3693" spans="2:3" x14ac:dyDescent="0.25">
      <c r="B3693">
        <v>9.7000000000000003E-2</v>
      </c>
      <c r="C3693">
        <v>43.090812683105497</v>
      </c>
    </row>
    <row r="3694" spans="2:3" x14ac:dyDescent="0.25">
      <c r="B3694">
        <v>8.3000000000000004E-2</v>
      </c>
      <c r="C3694">
        <v>44.091789245605497</v>
      </c>
    </row>
    <row r="3695" spans="2:3" x14ac:dyDescent="0.25">
      <c r="B3695">
        <v>6.9000000000000006E-2</v>
      </c>
      <c r="C3695">
        <v>43.359367370605497</v>
      </c>
    </row>
    <row r="3696" spans="2:3" x14ac:dyDescent="0.25">
      <c r="B3696">
        <v>5.5E-2</v>
      </c>
      <c r="C3696">
        <v>42.529289245605497</v>
      </c>
    </row>
    <row r="3697" spans="2:3" x14ac:dyDescent="0.25">
      <c r="B3697">
        <v>4.1000000000000002E-2</v>
      </c>
      <c r="C3697">
        <v>41.943351745605497</v>
      </c>
    </row>
    <row r="3698" spans="2:3" x14ac:dyDescent="0.25">
      <c r="B3698">
        <v>2.7E-2</v>
      </c>
      <c r="C3698">
        <v>40.771476745605497</v>
      </c>
    </row>
    <row r="3699" spans="2:3" x14ac:dyDescent="0.25">
      <c r="B3699">
        <v>1.2999999999999999E-2</v>
      </c>
      <c r="C3699">
        <v>40.014640808105497</v>
      </c>
    </row>
    <row r="3700" spans="2:3" x14ac:dyDescent="0.25">
      <c r="B3700" s="109">
        <v>-1E-3</v>
      </c>
      <c r="C3700">
        <v>40.356437683105497</v>
      </c>
    </row>
    <row r="3701" spans="2:3" x14ac:dyDescent="0.25">
      <c r="B3701">
        <v>-1.4999999999999999E-2</v>
      </c>
      <c r="C3701">
        <v>40.747062683105497</v>
      </c>
    </row>
    <row r="3702" spans="2:3" x14ac:dyDescent="0.25">
      <c r="B3702">
        <v>-2.9000000000000001E-2</v>
      </c>
      <c r="C3702">
        <v>40.673820495605497</v>
      </c>
    </row>
    <row r="3703" spans="2:3" x14ac:dyDescent="0.25">
      <c r="B3703">
        <v>-4.2999999999999997E-2</v>
      </c>
      <c r="C3703">
        <v>39.501945495605497</v>
      </c>
    </row>
    <row r="3704" spans="2:3" x14ac:dyDescent="0.25">
      <c r="B3704">
        <v>-5.7000000000000002E-2</v>
      </c>
      <c r="C3704">
        <v>38.720695495605497</v>
      </c>
    </row>
    <row r="3705" spans="2:3" x14ac:dyDescent="0.25">
      <c r="B3705">
        <v>-7.0999999999999994E-2</v>
      </c>
      <c r="C3705">
        <v>40.161125183105497</v>
      </c>
    </row>
    <row r="3706" spans="2:3" x14ac:dyDescent="0.25">
      <c r="B3706">
        <v>-8.5000000000000006E-2</v>
      </c>
      <c r="C3706">
        <v>40.747062683105497</v>
      </c>
    </row>
    <row r="3707" spans="2:3" x14ac:dyDescent="0.25">
      <c r="B3707">
        <v>-9.9000000000000005E-2</v>
      </c>
      <c r="C3707">
        <v>40.942375183105497</v>
      </c>
    </row>
    <row r="3708" spans="2:3" x14ac:dyDescent="0.25">
      <c r="B3708">
        <v>-0.113</v>
      </c>
      <c r="C3708">
        <v>40.405265808105497</v>
      </c>
    </row>
    <row r="3709" spans="2:3" x14ac:dyDescent="0.25">
      <c r="B3709">
        <v>-0.127</v>
      </c>
      <c r="C3709">
        <v>42.602531433105497</v>
      </c>
    </row>
    <row r="3710" spans="2:3" x14ac:dyDescent="0.25">
      <c r="B3710">
        <v>-0.14099999999999999</v>
      </c>
      <c r="C3710">
        <v>41.796867370605497</v>
      </c>
    </row>
    <row r="3711" spans="2:3" x14ac:dyDescent="0.25">
      <c r="B3711">
        <v>-0.155</v>
      </c>
      <c r="C3711">
        <v>41.357414245605497</v>
      </c>
    </row>
    <row r="3712" spans="2:3" x14ac:dyDescent="0.25">
      <c r="B3712">
        <v>-0.16900000000000001</v>
      </c>
      <c r="C3712">
        <v>41.088859558105497</v>
      </c>
    </row>
    <row r="3713" spans="2:3" x14ac:dyDescent="0.25">
      <c r="B3713">
        <v>-0.183</v>
      </c>
      <c r="C3713">
        <v>40.576164245605497</v>
      </c>
    </row>
    <row r="3714" spans="2:3" x14ac:dyDescent="0.25">
      <c r="B3714">
        <v>-0.19700000000000001</v>
      </c>
      <c r="C3714">
        <v>40.283195495605497</v>
      </c>
    </row>
    <row r="3715" spans="2:3" x14ac:dyDescent="0.25">
      <c r="B3715">
        <v>-0.21099999999999999</v>
      </c>
      <c r="C3715">
        <v>41.064445495605497</v>
      </c>
    </row>
    <row r="3716" spans="2:3" x14ac:dyDescent="0.25">
      <c r="B3716">
        <v>-0.22500000000000001</v>
      </c>
      <c r="C3716">
        <v>41.967765808105497</v>
      </c>
    </row>
    <row r="3717" spans="2:3" x14ac:dyDescent="0.25">
      <c r="B3717">
        <v>-0.23899999999999999</v>
      </c>
      <c r="C3717">
        <v>40.869132995605497</v>
      </c>
    </row>
    <row r="3718" spans="2:3" x14ac:dyDescent="0.25">
      <c r="B3718">
        <v>-0.253</v>
      </c>
      <c r="C3718">
        <v>38.256828308105497</v>
      </c>
    </row>
    <row r="3719" spans="2:3" x14ac:dyDescent="0.25">
      <c r="B3719">
        <v>-0.26700000000000002</v>
      </c>
      <c r="C3719">
        <v>37.768547058105497</v>
      </c>
    </row>
    <row r="3720" spans="2:3" x14ac:dyDescent="0.25">
      <c r="B3720">
        <v>-0.28100000000000003</v>
      </c>
      <c r="C3720">
        <v>38.110343933105497</v>
      </c>
    </row>
    <row r="3721" spans="2:3" x14ac:dyDescent="0.25">
      <c r="B3721">
        <v>-0.29499999999999998</v>
      </c>
      <c r="C3721">
        <v>39.013664245605497</v>
      </c>
    </row>
    <row r="3722" spans="2:3" x14ac:dyDescent="0.25">
      <c r="B3722">
        <v>-0.309</v>
      </c>
      <c r="C3722">
        <v>39.599601745605497</v>
      </c>
    </row>
    <row r="3723" spans="2:3" x14ac:dyDescent="0.25">
      <c r="B3723">
        <v>-0.32300000000000001</v>
      </c>
      <c r="C3723">
        <v>39.550773620605497</v>
      </c>
    </row>
    <row r="3724" spans="2:3" x14ac:dyDescent="0.25">
      <c r="B3724">
        <v>-0.33700000000000002</v>
      </c>
      <c r="C3724">
        <v>39.892570495605497</v>
      </c>
    </row>
    <row r="3725" spans="2:3" x14ac:dyDescent="0.25">
      <c r="B3725">
        <v>-0.35099999999999998</v>
      </c>
      <c r="C3725">
        <v>40.454093933105497</v>
      </c>
    </row>
    <row r="3726" spans="2:3" x14ac:dyDescent="0.25">
      <c r="B3726">
        <v>-0.36499999999999999</v>
      </c>
      <c r="C3726">
        <v>37.963859558105497</v>
      </c>
    </row>
    <row r="3727" spans="2:3" x14ac:dyDescent="0.25">
      <c r="B3727">
        <v>-0.379</v>
      </c>
      <c r="C3727">
        <v>37.036125183105497</v>
      </c>
    </row>
    <row r="3728" spans="2:3" x14ac:dyDescent="0.25">
      <c r="B3728">
        <v>-0.39300000000000002</v>
      </c>
      <c r="C3728">
        <v>37.695304870605497</v>
      </c>
    </row>
    <row r="3729" spans="2:3" x14ac:dyDescent="0.25">
      <c r="B3729">
        <v>-0.40699999999999997</v>
      </c>
      <c r="C3729">
        <v>38.159172058105497</v>
      </c>
    </row>
    <row r="3730" spans="2:3" x14ac:dyDescent="0.25">
      <c r="B3730">
        <v>-0.42099999999999999</v>
      </c>
      <c r="C3730">
        <v>38.305656433105497</v>
      </c>
    </row>
    <row r="3731" spans="2:3" x14ac:dyDescent="0.25">
      <c r="B3731">
        <v>-0.435</v>
      </c>
      <c r="C3731">
        <v>37.402336120605497</v>
      </c>
    </row>
    <row r="3732" spans="2:3" x14ac:dyDescent="0.25">
      <c r="B3732">
        <v>-0.44900000000000001</v>
      </c>
      <c r="C3732">
        <v>37.695304870605497</v>
      </c>
    </row>
    <row r="3733" spans="2:3" x14ac:dyDescent="0.25">
      <c r="B3733">
        <v>-0.46300000000000002</v>
      </c>
      <c r="C3733">
        <v>37.402336120605497</v>
      </c>
    </row>
    <row r="3734" spans="2:3" x14ac:dyDescent="0.25">
      <c r="B3734">
        <v>-0.47699999999999998</v>
      </c>
      <c r="C3734">
        <v>37.719718933105497</v>
      </c>
    </row>
    <row r="3735" spans="2:3" x14ac:dyDescent="0.25">
      <c r="B3735">
        <v>-0.49099999999999999</v>
      </c>
      <c r="C3735">
        <v>37.646476745605497</v>
      </c>
    </row>
    <row r="3736" spans="2:3" x14ac:dyDescent="0.25">
      <c r="B3736">
        <v>-0.505</v>
      </c>
      <c r="C3736">
        <v>38.378898620605497</v>
      </c>
    </row>
    <row r="3737" spans="2:3" x14ac:dyDescent="0.25">
      <c r="B3737">
        <v>-0.51900000000000002</v>
      </c>
      <c r="C3737">
        <v>38.891593933105497</v>
      </c>
    </row>
    <row r="3738" spans="2:3" x14ac:dyDescent="0.25">
      <c r="B3738">
        <v>-0.53300000000000003</v>
      </c>
      <c r="C3738">
        <v>37.646476745605497</v>
      </c>
    </row>
    <row r="3739" spans="2:3" x14ac:dyDescent="0.25">
      <c r="B3739">
        <v>-0.54700000000000004</v>
      </c>
      <c r="C3739">
        <v>38.403312683105497</v>
      </c>
    </row>
    <row r="3740" spans="2:3" x14ac:dyDescent="0.25">
      <c r="B3740">
        <v>-0.56100000000000005</v>
      </c>
      <c r="C3740">
        <v>37.695304870605497</v>
      </c>
    </row>
    <row r="3741" spans="2:3" x14ac:dyDescent="0.25">
      <c r="B3741">
        <v>-0.57499999999999896</v>
      </c>
      <c r="C3741">
        <v>37.475578308105497</v>
      </c>
    </row>
    <row r="3742" spans="2:3" x14ac:dyDescent="0.25">
      <c r="B3742">
        <v>-0.58899999999999997</v>
      </c>
      <c r="C3742">
        <v>37.963859558105497</v>
      </c>
    </row>
    <row r="3743" spans="2:3" x14ac:dyDescent="0.25">
      <c r="B3743">
        <v>-0.60299999999999998</v>
      </c>
      <c r="C3743">
        <v>38.134757995605497</v>
      </c>
    </row>
    <row r="3744" spans="2:3" x14ac:dyDescent="0.25">
      <c r="B3744">
        <v>-0.61699999999999999</v>
      </c>
      <c r="C3744">
        <v>39.086906433105497</v>
      </c>
    </row>
    <row r="3745" spans="2:3" x14ac:dyDescent="0.25">
      <c r="B3745">
        <v>-0.63100000000000001</v>
      </c>
      <c r="C3745">
        <v>38.842765808105497</v>
      </c>
    </row>
    <row r="3746" spans="2:3" x14ac:dyDescent="0.25">
      <c r="B3746">
        <v>-0.64500000000000002</v>
      </c>
      <c r="C3746">
        <v>38.159172058105497</v>
      </c>
    </row>
    <row r="3747" spans="2:3" x14ac:dyDescent="0.25">
      <c r="B3747">
        <v>-0.65900000000000003</v>
      </c>
      <c r="C3747">
        <v>37.963859558105497</v>
      </c>
    </row>
    <row r="3748" spans="2:3" x14ac:dyDescent="0.25">
      <c r="B3748">
        <v>-0.67300000000000004</v>
      </c>
      <c r="C3748">
        <v>38.232414245605497</v>
      </c>
    </row>
    <row r="3749" spans="2:3" x14ac:dyDescent="0.25">
      <c r="B3749">
        <v>-0.68700000000000006</v>
      </c>
      <c r="C3749">
        <v>37.402336120605497</v>
      </c>
    </row>
    <row r="3750" spans="2:3" x14ac:dyDescent="0.25">
      <c r="B3750">
        <v>-0.70099999999999896</v>
      </c>
      <c r="C3750">
        <v>37.988273620605497</v>
      </c>
    </row>
    <row r="3751" spans="2:3" x14ac:dyDescent="0.25">
      <c r="B3751">
        <v>-0.71499999999999997</v>
      </c>
      <c r="C3751">
        <v>38.891593933105497</v>
      </c>
    </row>
    <row r="3752" spans="2:3" x14ac:dyDescent="0.25">
      <c r="B3752">
        <v>-0.72899999999999998</v>
      </c>
      <c r="C3752">
        <v>37.890617370605497</v>
      </c>
    </row>
    <row r="3753" spans="2:3" x14ac:dyDescent="0.25">
      <c r="B3753">
        <v>-0.74299999999999999</v>
      </c>
      <c r="C3753">
        <v>38.525382995605497</v>
      </c>
    </row>
    <row r="3754" spans="2:3" x14ac:dyDescent="0.25">
      <c r="B3754">
        <v>-0.75700000000000001</v>
      </c>
      <c r="C3754">
        <v>39.013664245605497</v>
      </c>
    </row>
    <row r="3755" spans="2:3" x14ac:dyDescent="0.25">
      <c r="B3755">
        <v>-0.77100000000000002</v>
      </c>
      <c r="C3755">
        <v>39.721672058105497</v>
      </c>
    </row>
    <row r="3756" spans="2:3" x14ac:dyDescent="0.25">
      <c r="B3756">
        <v>-0.78500000000000003</v>
      </c>
      <c r="C3756">
        <v>39.086906433105497</v>
      </c>
    </row>
    <row r="3757" spans="2:3" x14ac:dyDescent="0.25">
      <c r="B3757">
        <v>-0.79900000000000004</v>
      </c>
      <c r="C3757">
        <v>37.670890808105497</v>
      </c>
    </row>
    <row r="3758" spans="2:3" x14ac:dyDescent="0.25">
      <c r="B3758">
        <v>-0.81299999999999994</v>
      </c>
      <c r="C3758">
        <v>37.890617370605497</v>
      </c>
    </row>
    <row r="3759" spans="2:3" x14ac:dyDescent="0.25">
      <c r="B3759">
        <v>-0.82699999999999996</v>
      </c>
      <c r="C3759">
        <v>39.624015808105497</v>
      </c>
    </row>
    <row r="3760" spans="2:3" x14ac:dyDescent="0.25">
      <c r="B3760">
        <v>-0.84099999999999997</v>
      </c>
      <c r="C3760">
        <v>39.477531433105497</v>
      </c>
    </row>
    <row r="3761" spans="2:3" x14ac:dyDescent="0.25">
      <c r="B3761">
        <v>-0.85499999999999998</v>
      </c>
      <c r="C3761">
        <v>39.013664245605497</v>
      </c>
    </row>
    <row r="3762" spans="2:3" x14ac:dyDescent="0.25">
      <c r="B3762">
        <v>-0.86899999999999999</v>
      </c>
      <c r="C3762">
        <v>40.014640808105497</v>
      </c>
    </row>
    <row r="3763" spans="2:3" x14ac:dyDescent="0.25">
      <c r="B3763">
        <v>-0.88300000000000001</v>
      </c>
      <c r="C3763">
        <v>38.769523620605497</v>
      </c>
    </row>
    <row r="3764" spans="2:3" x14ac:dyDescent="0.25">
      <c r="B3764">
        <v>-0.89700000000000002</v>
      </c>
      <c r="C3764">
        <v>37.841789245605497</v>
      </c>
    </row>
    <row r="3765" spans="2:3" x14ac:dyDescent="0.25">
      <c r="B3765">
        <v>-0.91100000000000003</v>
      </c>
      <c r="C3765">
        <v>37.695304870605497</v>
      </c>
    </row>
    <row r="3766" spans="2:3" x14ac:dyDescent="0.25">
      <c r="B3766">
        <v>-0.92500000000000004</v>
      </c>
      <c r="C3766">
        <v>37.402336120605497</v>
      </c>
    </row>
    <row r="3767" spans="2:3" x14ac:dyDescent="0.25">
      <c r="B3767">
        <v>-0.93899999999999995</v>
      </c>
      <c r="C3767">
        <v>37.548820495605497</v>
      </c>
    </row>
    <row r="3768" spans="2:3" x14ac:dyDescent="0.25">
      <c r="B3768">
        <v>-0.95299999999999996</v>
      </c>
      <c r="C3768">
        <v>39.038078308105497</v>
      </c>
    </row>
    <row r="3769" spans="2:3" x14ac:dyDescent="0.25">
      <c r="B3769">
        <v>-0.96699999999999997</v>
      </c>
      <c r="C3769">
        <v>40.112297058105497</v>
      </c>
    </row>
    <row r="3770" spans="2:3" x14ac:dyDescent="0.25">
      <c r="B3770">
        <v>-0.98099999999999998</v>
      </c>
      <c r="C3770">
        <v>38.842765808105497</v>
      </c>
    </row>
    <row r="3771" spans="2:3" x14ac:dyDescent="0.25">
      <c r="B3771">
        <v>-0.995</v>
      </c>
      <c r="C3771">
        <v>38.281242370605497</v>
      </c>
    </row>
    <row r="3772" spans="2:3" x14ac:dyDescent="0.25">
      <c r="B3772">
        <v>-1.0089999999999999</v>
      </c>
      <c r="C3772">
        <v>38.452140808105497</v>
      </c>
    </row>
    <row r="3773" spans="2:3" x14ac:dyDescent="0.25">
      <c r="B3773">
        <v>-1.0229999999999999</v>
      </c>
      <c r="C3773">
        <v>37.695304870605497</v>
      </c>
    </row>
    <row r="3774" spans="2:3" x14ac:dyDescent="0.25">
      <c r="B3774">
        <v>-1.0369999999999999</v>
      </c>
      <c r="C3774">
        <v>37.451164245605497</v>
      </c>
    </row>
    <row r="3775" spans="2:3" x14ac:dyDescent="0.25">
      <c r="B3775">
        <v>-1.0509999999999999</v>
      </c>
      <c r="C3775">
        <v>38.061515808105497</v>
      </c>
    </row>
    <row r="3776" spans="2:3" x14ac:dyDescent="0.25">
      <c r="B3776">
        <v>-1.0649999999999999</v>
      </c>
      <c r="C3776">
        <v>39.916984558105497</v>
      </c>
    </row>
    <row r="3777" spans="2:3" x14ac:dyDescent="0.25">
      <c r="B3777">
        <v>-1.079</v>
      </c>
      <c r="C3777">
        <v>39.599601745605497</v>
      </c>
    </row>
    <row r="3778" spans="2:3" x14ac:dyDescent="0.25">
      <c r="B3778">
        <v>-1.093</v>
      </c>
      <c r="C3778">
        <v>38.793937683105497</v>
      </c>
    </row>
    <row r="3779" spans="2:3" x14ac:dyDescent="0.25">
      <c r="B3779">
        <v>-1.107</v>
      </c>
      <c r="C3779">
        <v>37.988273620605497</v>
      </c>
    </row>
    <row r="3780" spans="2:3" x14ac:dyDescent="0.25">
      <c r="B3780">
        <v>-1.121</v>
      </c>
      <c r="C3780">
        <v>37.915031433105497</v>
      </c>
    </row>
    <row r="3781" spans="2:3" x14ac:dyDescent="0.25">
      <c r="B3781">
        <v>-1.135</v>
      </c>
      <c r="C3781">
        <v>38.378898620605497</v>
      </c>
    </row>
    <row r="3782" spans="2:3" x14ac:dyDescent="0.25">
      <c r="B3782">
        <v>-1.149</v>
      </c>
      <c r="C3782">
        <v>39.428703308105497</v>
      </c>
    </row>
    <row r="3783" spans="2:3" x14ac:dyDescent="0.25">
      <c r="B3783">
        <v>-1.163</v>
      </c>
      <c r="C3783">
        <v>38.964836120605497</v>
      </c>
    </row>
    <row r="3784" spans="2:3" x14ac:dyDescent="0.25">
      <c r="B3784">
        <v>-1.177</v>
      </c>
      <c r="C3784">
        <v>39.233390808105497</v>
      </c>
    </row>
    <row r="3785" spans="2:3" x14ac:dyDescent="0.25">
      <c r="B3785">
        <v>-1.1910000000000001</v>
      </c>
      <c r="C3785">
        <v>40.209953308105497</v>
      </c>
    </row>
    <row r="3786" spans="2:3" x14ac:dyDescent="0.25">
      <c r="B3786">
        <v>-1.2050000000000001</v>
      </c>
      <c r="C3786">
        <v>39.648429870605497</v>
      </c>
    </row>
    <row r="3787" spans="2:3" x14ac:dyDescent="0.25">
      <c r="B3787">
        <v>-1.2190000000000001</v>
      </c>
      <c r="C3787">
        <v>39.746086120605497</v>
      </c>
    </row>
    <row r="3788" spans="2:3" x14ac:dyDescent="0.25">
      <c r="B3788">
        <v>-1.2330000000000001</v>
      </c>
      <c r="C3788">
        <v>39.453117370605497</v>
      </c>
    </row>
    <row r="3789" spans="2:3" x14ac:dyDescent="0.25">
      <c r="B3789">
        <v>-1.2470000000000001</v>
      </c>
      <c r="C3789">
        <v>38.867179870605497</v>
      </c>
    </row>
    <row r="3790" spans="2:3" x14ac:dyDescent="0.25">
      <c r="B3790">
        <v>-1.2609999999999999</v>
      </c>
      <c r="C3790">
        <v>39.770500183105497</v>
      </c>
    </row>
    <row r="3791" spans="2:3" x14ac:dyDescent="0.25">
      <c r="B3791">
        <v>-1.2749999999999999</v>
      </c>
      <c r="C3791">
        <v>39.013664245605497</v>
      </c>
    </row>
    <row r="3792" spans="2:3" x14ac:dyDescent="0.25">
      <c r="B3792">
        <v>-1.2889999999999999</v>
      </c>
      <c r="C3792">
        <v>39.331047058105497</v>
      </c>
    </row>
    <row r="3793" spans="2:3" x14ac:dyDescent="0.25">
      <c r="B3793">
        <v>-1.3029999999999999</v>
      </c>
      <c r="C3793">
        <v>38.818351745605497</v>
      </c>
    </row>
    <row r="3794" spans="2:3" x14ac:dyDescent="0.25">
      <c r="B3794">
        <v>-1.3169999999999999</v>
      </c>
      <c r="C3794">
        <v>38.232414245605497</v>
      </c>
    </row>
    <row r="3795" spans="2:3" x14ac:dyDescent="0.25">
      <c r="B3795">
        <v>-1.331</v>
      </c>
      <c r="C3795">
        <v>38.598625183105497</v>
      </c>
    </row>
    <row r="3796" spans="2:3" x14ac:dyDescent="0.25">
      <c r="B3796">
        <v>-1.345</v>
      </c>
      <c r="C3796">
        <v>37.939445495605497</v>
      </c>
    </row>
    <row r="3797" spans="2:3" x14ac:dyDescent="0.25">
      <c r="B3797">
        <v>-1.359</v>
      </c>
      <c r="C3797">
        <v>37.109367370605497</v>
      </c>
    </row>
    <row r="3798" spans="2:3" x14ac:dyDescent="0.25">
      <c r="B3798">
        <v>-1.373</v>
      </c>
      <c r="C3798">
        <v>39.086906433105497</v>
      </c>
    </row>
    <row r="3799" spans="2:3" x14ac:dyDescent="0.25">
      <c r="B3799">
        <v>-1.387</v>
      </c>
      <c r="C3799">
        <v>39.697257995605497</v>
      </c>
    </row>
    <row r="3800" spans="2:3" x14ac:dyDescent="0.25">
      <c r="B3800">
        <v>-1.401</v>
      </c>
      <c r="C3800">
        <v>39.184562683105497</v>
      </c>
    </row>
    <row r="3801" spans="2:3" x14ac:dyDescent="0.25">
      <c r="B3801">
        <v>-1.415</v>
      </c>
      <c r="C3801">
        <v>40.112297058105497</v>
      </c>
    </row>
    <row r="3802" spans="2:3" x14ac:dyDescent="0.25">
      <c r="B3802">
        <v>-1.429</v>
      </c>
      <c r="C3802">
        <v>38.183586120605497</v>
      </c>
    </row>
    <row r="3803" spans="2:3" x14ac:dyDescent="0.25">
      <c r="B3803">
        <v>-1.4430000000000001</v>
      </c>
      <c r="C3803">
        <v>36.645500183105497</v>
      </c>
    </row>
    <row r="3804" spans="2:3" x14ac:dyDescent="0.25">
      <c r="B3804">
        <v>-1.4570000000000001</v>
      </c>
      <c r="C3804">
        <v>39.086906433105497</v>
      </c>
    </row>
    <row r="3805" spans="2:3" x14ac:dyDescent="0.25">
      <c r="B3805">
        <v>-1.4710000000000001</v>
      </c>
      <c r="C3805">
        <v>39.526359558105497</v>
      </c>
    </row>
    <row r="3806" spans="2:3" x14ac:dyDescent="0.25">
      <c r="B3806">
        <v>-1.4850000000000001</v>
      </c>
      <c r="C3806">
        <v>37.792961120605497</v>
      </c>
    </row>
    <row r="3807" spans="2:3" x14ac:dyDescent="0.25">
      <c r="B3807">
        <v>-1.4990000000000001</v>
      </c>
      <c r="C3807">
        <v>38.110343933105497</v>
      </c>
    </row>
    <row r="3808" spans="2:3" x14ac:dyDescent="0.25">
      <c r="B3808">
        <v>-1.5129999999999999</v>
      </c>
      <c r="C3808">
        <v>39.160148620605497</v>
      </c>
    </row>
    <row r="3809" spans="2:3" x14ac:dyDescent="0.25">
      <c r="B3809">
        <v>-1.5269999999999999</v>
      </c>
      <c r="C3809">
        <v>38.671867370605497</v>
      </c>
    </row>
    <row r="3810" spans="2:3" x14ac:dyDescent="0.25">
      <c r="B3810">
        <v>-1.5409999999999999</v>
      </c>
      <c r="C3810">
        <v>38.818351745605497</v>
      </c>
    </row>
    <row r="3811" spans="2:3" x14ac:dyDescent="0.25">
      <c r="B3811">
        <v>-1.5549999999999999</v>
      </c>
      <c r="C3811">
        <v>40.454093933105497</v>
      </c>
    </row>
    <row r="3812" spans="2:3" x14ac:dyDescent="0.25">
      <c r="B3812">
        <v>-1.569</v>
      </c>
      <c r="C3812">
        <v>39.746086120605497</v>
      </c>
    </row>
    <row r="3813" spans="2:3" x14ac:dyDescent="0.25">
      <c r="B3813">
        <v>-1.583</v>
      </c>
      <c r="C3813">
        <v>37.548820495605497</v>
      </c>
    </row>
    <row r="3814" spans="2:3" x14ac:dyDescent="0.25">
      <c r="B3814">
        <v>-1.597</v>
      </c>
      <c r="C3814">
        <v>37.622062683105497</v>
      </c>
    </row>
    <row r="3815" spans="2:3" x14ac:dyDescent="0.25">
      <c r="B3815">
        <v>-1.611</v>
      </c>
      <c r="C3815">
        <v>38.281242370605497</v>
      </c>
    </row>
    <row r="3816" spans="2:3" x14ac:dyDescent="0.25">
      <c r="B3816">
        <v>-1.625</v>
      </c>
      <c r="C3816">
        <v>38.940422058105497</v>
      </c>
    </row>
    <row r="3817" spans="2:3" x14ac:dyDescent="0.25">
      <c r="B3817">
        <v>-1.639</v>
      </c>
      <c r="C3817">
        <v>39.306632995605497</v>
      </c>
    </row>
    <row r="3818" spans="2:3" x14ac:dyDescent="0.25">
      <c r="B3818">
        <v>-1.653</v>
      </c>
      <c r="C3818">
        <v>39.819328308105497</v>
      </c>
    </row>
    <row r="3819" spans="2:3" x14ac:dyDescent="0.25">
      <c r="B3819">
        <v>-1.667</v>
      </c>
      <c r="C3819">
        <v>38.427726745605497</v>
      </c>
    </row>
    <row r="3820" spans="2:3" x14ac:dyDescent="0.25">
      <c r="B3820">
        <v>-1.681</v>
      </c>
      <c r="C3820">
        <v>37.402336120605497</v>
      </c>
    </row>
    <row r="3821" spans="2:3" x14ac:dyDescent="0.25">
      <c r="B3821">
        <v>-1.6950000000000001</v>
      </c>
      <c r="C3821">
        <v>37.377922058105497</v>
      </c>
    </row>
    <row r="3822" spans="2:3" x14ac:dyDescent="0.25">
      <c r="B3822">
        <v>-1.7090000000000001</v>
      </c>
      <c r="C3822">
        <v>37.133781433105497</v>
      </c>
    </row>
    <row r="3823" spans="2:3" x14ac:dyDescent="0.25">
      <c r="B3823">
        <v>-1.7230000000000001</v>
      </c>
      <c r="C3823">
        <v>38.916007995605497</v>
      </c>
    </row>
    <row r="3824" spans="2:3" x14ac:dyDescent="0.25">
      <c r="B3824">
        <v>-1.7370000000000001</v>
      </c>
      <c r="C3824">
        <v>41.552726745605497</v>
      </c>
    </row>
    <row r="3825" spans="2:3" x14ac:dyDescent="0.25">
      <c r="B3825">
        <v>-1.7509999999999999</v>
      </c>
      <c r="C3825">
        <v>40.478507995605497</v>
      </c>
    </row>
    <row r="3826" spans="2:3" x14ac:dyDescent="0.25">
      <c r="B3826">
        <v>-1.7649999999999999</v>
      </c>
      <c r="C3826">
        <v>39.062492370605497</v>
      </c>
    </row>
    <row r="3827" spans="2:3" x14ac:dyDescent="0.25">
      <c r="B3827">
        <v>-1.7789999999999999</v>
      </c>
      <c r="C3827">
        <v>39.404289245605497</v>
      </c>
    </row>
    <row r="3828" spans="2:3" x14ac:dyDescent="0.25">
      <c r="B3828">
        <v>-1.7929999999999999</v>
      </c>
      <c r="C3828">
        <v>40.234367370605497</v>
      </c>
    </row>
    <row r="3829" spans="2:3" x14ac:dyDescent="0.25">
      <c r="B3829">
        <v>-1.8069999999999999</v>
      </c>
      <c r="C3829">
        <v>40.161125183105497</v>
      </c>
    </row>
    <row r="3830" spans="2:3" x14ac:dyDescent="0.25">
      <c r="B3830">
        <v>-1.821</v>
      </c>
      <c r="C3830">
        <v>39.501945495605497</v>
      </c>
    </row>
    <row r="3831" spans="2:3" x14ac:dyDescent="0.25">
      <c r="B3831">
        <v>-1.835</v>
      </c>
      <c r="C3831">
        <v>38.598625183105497</v>
      </c>
    </row>
    <row r="3832" spans="2:3" x14ac:dyDescent="0.25">
      <c r="B3832">
        <v>-1.849</v>
      </c>
      <c r="C3832">
        <v>38.647453308105497</v>
      </c>
    </row>
    <row r="3833" spans="2:3" x14ac:dyDescent="0.25">
      <c r="B3833">
        <v>-1.863</v>
      </c>
      <c r="C3833">
        <v>37.622062683105497</v>
      </c>
    </row>
    <row r="3834" spans="2:3" x14ac:dyDescent="0.25">
      <c r="B3834">
        <v>-1.877</v>
      </c>
      <c r="C3834">
        <v>38.378898620605497</v>
      </c>
    </row>
    <row r="3835" spans="2:3" x14ac:dyDescent="0.25">
      <c r="B3835">
        <v>-1.891</v>
      </c>
      <c r="C3835">
        <v>38.940422058105497</v>
      </c>
    </row>
    <row r="3836" spans="2:3" x14ac:dyDescent="0.25">
      <c r="B3836">
        <v>-1.905</v>
      </c>
      <c r="C3836">
        <v>39.550773620605497</v>
      </c>
    </row>
    <row r="3837" spans="2:3" x14ac:dyDescent="0.25">
      <c r="B3837">
        <v>-1.919</v>
      </c>
      <c r="C3837">
        <v>38.232414245605497</v>
      </c>
    </row>
    <row r="3838" spans="2:3" x14ac:dyDescent="0.25">
      <c r="B3838">
        <v>-1.9330000000000001</v>
      </c>
      <c r="C3838">
        <v>37.597648620605497</v>
      </c>
    </row>
    <row r="3839" spans="2:3" x14ac:dyDescent="0.25">
      <c r="B3839">
        <v>-1.9470000000000001</v>
      </c>
      <c r="C3839">
        <v>38.964836120605497</v>
      </c>
    </row>
    <row r="3840" spans="2:3" x14ac:dyDescent="0.25">
      <c r="B3840">
        <v>-1.9610000000000001</v>
      </c>
      <c r="C3840">
        <v>37.792961120605497</v>
      </c>
    </row>
    <row r="3841" spans="2:3" x14ac:dyDescent="0.25">
      <c r="B3841">
        <v>-1.9750000000000001</v>
      </c>
      <c r="C3841">
        <v>36.303703308105497</v>
      </c>
    </row>
    <row r="3842" spans="2:3" x14ac:dyDescent="0.25">
      <c r="B3842">
        <v>-1.9890000000000001</v>
      </c>
      <c r="C3842">
        <v>35.131828308105497</v>
      </c>
    </row>
    <row r="3843" spans="2:3" x14ac:dyDescent="0.25">
      <c r="B3843">
        <v>-2.0030000000000001</v>
      </c>
      <c r="C3843">
        <v>35.644523620605497</v>
      </c>
    </row>
    <row r="3844" spans="2:3" x14ac:dyDescent="0.25">
      <c r="B3844">
        <v>-2.0169999999999999</v>
      </c>
      <c r="C3844">
        <v>36.669914245605497</v>
      </c>
    </row>
    <row r="3845" spans="2:3" x14ac:dyDescent="0.25">
      <c r="B3845">
        <v>-2.0310000000000001</v>
      </c>
      <c r="C3845">
        <v>36.254875183105497</v>
      </c>
    </row>
    <row r="3846" spans="2:3" x14ac:dyDescent="0.25">
      <c r="B3846">
        <v>-2.0449999999999999</v>
      </c>
      <c r="C3846">
        <v>37.133781433105497</v>
      </c>
    </row>
    <row r="3847" spans="2:3" x14ac:dyDescent="0.25">
      <c r="B3847">
        <v>-2.0590000000000002</v>
      </c>
      <c r="C3847">
        <v>38.476554870605497</v>
      </c>
    </row>
    <row r="3848" spans="2:3" x14ac:dyDescent="0.25">
      <c r="B3848">
        <v>-2.073</v>
      </c>
      <c r="C3848">
        <v>38.647453308105497</v>
      </c>
    </row>
    <row r="3849" spans="2:3" x14ac:dyDescent="0.25">
      <c r="B3849">
        <v>-2.0870000000000002</v>
      </c>
      <c r="C3849">
        <v>36.035148620605497</v>
      </c>
    </row>
    <row r="3850" spans="2:3" x14ac:dyDescent="0.25">
      <c r="B3850">
        <v>-2.101</v>
      </c>
      <c r="C3850">
        <v>35.620109558105497</v>
      </c>
    </row>
    <row r="3851" spans="2:3" x14ac:dyDescent="0.25">
      <c r="B3851">
        <v>-2.1150000000000002</v>
      </c>
      <c r="C3851">
        <v>36.157218933105497</v>
      </c>
    </row>
    <row r="3852" spans="2:3" x14ac:dyDescent="0.25">
      <c r="B3852">
        <v>-2.129</v>
      </c>
      <c r="C3852">
        <v>36.181632995605497</v>
      </c>
    </row>
    <row r="3853" spans="2:3" x14ac:dyDescent="0.25">
      <c r="B3853">
        <v>-2.1429999999999998</v>
      </c>
      <c r="C3853">
        <v>36.254875183105497</v>
      </c>
    </row>
    <row r="3854" spans="2:3" x14ac:dyDescent="0.25">
      <c r="B3854">
        <v>-2.157</v>
      </c>
      <c r="C3854">
        <v>36.401359558105497</v>
      </c>
    </row>
    <row r="3855" spans="2:3" x14ac:dyDescent="0.25">
      <c r="B3855">
        <v>-2.1709999999999998</v>
      </c>
      <c r="C3855">
        <v>34.838859558105497</v>
      </c>
    </row>
    <row r="3856" spans="2:3" x14ac:dyDescent="0.25">
      <c r="B3856">
        <v>-2.1850000000000001</v>
      </c>
      <c r="C3856">
        <v>35.546867370605497</v>
      </c>
    </row>
    <row r="3857" spans="2:3" x14ac:dyDescent="0.25">
      <c r="B3857">
        <v>-2.1989999999999998</v>
      </c>
      <c r="C3857">
        <v>36.328117370605497</v>
      </c>
    </row>
    <row r="3858" spans="2:3" x14ac:dyDescent="0.25">
      <c r="B3858">
        <v>-2.2130000000000001</v>
      </c>
      <c r="C3858">
        <v>35.327140808105497</v>
      </c>
    </row>
    <row r="3859" spans="2:3" x14ac:dyDescent="0.25">
      <c r="B3859">
        <v>-2.2269999999999999</v>
      </c>
      <c r="C3859">
        <v>35.351558685302699</v>
      </c>
    </row>
    <row r="3860" spans="2:3" x14ac:dyDescent="0.25">
      <c r="B3860">
        <v>-2.2410000000000001</v>
      </c>
      <c r="C3860">
        <v>35.107418060302699</v>
      </c>
    </row>
    <row r="3861" spans="2:3" x14ac:dyDescent="0.25">
      <c r="B3861">
        <v>-2.2549999999999999</v>
      </c>
      <c r="C3861">
        <v>36.059562683105497</v>
      </c>
    </row>
    <row r="3862" spans="2:3" x14ac:dyDescent="0.25">
      <c r="B3862">
        <v>-2.2690000000000001</v>
      </c>
      <c r="C3862">
        <v>36.474601745605497</v>
      </c>
    </row>
    <row r="3863" spans="2:3" x14ac:dyDescent="0.25">
      <c r="B3863">
        <v>-2.2829999999999999</v>
      </c>
      <c r="C3863">
        <v>37.377922058105497</v>
      </c>
    </row>
    <row r="3864" spans="2:3" x14ac:dyDescent="0.25">
      <c r="B3864">
        <v>-2.2970000000000002</v>
      </c>
      <c r="C3864">
        <v>37.207023620605497</v>
      </c>
    </row>
    <row r="3865" spans="2:3" x14ac:dyDescent="0.25">
      <c r="B3865">
        <v>-2.3109999999999999</v>
      </c>
      <c r="C3865">
        <v>37.255851745605497</v>
      </c>
    </row>
    <row r="3866" spans="2:3" x14ac:dyDescent="0.25">
      <c r="B3866">
        <v>-2.3250000000000002</v>
      </c>
      <c r="C3866">
        <v>36.401359558105497</v>
      </c>
    </row>
    <row r="3867" spans="2:3" x14ac:dyDescent="0.25">
      <c r="B3867">
        <v>-2.339</v>
      </c>
      <c r="C3867">
        <v>37.329093933105497</v>
      </c>
    </row>
    <row r="3868" spans="2:3" x14ac:dyDescent="0.25">
      <c r="B3868">
        <v>-2.3530000000000002</v>
      </c>
      <c r="C3868">
        <v>36.621086120605497</v>
      </c>
    </row>
    <row r="3869" spans="2:3" x14ac:dyDescent="0.25">
      <c r="B3869">
        <v>-2.367</v>
      </c>
      <c r="C3869">
        <v>36.352531433105497</v>
      </c>
    </row>
    <row r="3870" spans="2:3" x14ac:dyDescent="0.25">
      <c r="B3870">
        <v>-2.3809999999999998</v>
      </c>
      <c r="C3870">
        <v>36.108390808105497</v>
      </c>
    </row>
    <row r="3871" spans="2:3" x14ac:dyDescent="0.25">
      <c r="B3871">
        <v>-2.395</v>
      </c>
      <c r="C3871">
        <v>37.182609558105497</v>
      </c>
    </row>
    <row r="3872" spans="2:3" x14ac:dyDescent="0.25">
      <c r="B3872">
        <v>-2.4089999999999998</v>
      </c>
      <c r="C3872">
        <v>37.622062683105497</v>
      </c>
    </row>
    <row r="3873" spans="2:3" x14ac:dyDescent="0.25">
      <c r="B3873">
        <v>-2.423</v>
      </c>
      <c r="C3873">
        <v>38.476554870605497</v>
      </c>
    </row>
    <row r="3874" spans="2:3" x14ac:dyDescent="0.25">
      <c r="B3874">
        <v>-2.4369999999999998</v>
      </c>
      <c r="C3874">
        <v>38.500968933105497</v>
      </c>
    </row>
    <row r="3875" spans="2:3" x14ac:dyDescent="0.25">
      <c r="B3875">
        <v>-2.4510000000000001</v>
      </c>
      <c r="C3875">
        <v>37.939445495605497</v>
      </c>
    </row>
    <row r="3876" spans="2:3" x14ac:dyDescent="0.25">
      <c r="B3876">
        <v>-2.4649999999999999</v>
      </c>
      <c r="C3876">
        <v>38.623039245605497</v>
      </c>
    </row>
    <row r="3877" spans="2:3" x14ac:dyDescent="0.25">
      <c r="B3877">
        <v>-2.4790000000000001</v>
      </c>
      <c r="C3877">
        <v>38.598625183105497</v>
      </c>
    </row>
    <row r="3878" spans="2:3" x14ac:dyDescent="0.25">
      <c r="B3878">
        <v>-2.4929999999999999</v>
      </c>
      <c r="C3878">
        <v>38.647453308105497</v>
      </c>
    </row>
    <row r="3879" spans="2:3" x14ac:dyDescent="0.25">
      <c r="B3879">
        <v>-2.5070000000000001</v>
      </c>
      <c r="C3879">
        <v>38.671867370605497</v>
      </c>
    </row>
    <row r="3880" spans="2:3" x14ac:dyDescent="0.25">
      <c r="B3880">
        <v>-2.5209999999999999</v>
      </c>
      <c r="C3880">
        <v>38.500968933105497</v>
      </c>
    </row>
    <row r="3881" spans="2:3" x14ac:dyDescent="0.25">
      <c r="B3881">
        <v>-2.5350000000000001</v>
      </c>
      <c r="C3881">
        <v>37.670890808105497</v>
      </c>
    </row>
    <row r="3882" spans="2:3" x14ac:dyDescent="0.25">
      <c r="B3882">
        <v>-2.5489999999999999</v>
      </c>
      <c r="C3882">
        <v>38.281242370605497</v>
      </c>
    </row>
    <row r="3883" spans="2:3" x14ac:dyDescent="0.25">
      <c r="B3883">
        <v>-2.5630000000000002</v>
      </c>
      <c r="C3883">
        <v>38.403312683105497</v>
      </c>
    </row>
    <row r="3884" spans="2:3" x14ac:dyDescent="0.25">
      <c r="B3884">
        <v>-2.577</v>
      </c>
      <c r="C3884">
        <v>38.720695495605497</v>
      </c>
    </row>
    <row r="3885" spans="2:3" x14ac:dyDescent="0.25">
      <c r="B3885">
        <v>-2.5910000000000002</v>
      </c>
      <c r="C3885">
        <v>37.841789245605497</v>
      </c>
    </row>
    <row r="3886" spans="2:3" x14ac:dyDescent="0.25">
      <c r="B3886">
        <v>-2.605</v>
      </c>
      <c r="C3886">
        <v>38.159172058105497</v>
      </c>
    </row>
    <row r="3887" spans="2:3" x14ac:dyDescent="0.25">
      <c r="B3887">
        <v>-2.6190000000000002</v>
      </c>
      <c r="C3887">
        <v>38.403312683105497</v>
      </c>
    </row>
    <row r="3888" spans="2:3" x14ac:dyDescent="0.25">
      <c r="B3888">
        <v>-2.633</v>
      </c>
      <c r="C3888">
        <v>38.281242370605497</v>
      </c>
    </row>
    <row r="3889" spans="2:3" x14ac:dyDescent="0.25">
      <c r="B3889">
        <v>-2.6469999999999998</v>
      </c>
      <c r="C3889">
        <v>37.280265808105497</v>
      </c>
    </row>
    <row r="3890" spans="2:3" x14ac:dyDescent="0.25">
      <c r="B3890">
        <v>-2.661</v>
      </c>
      <c r="C3890">
        <v>38.500968933105497</v>
      </c>
    </row>
    <row r="3891" spans="2:3" x14ac:dyDescent="0.25">
      <c r="B3891">
        <v>-2.6749999999999998</v>
      </c>
      <c r="C3891">
        <v>39.477531433105497</v>
      </c>
    </row>
    <row r="3892" spans="2:3" x14ac:dyDescent="0.25">
      <c r="B3892">
        <v>-2.6890000000000001</v>
      </c>
      <c r="C3892">
        <v>39.111320495605497</v>
      </c>
    </row>
    <row r="3893" spans="2:3" x14ac:dyDescent="0.25">
      <c r="B3893">
        <v>-2.7029999999999998</v>
      </c>
      <c r="C3893">
        <v>39.013664245605497</v>
      </c>
    </row>
    <row r="3894" spans="2:3" x14ac:dyDescent="0.25">
      <c r="B3894">
        <v>-2.7170000000000001</v>
      </c>
      <c r="C3894">
        <v>40.014640808105497</v>
      </c>
    </row>
    <row r="3895" spans="2:3" x14ac:dyDescent="0.25">
      <c r="B3895">
        <v>-2.7309999999999999</v>
      </c>
      <c r="C3895">
        <v>40.576164245605497</v>
      </c>
    </row>
    <row r="3896" spans="2:3" x14ac:dyDescent="0.25">
      <c r="B3896">
        <v>-2.7450000000000001</v>
      </c>
      <c r="C3896">
        <v>40.820304870605497</v>
      </c>
    </row>
    <row r="3897" spans="2:3" x14ac:dyDescent="0.25">
      <c r="B3897">
        <v>-2.7589999999999999</v>
      </c>
      <c r="C3897">
        <v>38.208000183105497</v>
      </c>
    </row>
    <row r="3898" spans="2:3" x14ac:dyDescent="0.25">
      <c r="B3898">
        <v>-2.7730000000000001</v>
      </c>
      <c r="C3898">
        <v>37.475578308105497</v>
      </c>
    </row>
    <row r="3899" spans="2:3" x14ac:dyDescent="0.25">
      <c r="B3899">
        <v>-2.7869999999999999</v>
      </c>
      <c r="C3899">
        <v>37.158195495605497</v>
      </c>
    </row>
    <row r="3900" spans="2:3" x14ac:dyDescent="0.25">
      <c r="B3900">
        <v>-2.8010000000000002</v>
      </c>
      <c r="C3900">
        <v>37.280265808105497</v>
      </c>
    </row>
    <row r="3901" spans="2:3" x14ac:dyDescent="0.25">
      <c r="B3901">
        <v>-2.8149999999999999</v>
      </c>
      <c r="C3901">
        <v>36.743156433105497</v>
      </c>
    </row>
    <row r="3902" spans="2:3" x14ac:dyDescent="0.25">
      <c r="B3902">
        <v>-2.8290000000000002</v>
      </c>
      <c r="C3902">
        <v>36.059562683105497</v>
      </c>
    </row>
    <row r="3903" spans="2:3" x14ac:dyDescent="0.25">
      <c r="B3903">
        <v>-2.843</v>
      </c>
      <c r="C3903">
        <v>37.182609558105497</v>
      </c>
    </row>
    <row r="3904" spans="2:3" x14ac:dyDescent="0.25">
      <c r="B3904">
        <v>-2.8570000000000002</v>
      </c>
      <c r="C3904">
        <v>37.133781433105497</v>
      </c>
    </row>
    <row r="3905" spans="2:3" x14ac:dyDescent="0.25">
      <c r="B3905">
        <v>-2.871</v>
      </c>
      <c r="C3905">
        <v>35.815425872802699</v>
      </c>
    </row>
    <row r="3906" spans="2:3" x14ac:dyDescent="0.25">
      <c r="B3906">
        <v>-2.8849999999999998</v>
      </c>
      <c r="C3906">
        <v>36.791988372802699</v>
      </c>
    </row>
    <row r="3907" spans="2:3" x14ac:dyDescent="0.25">
      <c r="B3907">
        <v>-2.899</v>
      </c>
      <c r="C3907">
        <v>36.279293060302699</v>
      </c>
    </row>
    <row r="3908" spans="2:3" x14ac:dyDescent="0.25">
      <c r="B3908">
        <v>-2.9129999999999998</v>
      </c>
      <c r="C3908">
        <v>36.279293060302699</v>
      </c>
    </row>
    <row r="3909" spans="2:3" x14ac:dyDescent="0.25">
      <c r="B3909">
        <v>-2.927</v>
      </c>
      <c r="C3909">
        <v>36.108394622802699</v>
      </c>
    </row>
    <row r="3910" spans="2:3" x14ac:dyDescent="0.25">
      <c r="B3910">
        <v>-2.9409999999999998</v>
      </c>
      <c r="C3910">
        <v>36.352535247802699</v>
      </c>
    </row>
    <row r="3911" spans="2:3" x14ac:dyDescent="0.25">
      <c r="B3911">
        <v>-2.9550000000000001</v>
      </c>
      <c r="C3911">
        <v>37.011714935302699</v>
      </c>
    </row>
    <row r="3912" spans="2:3" x14ac:dyDescent="0.25">
      <c r="B3912">
        <v>-2.9689999999999999</v>
      </c>
      <c r="C3912">
        <v>37.988273620605497</v>
      </c>
    </row>
    <row r="3913" spans="2:3" x14ac:dyDescent="0.25">
      <c r="B3913">
        <v>-2.9830000000000001</v>
      </c>
      <c r="C3913">
        <v>36.938472747802699</v>
      </c>
    </row>
    <row r="3914" spans="2:3" x14ac:dyDescent="0.25">
      <c r="B3914">
        <v>-2.9969999999999999</v>
      </c>
      <c r="C3914">
        <v>35.449214935302699</v>
      </c>
    </row>
    <row r="3915" spans="2:3" x14ac:dyDescent="0.25">
      <c r="B3915">
        <v>-3.0110000000000001</v>
      </c>
      <c r="C3915">
        <v>36.083980560302699</v>
      </c>
    </row>
    <row r="3916" spans="2:3" x14ac:dyDescent="0.25">
      <c r="B3916">
        <v>-3.0249999999999999</v>
      </c>
      <c r="C3916">
        <v>36.425777435302699</v>
      </c>
    </row>
    <row r="3917" spans="2:3" x14ac:dyDescent="0.25">
      <c r="B3917">
        <v>-3.0390000000000001</v>
      </c>
      <c r="C3917">
        <v>35.986324310302699</v>
      </c>
    </row>
    <row r="3918" spans="2:3" x14ac:dyDescent="0.25">
      <c r="B3918">
        <v>-3.0529999999999999</v>
      </c>
      <c r="C3918">
        <v>36.767574310302699</v>
      </c>
    </row>
    <row r="3919" spans="2:3" x14ac:dyDescent="0.25">
      <c r="B3919">
        <v>-3.0670000000000002</v>
      </c>
      <c r="C3919">
        <v>35.571285247802699</v>
      </c>
    </row>
    <row r="3920" spans="2:3" x14ac:dyDescent="0.25">
      <c r="B3920">
        <v>-3.081</v>
      </c>
      <c r="C3920">
        <v>36.010738372802699</v>
      </c>
    </row>
    <row r="3921" spans="2:3" x14ac:dyDescent="0.25">
      <c r="B3921">
        <v>-3.0950000000000002</v>
      </c>
      <c r="C3921">
        <v>36.450191497802699</v>
      </c>
    </row>
    <row r="3922" spans="2:3" x14ac:dyDescent="0.25">
      <c r="B3922">
        <v>-3.109</v>
      </c>
      <c r="C3922">
        <v>35.644527435302699</v>
      </c>
    </row>
    <row r="3923" spans="2:3" x14ac:dyDescent="0.25">
      <c r="B3923">
        <v>-3.1230000000000002</v>
      </c>
      <c r="C3923">
        <v>36.401363372802699</v>
      </c>
    </row>
    <row r="3924" spans="2:3" x14ac:dyDescent="0.25">
      <c r="B3924">
        <v>-3.137</v>
      </c>
      <c r="C3924">
        <v>36.645503997802699</v>
      </c>
    </row>
    <row r="3925" spans="2:3" x14ac:dyDescent="0.25">
      <c r="B3925">
        <v>-3.1509999999999998</v>
      </c>
      <c r="C3925">
        <v>37.329097747802699</v>
      </c>
    </row>
    <row r="3926" spans="2:3" x14ac:dyDescent="0.25">
      <c r="B3926">
        <v>-3.165</v>
      </c>
      <c r="C3926">
        <v>36.889644622802699</v>
      </c>
    </row>
    <row r="3927" spans="2:3" x14ac:dyDescent="0.25">
      <c r="B3927">
        <v>-3.1789999999999998</v>
      </c>
      <c r="C3927">
        <v>36.035152435302699</v>
      </c>
    </row>
    <row r="3928" spans="2:3" x14ac:dyDescent="0.25">
      <c r="B3928">
        <v>-3.1930000000000001</v>
      </c>
      <c r="C3928">
        <v>36.718746185302699</v>
      </c>
    </row>
    <row r="3929" spans="2:3" x14ac:dyDescent="0.25">
      <c r="B3929">
        <v>-3.2069999999999999</v>
      </c>
      <c r="C3929">
        <v>36.865230560302699</v>
      </c>
    </row>
    <row r="3930" spans="2:3" x14ac:dyDescent="0.25">
      <c r="B3930">
        <v>-3.2210000000000001</v>
      </c>
      <c r="C3930">
        <v>37.011714935302699</v>
      </c>
    </row>
    <row r="3931" spans="2:3" x14ac:dyDescent="0.25">
      <c r="B3931">
        <v>-3.2349999999999999</v>
      </c>
      <c r="C3931">
        <v>37.499996185302699</v>
      </c>
    </row>
    <row r="3932" spans="2:3" x14ac:dyDescent="0.25">
      <c r="B3932">
        <v>-3.2490000000000001</v>
      </c>
      <c r="C3932">
        <v>36.157222747802699</v>
      </c>
    </row>
    <row r="3933" spans="2:3" x14ac:dyDescent="0.25">
      <c r="B3933">
        <v>-3.2629999999999999</v>
      </c>
      <c r="C3933">
        <v>35.815425872802699</v>
      </c>
    </row>
    <row r="3934" spans="2:3" x14ac:dyDescent="0.25">
      <c r="B3934">
        <v>-3.2770000000000001</v>
      </c>
      <c r="C3934">
        <v>35.668941497802699</v>
      </c>
    </row>
    <row r="3935" spans="2:3" x14ac:dyDescent="0.25">
      <c r="B3935">
        <v>-3.2909999999999999</v>
      </c>
      <c r="C3935">
        <v>34.423824310302699</v>
      </c>
    </row>
    <row r="3936" spans="2:3" x14ac:dyDescent="0.25">
      <c r="B3936">
        <v>-3.3050000000000002</v>
      </c>
      <c r="C3936">
        <v>35.156246185302699</v>
      </c>
    </row>
    <row r="3937" spans="2:3" x14ac:dyDescent="0.25">
      <c r="B3937">
        <v>-3.319</v>
      </c>
      <c r="C3937">
        <v>34.863277435302699</v>
      </c>
    </row>
    <row r="3938" spans="2:3" x14ac:dyDescent="0.25">
      <c r="B3938">
        <v>-3.3330000000000002</v>
      </c>
      <c r="C3938">
        <v>33.984371185302699</v>
      </c>
    </row>
    <row r="3939" spans="2:3" x14ac:dyDescent="0.25">
      <c r="B3939">
        <v>-3.347</v>
      </c>
      <c r="C3939">
        <v>35.815425872802699</v>
      </c>
    </row>
    <row r="3940" spans="2:3" x14ac:dyDescent="0.25">
      <c r="B3940">
        <v>-3.3610000000000002</v>
      </c>
      <c r="C3940">
        <v>35.009761810302699</v>
      </c>
    </row>
    <row r="3941" spans="2:3" x14ac:dyDescent="0.25">
      <c r="B3941">
        <v>-3.375</v>
      </c>
      <c r="C3941">
        <v>34.570308685302699</v>
      </c>
    </row>
    <row r="3942" spans="2:3" x14ac:dyDescent="0.25">
      <c r="B3942">
        <v>-3.3889999999999998</v>
      </c>
      <c r="C3942">
        <v>35.424800872802699</v>
      </c>
    </row>
    <row r="3943" spans="2:3" x14ac:dyDescent="0.25">
      <c r="B3943">
        <v>-3.403</v>
      </c>
      <c r="C3943">
        <v>36.987300872802699</v>
      </c>
    </row>
    <row r="3944" spans="2:3" x14ac:dyDescent="0.25">
      <c r="B3944">
        <v>-3.4169999999999998</v>
      </c>
      <c r="C3944">
        <v>36.840816497802699</v>
      </c>
    </row>
    <row r="3945" spans="2:3" x14ac:dyDescent="0.25">
      <c r="B3945">
        <v>-3.431</v>
      </c>
      <c r="C3945">
        <v>36.206050872802699</v>
      </c>
    </row>
    <row r="3946" spans="2:3" x14ac:dyDescent="0.25">
      <c r="B3946">
        <v>-3.4449999999999998</v>
      </c>
      <c r="C3946">
        <v>36.108394622802699</v>
      </c>
    </row>
    <row r="3947" spans="2:3" x14ac:dyDescent="0.25">
      <c r="B3947">
        <v>-3.4590000000000001</v>
      </c>
      <c r="C3947">
        <v>35.375972747802699</v>
      </c>
    </row>
    <row r="3948" spans="2:3" x14ac:dyDescent="0.25">
      <c r="B3948">
        <v>-3.4729999999999999</v>
      </c>
      <c r="C3948">
        <v>35.766597747802699</v>
      </c>
    </row>
    <row r="3949" spans="2:3" x14ac:dyDescent="0.25">
      <c r="B3949">
        <v>-3.4870000000000001</v>
      </c>
      <c r="C3949">
        <v>36.669918060302699</v>
      </c>
    </row>
    <row r="3950" spans="2:3" x14ac:dyDescent="0.25">
      <c r="B3950">
        <v>-3.5009999999999999</v>
      </c>
      <c r="C3950">
        <v>36.279293060302699</v>
      </c>
    </row>
    <row r="3951" spans="2:3" x14ac:dyDescent="0.25">
      <c r="B3951">
        <v>-3.5150000000000001</v>
      </c>
      <c r="C3951">
        <v>36.791988372802699</v>
      </c>
    </row>
    <row r="3952" spans="2:3" x14ac:dyDescent="0.25">
      <c r="B3952">
        <v>-3.5289999999999999</v>
      </c>
      <c r="C3952">
        <v>36.840816497802699</v>
      </c>
    </row>
    <row r="3953" spans="2:3" x14ac:dyDescent="0.25">
      <c r="B3953">
        <v>-3.5430000000000001</v>
      </c>
      <c r="C3953">
        <v>34.814449310302699</v>
      </c>
    </row>
    <row r="3954" spans="2:3" x14ac:dyDescent="0.25">
      <c r="B3954">
        <v>-3.5569999999999999</v>
      </c>
      <c r="C3954">
        <v>34.545894622802699</v>
      </c>
    </row>
    <row r="3955" spans="2:3" x14ac:dyDescent="0.25">
      <c r="B3955">
        <v>-3.5710000000000002</v>
      </c>
      <c r="C3955">
        <v>34.960933685302699</v>
      </c>
    </row>
    <row r="3956" spans="2:3" x14ac:dyDescent="0.25">
      <c r="B3956">
        <v>-3.585</v>
      </c>
      <c r="C3956">
        <v>34.423824310302699</v>
      </c>
    </row>
    <row r="3957" spans="2:3" x14ac:dyDescent="0.25">
      <c r="B3957">
        <v>-3.5990000000000002</v>
      </c>
      <c r="C3957">
        <v>35.546871185302699</v>
      </c>
    </row>
    <row r="3958" spans="2:3" x14ac:dyDescent="0.25">
      <c r="B3958">
        <v>-3.613</v>
      </c>
      <c r="C3958">
        <v>35.302730560302699</v>
      </c>
    </row>
    <row r="3959" spans="2:3" x14ac:dyDescent="0.25">
      <c r="B3959">
        <v>-3.6269999999999998</v>
      </c>
      <c r="C3959">
        <v>34.155269622802699</v>
      </c>
    </row>
    <row r="3960" spans="2:3" x14ac:dyDescent="0.25">
      <c r="B3960">
        <v>-3.641</v>
      </c>
      <c r="C3960">
        <v>34.960933685302699</v>
      </c>
    </row>
    <row r="3961" spans="2:3" x14ac:dyDescent="0.25">
      <c r="B3961">
        <v>-3.6549999999999998</v>
      </c>
      <c r="C3961">
        <v>35.839839935302699</v>
      </c>
    </row>
    <row r="3962" spans="2:3" x14ac:dyDescent="0.25">
      <c r="B3962">
        <v>-3.669</v>
      </c>
      <c r="C3962">
        <v>35.693355560302699</v>
      </c>
    </row>
    <row r="3963" spans="2:3" x14ac:dyDescent="0.25">
      <c r="B3963">
        <v>-3.6829999999999998</v>
      </c>
      <c r="C3963">
        <v>35.888668060302699</v>
      </c>
    </row>
    <row r="3964" spans="2:3" x14ac:dyDescent="0.25">
      <c r="B3964">
        <v>-3.6970000000000001</v>
      </c>
      <c r="C3964">
        <v>37.524410247802699</v>
      </c>
    </row>
    <row r="3965" spans="2:3" x14ac:dyDescent="0.25">
      <c r="B3965">
        <v>-3.7109999999999999</v>
      </c>
      <c r="C3965">
        <v>36.914058685302699</v>
      </c>
    </row>
    <row r="3966" spans="2:3" x14ac:dyDescent="0.25">
      <c r="B3966">
        <v>-3.7250000000000001</v>
      </c>
      <c r="C3966">
        <v>35.107418060302699</v>
      </c>
    </row>
    <row r="3967" spans="2:3" x14ac:dyDescent="0.25">
      <c r="B3967">
        <v>-3.7389999999999999</v>
      </c>
      <c r="C3967">
        <v>34.423824310302699</v>
      </c>
    </row>
    <row r="3968" spans="2:3" x14ac:dyDescent="0.25">
      <c r="B3968">
        <v>-3.7530000000000001</v>
      </c>
      <c r="C3968">
        <v>35.278316497802699</v>
      </c>
    </row>
    <row r="3969" spans="2:3" x14ac:dyDescent="0.25">
      <c r="B3969">
        <v>-3.7669999999999999</v>
      </c>
      <c r="C3969">
        <v>36.206050872802699</v>
      </c>
    </row>
    <row r="3970" spans="2:3" x14ac:dyDescent="0.25">
      <c r="B3970">
        <v>-3.7810000000000001</v>
      </c>
      <c r="C3970">
        <v>35.693355560302699</v>
      </c>
    </row>
    <row r="3971" spans="2:3" x14ac:dyDescent="0.25">
      <c r="B3971">
        <v>-3.7949999999999999</v>
      </c>
      <c r="C3971">
        <v>35.083003997802699</v>
      </c>
    </row>
    <row r="3972" spans="2:3" x14ac:dyDescent="0.25">
      <c r="B3972">
        <v>-3.8090000000000002</v>
      </c>
      <c r="C3972">
        <v>35.839839935302699</v>
      </c>
    </row>
    <row r="3973" spans="2:3" x14ac:dyDescent="0.25">
      <c r="B3973">
        <v>-3.823</v>
      </c>
      <c r="C3973">
        <v>36.499019622802699</v>
      </c>
    </row>
    <row r="3974" spans="2:3" x14ac:dyDescent="0.25">
      <c r="B3974">
        <v>-3.8370000000000002</v>
      </c>
      <c r="C3974">
        <v>35.058589935302699</v>
      </c>
    </row>
    <row r="3975" spans="2:3" x14ac:dyDescent="0.25">
      <c r="B3975">
        <v>-3.851</v>
      </c>
      <c r="C3975">
        <v>35.058589935302699</v>
      </c>
    </row>
    <row r="3976" spans="2:3" x14ac:dyDescent="0.25">
      <c r="B3976">
        <v>-3.8650000000000002</v>
      </c>
      <c r="C3976">
        <v>35.156246185302699</v>
      </c>
    </row>
    <row r="3977" spans="2:3" x14ac:dyDescent="0.25">
      <c r="B3977">
        <v>-3.879</v>
      </c>
      <c r="C3977">
        <v>33.569332122802699</v>
      </c>
    </row>
    <row r="3978" spans="2:3" x14ac:dyDescent="0.25">
      <c r="B3978">
        <v>-3.8929999999999998</v>
      </c>
      <c r="C3978">
        <v>34.936519622802699</v>
      </c>
    </row>
    <row r="3979" spans="2:3" x14ac:dyDescent="0.25">
      <c r="B3979">
        <v>-3.907</v>
      </c>
      <c r="C3979">
        <v>37.377925872802699</v>
      </c>
    </row>
    <row r="3980" spans="2:3" x14ac:dyDescent="0.25">
      <c r="B3980">
        <v>-3.9209999999999998</v>
      </c>
      <c r="C3980">
        <v>37.133785247802699</v>
      </c>
    </row>
    <row r="3981" spans="2:3" x14ac:dyDescent="0.25">
      <c r="B3981">
        <v>-3.9350000000000001</v>
      </c>
      <c r="C3981">
        <v>36.303707122802699</v>
      </c>
    </row>
    <row r="3982" spans="2:3" x14ac:dyDescent="0.25">
      <c r="B3982">
        <v>-3.9489999999999998</v>
      </c>
      <c r="C3982">
        <v>34.960933685302699</v>
      </c>
    </row>
    <row r="3983" spans="2:3" x14ac:dyDescent="0.25">
      <c r="B3983">
        <v>-3.9630000000000001</v>
      </c>
      <c r="C3983">
        <v>34.228511810302699</v>
      </c>
    </row>
    <row r="3984" spans="2:3" x14ac:dyDescent="0.25">
      <c r="B3984">
        <v>-3.9769999999999999</v>
      </c>
      <c r="C3984">
        <v>34.399410247802699</v>
      </c>
    </row>
    <row r="3985" spans="2:3" x14ac:dyDescent="0.25">
      <c r="B3985">
        <v>-3.9910000000000001</v>
      </c>
      <c r="C3985">
        <v>33.349605560302699</v>
      </c>
    </row>
    <row r="3986" spans="2:3" x14ac:dyDescent="0.25">
      <c r="B3986">
        <v>-4.0049999999999999</v>
      </c>
      <c r="C3986">
        <v>33.520503997802699</v>
      </c>
    </row>
    <row r="3987" spans="2:3" x14ac:dyDescent="0.25">
      <c r="B3987">
        <v>-4.0190000000000001</v>
      </c>
      <c r="C3987">
        <v>34.545894622802699</v>
      </c>
    </row>
    <row r="3988" spans="2:3" x14ac:dyDescent="0.25">
      <c r="B3988">
        <v>-4.0330000000000004</v>
      </c>
      <c r="C3988">
        <v>34.643550872802699</v>
      </c>
    </row>
    <row r="3989" spans="2:3" x14ac:dyDescent="0.25">
      <c r="B3989">
        <v>-4.0469999999999997</v>
      </c>
      <c r="C3989">
        <v>34.863277435302699</v>
      </c>
    </row>
    <row r="3990" spans="2:3" x14ac:dyDescent="0.25">
      <c r="B3990">
        <v>-4.0609999999999999</v>
      </c>
      <c r="C3990">
        <v>35.278316497802699</v>
      </c>
    </row>
    <row r="3991" spans="2:3" x14ac:dyDescent="0.25">
      <c r="B3991">
        <v>-4.0750000000000002</v>
      </c>
      <c r="C3991">
        <v>33.837886810302699</v>
      </c>
    </row>
    <row r="3992" spans="2:3" x14ac:dyDescent="0.25">
      <c r="B3992">
        <v>-4.0890000000000004</v>
      </c>
      <c r="C3992">
        <v>34.179683685302699</v>
      </c>
    </row>
    <row r="3993" spans="2:3" x14ac:dyDescent="0.25">
      <c r="B3993">
        <v>-4.1029999999999998</v>
      </c>
      <c r="C3993">
        <v>34.643550872802699</v>
      </c>
    </row>
    <row r="3994" spans="2:3" x14ac:dyDescent="0.25">
      <c r="B3994">
        <v>-4.117</v>
      </c>
      <c r="C3994">
        <v>34.643550872802699</v>
      </c>
    </row>
    <row r="3995" spans="2:3" x14ac:dyDescent="0.25">
      <c r="B3995">
        <v>-4.1310000000000002</v>
      </c>
      <c r="C3995">
        <v>33.032222747802699</v>
      </c>
    </row>
    <row r="3996" spans="2:3" x14ac:dyDescent="0.25">
      <c r="B3996">
        <v>-4.1449999999999898</v>
      </c>
      <c r="C3996">
        <v>32.836910247802699</v>
      </c>
    </row>
    <row r="3997" spans="2:3" x14ac:dyDescent="0.25">
      <c r="B3997">
        <v>-4.1589999999999998</v>
      </c>
      <c r="C3997">
        <v>32.958980560302699</v>
      </c>
    </row>
    <row r="3998" spans="2:3" x14ac:dyDescent="0.25">
      <c r="B3998">
        <v>-4.173</v>
      </c>
      <c r="C3998">
        <v>33.715816497802699</v>
      </c>
    </row>
    <row r="3999" spans="2:3" x14ac:dyDescent="0.25">
      <c r="B3999">
        <v>-4.1870000000000003</v>
      </c>
      <c r="C3999">
        <v>32.080074310302699</v>
      </c>
    </row>
    <row r="4000" spans="2:3" x14ac:dyDescent="0.25">
      <c r="B4000">
        <v>-4.2009999999999899</v>
      </c>
      <c r="C4000">
        <v>32.763668060302699</v>
      </c>
    </row>
    <row r="4001" spans="2:3" x14ac:dyDescent="0.25">
      <c r="B4001">
        <v>-4.2149999999999999</v>
      </c>
      <c r="C4001">
        <v>32.910152435302699</v>
      </c>
    </row>
    <row r="4002" spans="2:3" x14ac:dyDescent="0.25">
      <c r="B4002">
        <v>-4.2290000000000001</v>
      </c>
      <c r="C4002">
        <v>32.470699310302699</v>
      </c>
    </row>
    <row r="4003" spans="2:3" x14ac:dyDescent="0.25">
      <c r="B4003">
        <v>-4.2430000000000003</v>
      </c>
      <c r="C4003">
        <v>32.226558685302699</v>
      </c>
    </row>
    <row r="4004" spans="2:3" x14ac:dyDescent="0.25">
      <c r="B4004">
        <v>-4.2569999999999899</v>
      </c>
      <c r="C4004">
        <v>32.324214935302699</v>
      </c>
    </row>
    <row r="4005" spans="2:3" x14ac:dyDescent="0.25">
      <c r="B4005">
        <v>-4.2709999999999999</v>
      </c>
      <c r="C4005">
        <v>32.617183685302699</v>
      </c>
    </row>
    <row r="4006" spans="2:3" x14ac:dyDescent="0.25">
      <c r="B4006">
        <v>-4.2850000000000001</v>
      </c>
      <c r="C4006">
        <v>32.421871185302699</v>
      </c>
    </row>
    <row r="4007" spans="2:3" x14ac:dyDescent="0.25">
      <c r="B4007">
        <v>-4.2990000000000004</v>
      </c>
      <c r="C4007">
        <v>31.616207122802699</v>
      </c>
    </row>
    <row r="4008" spans="2:3" x14ac:dyDescent="0.25">
      <c r="B4008">
        <v>-4.3129999999999997</v>
      </c>
      <c r="C4008">
        <v>31.665035247802699</v>
      </c>
    </row>
    <row r="4009" spans="2:3" x14ac:dyDescent="0.25">
      <c r="B4009">
        <v>-4.327</v>
      </c>
      <c r="C4009">
        <v>32.250972747802699</v>
      </c>
    </row>
    <row r="4010" spans="2:3" x14ac:dyDescent="0.25">
      <c r="B4010">
        <v>-4.3410000000000002</v>
      </c>
      <c r="C4010">
        <v>31.738277435302699</v>
      </c>
    </row>
    <row r="4011" spans="2:3" x14ac:dyDescent="0.25">
      <c r="B4011">
        <v>-4.3550000000000004</v>
      </c>
      <c r="C4011">
        <v>30.249019622802699</v>
      </c>
    </row>
    <row r="4012" spans="2:3" x14ac:dyDescent="0.25">
      <c r="B4012">
        <v>-4.3689999999999998</v>
      </c>
      <c r="C4012">
        <v>29.833980560302699</v>
      </c>
    </row>
    <row r="4013" spans="2:3" x14ac:dyDescent="0.25">
      <c r="B4013">
        <v>-4.383</v>
      </c>
      <c r="C4013">
        <v>31.982418060302699</v>
      </c>
    </row>
    <row r="4014" spans="2:3" x14ac:dyDescent="0.25">
      <c r="B4014">
        <v>-4.3970000000000002</v>
      </c>
      <c r="C4014">
        <v>33.520503997802699</v>
      </c>
    </row>
    <row r="4015" spans="2:3" x14ac:dyDescent="0.25">
      <c r="B4015">
        <v>-4.4109999999999898</v>
      </c>
      <c r="C4015">
        <v>33.325191497802699</v>
      </c>
    </row>
    <row r="4016" spans="2:3" x14ac:dyDescent="0.25">
      <c r="B4016">
        <v>-4.4249999999999998</v>
      </c>
      <c r="C4016">
        <v>32.373043060302699</v>
      </c>
    </row>
    <row r="4017" spans="2:3" x14ac:dyDescent="0.25">
      <c r="B4017">
        <v>-4.4390000000000001</v>
      </c>
      <c r="C4017">
        <v>32.446285247802699</v>
      </c>
    </row>
    <row r="4018" spans="2:3" x14ac:dyDescent="0.25">
      <c r="B4018">
        <v>-4.4530000000000003</v>
      </c>
      <c r="C4018">
        <v>32.910152435302699</v>
      </c>
    </row>
    <row r="4019" spans="2:3" x14ac:dyDescent="0.25">
      <c r="B4019">
        <v>-4.4669999999999899</v>
      </c>
      <c r="C4019">
        <v>31.274410247802699</v>
      </c>
    </row>
    <row r="4020" spans="2:3" x14ac:dyDescent="0.25">
      <c r="B4020">
        <v>-4.4809999999999999</v>
      </c>
      <c r="C4020">
        <v>32.519527435302699</v>
      </c>
    </row>
    <row r="4021" spans="2:3" x14ac:dyDescent="0.25">
      <c r="B4021">
        <v>-4.4950000000000001</v>
      </c>
      <c r="C4021">
        <v>31.787105560302699</v>
      </c>
    </row>
    <row r="4022" spans="2:3" x14ac:dyDescent="0.25">
      <c r="B4022">
        <v>-4.5090000000000003</v>
      </c>
      <c r="C4022">
        <v>31.738277435302699</v>
      </c>
    </row>
    <row r="4023" spans="2:3" x14ac:dyDescent="0.25">
      <c r="B4023">
        <v>-4.5229999999999997</v>
      </c>
      <c r="C4023">
        <v>34.130855560302699</v>
      </c>
    </row>
    <row r="4024" spans="2:3" x14ac:dyDescent="0.25">
      <c r="B4024">
        <v>-4.5369999999999999</v>
      </c>
      <c r="C4024">
        <v>33.081050872802699</v>
      </c>
    </row>
    <row r="4025" spans="2:3" x14ac:dyDescent="0.25">
      <c r="B4025">
        <v>-4.5510000000000002</v>
      </c>
      <c r="C4025">
        <v>32.373043060302699</v>
      </c>
    </row>
    <row r="4026" spans="2:3" x14ac:dyDescent="0.25">
      <c r="B4026">
        <v>-4.5650000000000004</v>
      </c>
      <c r="C4026">
        <v>32.128902435302699</v>
      </c>
    </row>
    <row r="4027" spans="2:3" x14ac:dyDescent="0.25">
      <c r="B4027">
        <v>-4.5789999999999997</v>
      </c>
      <c r="C4027">
        <v>30.712886810302699</v>
      </c>
    </row>
    <row r="4028" spans="2:3" x14ac:dyDescent="0.25">
      <c r="B4028">
        <v>-4.593</v>
      </c>
      <c r="C4028">
        <v>31.567378997802699</v>
      </c>
    </row>
    <row r="4029" spans="2:3" x14ac:dyDescent="0.25">
      <c r="B4029">
        <v>-4.6070000000000002</v>
      </c>
      <c r="C4029">
        <v>32.641597747802699</v>
      </c>
    </row>
    <row r="4030" spans="2:3" x14ac:dyDescent="0.25">
      <c r="B4030">
        <v>-4.6210000000000004</v>
      </c>
      <c r="C4030">
        <v>33.081050872802699</v>
      </c>
    </row>
    <row r="4031" spans="2:3" x14ac:dyDescent="0.25">
      <c r="B4031">
        <v>-4.6349999999999998</v>
      </c>
      <c r="C4031">
        <v>33.129878997802699</v>
      </c>
    </row>
    <row r="4032" spans="2:3" x14ac:dyDescent="0.25">
      <c r="B4032">
        <v>-4.649</v>
      </c>
      <c r="C4032">
        <v>33.837886810302699</v>
      </c>
    </row>
    <row r="4033" spans="2:3" x14ac:dyDescent="0.25">
      <c r="B4033">
        <v>-4.6630000000000003</v>
      </c>
      <c r="C4033">
        <v>34.643550872802699</v>
      </c>
    </row>
    <row r="4034" spans="2:3" x14ac:dyDescent="0.25">
      <c r="B4034">
        <v>-4.6769999999999898</v>
      </c>
      <c r="C4034">
        <v>34.082027435302699</v>
      </c>
    </row>
    <row r="4035" spans="2:3" x14ac:dyDescent="0.25">
      <c r="B4035">
        <v>-4.6909999999999998</v>
      </c>
      <c r="C4035">
        <v>33.984371185302699</v>
      </c>
    </row>
    <row r="4036" spans="2:3" x14ac:dyDescent="0.25">
      <c r="B4036">
        <v>-4.7050000000000001</v>
      </c>
      <c r="C4036">
        <v>32.519527435302699</v>
      </c>
    </row>
    <row r="4037" spans="2:3" x14ac:dyDescent="0.25">
      <c r="B4037">
        <v>-4.7190000000000003</v>
      </c>
      <c r="C4037">
        <v>31.298824310302699</v>
      </c>
    </row>
    <row r="4038" spans="2:3" x14ac:dyDescent="0.25">
      <c r="B4038">
        <v>-4.7329999999999899</v>
      </c>
      <c r="C4038">
        <v>33.007808685302699</v>
      </c>
    </row>
    <row r="4039" spans="2:3" x14ac:dyDescent="0.25">
      <c r="B4039">
        <v>-4.7469999999999999</v>
      </c>
      <c r="C4039">
        <v>33.813472747802699</v>
      </c>
    </row>
    <row r="4040" spans="2:3" x14ac:dyDescent="0.25">
      <c r="B4040">
        <v>-4.7610000000000001</v>
      </c>
      <c r="C4040">
        <v>32.153316497802699</v>
      </c>
    </row>
    <row r="4041" spans="2:3" x14ac:dyDescent="0.25">
      <c r="B4041">
        <v>-4.7750000000000004</v>
      </c>
      <c r="C4041">
        <v>31.787105560302699</v>
      </c>
    </row>
    <row r="4042" spans="2:3" x14ac:dyDescent="0.25">
      <c r="B4042">
        <v>-4.7889999999999997</v>
      </c>
      <c r="C4042">
        <v>32.324214935302699</v>
      </c>
    </row>
    <row r="4043" spans="2:3" x14ac:dyDescent="0.25">
      <c r="B4043">
        <v>-4.8029999999999999</v>
      </c>
      <c r="C4043">
        <v>33.569332122802699</v>
      </c>
    </row>
    <row r="4044" spans="2:3" x14ac:dyDescent="0.25">
      <c r="B4044">
        <v>-4.8170000000000002</v>
      </c>
      <c r="C4044">
        <v>33.862300872802699</v>
      </c>
    </row>
    <row r="4045" spans="2:3" x14ac:dyDescent="0.25">
      <c r="B4045">
        <v>-4.8310000000000004</v>
      </c>
      <c r="C4045">
        <v>33.740230560302699</v>
      </c>
    </row>
    <row r="4046" spans="2:3" x14ac:dyDescent="0.25">
      <c r="B4046">
        <v>-4.8449999999999998</v>
      </c>
      <c r="C4046">
        <v>33.666988372802699</v>
      </c>
    </row>
    <row r="4047" spans="2:3" x14ac:dyDescent="0.25">
      <c r="B4047">
        <v>-4.859</v>
      </c>
      <c r="C4047">
        <v>33.178707122802699</v>
      </c>
    </row>
    <row r="4048" spans="2:3" x14ac:dyDescent="0.25">
      <c r="B4048">
        <v>-4.8730000000000002</v>
      </c>
      <c r="C4048">
        <v>32.470699310302699</v>
      </c>
    </row>
    <row r="4049" spans="2:3" x14ac:dyDescent="0.25">
      <c r="B4049">
        <v>-4.8869999999999898</v>
      </c>
      <c r="C4049">
        <v>32.861324310302699</v>
      </c>
    </row>
    <row r="4050" spans="2:3" x14ac:dyDescent="0.25">
      <c r="B4050">
        <v>-4.9009999999999998</v>
      </c>
      <c r="C4050">
        <v>31.933589935302699</v>
      </c>
    </row>
    <row r="4051" spans="2:3" x14ac:dyDescent="0.25">
      <c r="B4051">
        <v>-4.915</v>
      </c>
      <c r="C4051">
        <v>32.592769622802699</v>
      </c>
    </row>
    <row r="4052" spans="2:3" x14ac:dyDescent="0.25">
      <c r="B4052">
        <v>-4.9290000000000003</v>
      </c>
      <c r="C4052">
        <v>31.249996185302699</v>
      </c>
    </row>
    <row r="4053" spans="2:3" x14ac:dyDescent="0.25">
      <c r="B4053">
        <v>-4.9429999999999898</v>
      </c>
      <c r="C4053">
        <v>30.517574310302699</v>
      </c>
    </row>
    <row r="4054" spans="2:3" x14ac:dyDescent="0.25">
      <c r="B4054">
        <v>-4.9569999999999999</v>
      </c>
      <c r="C4054">
        <v>31.176753997802699</v>
      </c>
    </row>
    <row r="4055" spans="2:3" x14ac:dyDescent="0.25">
      <c r="B4055">
        <v>-4.9710000000000001</v>
      </c>
      <c r="C4055">
        <v>30.908199310302699</v>
      </c>
    </row>
    <row r="4056" spans="2:3" x14ac:dyDescent="0.25">
      <c r="B4056">
        <v>-4.9850000000000003</v>
      </c>
      <c r="C4056">
        <v>31.347652435302699</v>
      </c>
    </row>
    <row r="4057" spans="2:3" x14ac:dyDescent="0.25">
      <c r="B4057">
        <v>-4.9989999999999899</v>
      </c>
      <c r="C4057">
        <v>31.494136810302699</v>
      </c>
    </row>
    <row r="4058" spans="2:3" x14ac:dyDescent="0.25">
      <c r="B4058">
        <v>-5.0129999999999999</v>
      </c>
      <c r="C4058">
        <v>32.275386810302699</v>
      </c>
    </row>
    <row r="4059" spans="2:3" x14ac:dyDescent="0.25">
      <c r="B4059">
        <v>-5.0270000000000001</v>
      </c>
      <c r="C4059">
        <v>32.666011810302699</v>
      </c>
    </row>
    <row r="4060" spans="2:3" x14ac:dyDescent="0.25">
      <c r="B4060">
        <v>-5.0410000000000004</v>
      </c>
      <c r="C4060">
        <v>32.861324310302699</v>
      </c>
    </row>
    <row r="4061" spans="2:3" x14ac:dyDescent="0.25">
      <c r="B4061">
        <v>-5.0549999999999997</v>
      </c>
      <c r="C4061">
        <v>33.325191497802699</v>
      </c>
    </row>
    <row r="4062" spans="2:3" x14ac:dyDescent="0.25">
      <c r="B4062">
        <v>-5.069</v>
      </c>
      <c r="C4062">
        <v>31.445308685302699</v>
      </c>
    </row>
    <row r="4063" spans="2:3" x14ac:dyDescent="0.25">
      <c r="B4063">
        <v>-5.0830000000000002</v>
      </c>
      <c r="C4063">
        <v>31.958003997802699</v>
      </c>
    </row>
    <row r="4064" spans="2:3" x14ac:dyDescent="0.25">
      <c r="B4064">
        <v>-5.0970000000000004</v>
      </c>
      <c r="C4064">
        <v>33.007808685302699</v>
      </c>
    </row>
    <row r="4065" spans="2:3" x14ac:dyDescent="0.25">
      <c r="B4065">
        <v>-5.1109999999999998</v>
      </c>
      <c r="C4065">
        <v>33.007808685302699</v>
      </c>
    </row>
    <row r="4066" spans="2:3" x14ac:dyDescent="0.25">
      <c r="B4066">
        <v>-5.125</v>
      </c>
      <c r="C4066">
        <v>32.519527435302699</v>
      </c>
    </row>
    <row r="4067" spans="2:3" x14ac:dyDescent="0.25">
      <c r="B4067">
        <v>-5.1390000000000002</v>
      </c>
      <c r="C4067">
        <v>33.081050872802699</v>
      </c>
    </row>
    <row r="4068" spans="2:3" x14ac:dyDescent="0.25">
      <c r="B4068">
        <v>-5.1529999999999898</v>
      </c>
      <c r="C4068">
        <v>32.495113372802699</v>
      </c>
    </row>
    <row r="4069" spans="2:3" x14ac:dyDescent="0.25">
      <c r="B4069">
        <v>-5.1669999999999998</v>
      </c>
      <c r="C4069">
        <v>31.713863372802699</v>
      </c>
    </row>
    <row r="4070" spans="2:3" x14ac:dyDescent="0.25">
      <c r="B4070">
        <v>-5.181</v>
      </c>
      <c r="C4070">
        <v>31.860347747802699</v>
      </c>
    </row>
    <row r="4071" spans="2:3" x14ac:dyDescent="0.25">
      <c r="B4071">
        <v>-5.1950000000000003</v>
      </c>
      <c r="C4071">
        <v>30.371089935302699</v>
      </c>
    </row>
    <row r="4072" spans="2:3" x14ac:dyDescent="0.25">
      <c r="B4072">
        <v>-5.2089999999999899</v>
      </c>
      <c r="C4072">
        <v>30.688472747802699</v>
      </c>
    </row>
    <row r="4073" spans="2:3" x14ac:dyDescent="0.25">
      <c r="B4073">
        <v>-5.2229999999999999</v>
      </c>
      <c r="C4073">
        <v>31.103511810302699</v>
      </c>
    </row>
    <row r="4074" spans="2:3" x14ac:dyDescent="0.25">
      <c r="B4074">
        <v>-5.2370000000000001</v>
      </c>
      <c r="C4074">
        <v>30.590816497802699</v>
      </c>
    </row>
    <row r="4075" spans="2:3" x14ac:dyDescent="0.25">
      <c r="B4075">
        <v>-5.2510000000000003</v>
      </c>
      <c r="C4075">
        <v>29.296871185302699</v>
      </c>
    </row>
    <row r="4076" spans="2:3" x14ac:dyDescent="0.25">
      <c r="B4076">
        <v>-5.2649999999999997</v>
      </c>
      <c r="C4076">
        <v>30.517574310302699</v>
      </c>
    </row>
    <row r="4077" spans="2:3" x14ac:dyDescent="0.25">
      <c r="B4077">
        <v>-5.2789999999999999</v>
      </c>
      <c r="C4077">
        <v>31.909175872802699</v>
      </c>
    </row>
    <row r="4078" spans="2:3" x14ac:dyDescent="0.25">
      <c r="B4078">
        <v>-5.2930000000000001</v>
      </c>
      <c r="C4078">
        <v>33.032222747802699</v>
      </c>
    </row>
    <row r="4079" spans="2:3" x14ac:dyDescent="0.25">
      <c r="B4079">
        <v>-5.3070000000000004</v>
      </c>
      <c r="C4079">
        <v>33.276363372802699</v>
      </c>
    </row>
    <row r="4080" spans="2:3" x14ac:dyDescent="0.25">
      <c r="B4080">
        <v>-5.3209999999999997</v>
      </c>
      <c r="C4080">
        <v>32.495113372802699</v>
      </c>
    </row>
    <row r="4081" spans="2:3" x14ac:dyDescent="0.25">
      <c r="B4081">
        <v>-5.335</v>
      </c>
      <c r="C4081">
        <v>32.592769622802699</v>
      </c>
    </row>
    <row r="4082" spans="2:3" x14ac:dyDescent="0.25">
      <c r="B4082">
        <v>-5.3490000000000002</v>
      </c>
      <c r="C4082">
        <v>32.690425872802699</v>
      </c>
    </row>
    <row r="4083" spans="2:3" x14ac:dyDescent="0.25">
      <c r="B4083">
        <v>-5.3630000000000004</v>
      </c>
      <c r="C4083">
        <v>32.519527435302699</v>
      </c>
    </row>
    <row r="4084" spans="2:3" x14ac:dyDescent="0.25">
      <c r="B4084">
        <v>-5.3769999999999998</v>
      </c>
      <c r="C4084">
        <v>32.495113372802699</v>
      </c>
    </row>
    <row r="4085" spans="2:3" x14ac:dyDescent="0.25">
      <c r="B4085">
        <v>-5.391</v>
      </c>
      <c r="C4085">
        <v>32.177730560302699</v>
      </c>
    </row>
    <row r="4086" spans="2:3" x14ac:dyDescent="0.25">
      <c r="B4086">
        <v>-5.4050000000000002</v>
      </c>
      <c r="C4086">
        <v>32.958980560302699</v>
      </c>
    </row>
    <row r="4087" spans="2:3" x14ac:dyDescent="0.25">
      <c r="B4087">
        <v>-5.4189999999999898</v>
      </c>
      <c r="C4087">
        <v>32.324214935302699</v>
      </c>
    </row>
    <row r="4088" spans="2:3" x14ac:dyDescent="0.25">
      <c r="B4088">
        <v>-5.4329999999999998</v>
      </c>
      <c r="C4088">
        <v>31.494136810302699</v>
      </c>
    </row>
    <row r="4089" spans="2:3" x14ac:dyDescent="0.25">
      <c r="B4089">
        <v>-5.4470000000000001</v>
      </c>
      <c r="C4089">
        <v>31.958003997802699</v>
      </c>
    </row>
    <row r="4090" spans="2:3" x14ac:dyDescent="0.25">
      <c r="B4090">
        <v>-5.4610000000000003</v>
      </c>
      <c r="C4090">
        <v>32.763668060302699</v>
      </c>
    </row>
    <row r="4091" spans="2:3" x14ac:dyDescent="0.25">
      <c r="B4091">
        <v>-5.4749999999999899</v>
      </c>
      <c r="C4091">
        <v>32.934566497802699</v>
      </c>
    </row>
    <row r="4092" spans="2:3" x14ac:dyDescent="0.25">
      <c r="B4092">
        <v>-5.4889999999999999</v>
      </c>
      <c r="C4092">
        <v>32.788082122802699</v>
      </c>
    </row>
    <row r="4093" spans="2:3" x14ac:dyDescent="0.25">
      <c r="B4093">
        <v>-5.5030000000000001</v>
      </c>
      <c r="C4093">
        <v>33.129878997802699</v>
      </c>
    </row>
    <row r="4094" spans="2:3" x14ac:dyDescent="0.25">
      <c r="B4094">
        <v>-5.5170000000000003</v>
      </c>
      <c r="C4094">
        <v>32.934566497802699</v>
      </c>
    </row>
    <row r="4095" spans="2:3" x14ac:dyDescent="0.25">
      <c r="B4095">
        <v>-5.5309999999999997</v>
      </c>
      <c r="C4095">
        <v>33.129878997802699</v>
      </c>
    </row>
    <row r="4096" spans="2:3" x14ac:dyDescent="0.25">
      <c r="B4096">
        <v>-5.5449999999999999</v>
      </c>
      <c r="C4096">
        <v>32.836910247802699</v>
      </c>
    </row>
    <row r="4097" spans="2:3" x14ac:dyDescent="0.25">
      <c r="B4097">
        <v>-5.5590000000000002</v>
      </c>
      <c r="C4097">
        <v>33.691402435302699</v>
      </c>
    </row>
    <row r="4098" spans="2:3" x14ac:dyDescent="0.25">
      <c r="B4098">
        <v>-5.5730000000000004</v>
      </c>
      <c r="C4098">
        <v>32.788082122802699</v>
      </c>
    </row>
    <row r="4099" spans="2:3" x14ac:dyDescent="0.25">
      <c r="B4099">
        <v>-5.5869999999999997</v>
      </c>
      <c r="C4099">
        <v>33.227535247802699</v>
      </c>
    </row>
    <row r="4100" spans="2:3" x14ac:dyDescent="0.25">
      <c r="B4100">
        <v>-5.601</v>
      </c>
      <c r="C4100">
        <v>33.007808685302699</v>
      </c>
    </row>
    <row r="4101" spans="2:3" x14ac:dyDescent="0.25">
      <c r="B4101">
        <v>-5.6150000000000002</v>
      </c>
      <c r="C4101">
        <v>32.641597747802699</v>
      </c>
    </row>
    <row r="4102" spans="2:3" x14ac:dyDescent="0.25">
      <c r="B4102">
        <v>-5.6289999999999898</v>
      </c>
      <c r="C4102">
        <v>33.251949310302699</v>
      </c>
    </row>
    <row r="4103" spans="2:3" x14ac:dyDescent="0.25">
      <c r="B4103">
        <v>-5.6429999999999998</v>
      </c>
      <c r="C4103">
        <v>33.032222747802699</v>
      </c>
    </row>
    <row r="4104" spans="2:3" x14ac:dyDescent="0.25">
      <c r="B4104">
        <v>-5.657</v>
      </c>
      <c r="C4104">
        <v>32.690425872802699</v>
      </c>
    </row>
    <row r="4105" spans="2:3" x14ac:dyDescent="0.25">
      <c r="B4105">
        <v>-5.6710000000000003</v>
      </c>
      <c r="C4105">
        <v>33.618160247802699</v>
      </c>
    </row>
    <row r="4106" spans="2:3" x14ac:dyDescent="0.25">
      <c r="B4106">
        <v>-5.6849999999999898</v>
      </c>
      <c r="C4106">
        <v>32.543941497802699</v>
      </c>
    </row>
    <row r="4107" spans="2:3" x14ac:dyDescent="0.25">
      <c r="B4107">
        <v>-5.6989999999999998</v>
      </c>
      <c r="C4107">
        <v>31.665035247802699</v>
      </c>
    </row>
    <row r="4108" spans="2:3" x14ac:dyDescent="0.25">
      <c r="B4108">
        <v>-5.7130000000000001</v>
      </c>
      <c r="C4108">
        <v>32.275386810302699</v>
      </c>
    </row>
    <row r="4109" spans="2:3" x14ac:dyDescent="0.25">
      <c r="B4109">
        <v>-5.7270000000000003</v>
      </c>
      <c r="C4109">
        <v>33.959957122802699</v>
      </c>
    </row>
    <row r="4110" spans="2:3" x14ac:dyDescent="0.25">
      <c r="B4110">
        <v>-5.7409999999999899</v>
      </c>
      <c r="C4110">
        <v>32.226558685302699</v>
      </c>
    </row>
    <row r="4111" spans="2:3" x14ac:dyDescent="0.25">
      <c r="B4111">
        <v>-5.7549999999999999</v>
      </c>
      <c r="C4111">
        <v>31.787105560302699</v>
      </c>
    </row>
    <row r="4112" spans="2:3" x14ac:dyDescent="0.25">
      <c r="B4112">
        <v>-5.7690000000000001</v>
      </c>
      <c r="C4112">
        <v>30.932613372802699</v>
      </c>
    </row>
    <row r="4113" spans="2:3" x14ac:dyDescent="0.25">
      <c r="B4113">
        <v>-5.7830000000000004</v>
      </c>
      <c r="C4113">
        <v>29.956050872802699</v>
      </c>
    </row>
    <row r="4114" spans="2:3" x14ac:dyDescent="0.25">
      <c r="B4114">
        <v>-5.7969999999999997</v>
      </c>
      <c r="C4114">
        <v>30.224605560302699</v>
      </c>
    </row>
    <row r="4115" spans="2:3" x14ac:dyDescent="0.25">
      <c r="B4115">
        <v>-5.8109999999999999</v>
      </c>
      <c r="C4115">
        <v>31.176753997802699</v>
      </c>
    </row>
    <row r="4116" spans="2:3" x14ac:dyDescent="0.25">
      <c r="B4116">
        <v>-5.8250000000000002</v>
      </c>
      <c r="C4116">
        <v>33.447261810302699</v>
      </c>
    </row>
    <row r="4117" spans="2:3" x14ac:dyDescent="0.25">
      <c r="B4117">
        <v>-5.8390000000000004</v>
      </c>
      <c r="C4117">
        <v>33.300777435302699</v>
      </c>
    </row>
    <row r="4118" spans="2:3" x14ac:dyDescent="0.25">
      <c r="B4118">
        <v>-5.8529999999999998</v>
      </c>
      <c r="C4118">
        <v>32.373043060302699</v>
      </c>
    </row>
    <row r="4119" spans="2:3" x14ac:dyDescent="0.25">
      <c r="B4119">
        <v>-5.867</v>
      </c>
      <c r="C4119">
        <v>32.324214935302699</v>
      </c>
    </row>
    <row r="4120" spans="2:3" x14ac:dyDescent="0.25">
      <c r="B4120">
        <v>-5.8810000000000002</v>
      </c>
      <c r="C4120">
        <v>31.933589935302699</v>
      </c>
    </row>
    <row r="4121" spans="2:3" x14ac:dyDescent="0.25">
      <c r="B4121">
        <v>-5.8949999999999996</v>
      </c>
      <c r="C4121">
        <v>31.347652435302699</v>
      </c>
    </row>
    <row r="4122" spans="2:3" x14ac:dyDescent="0.25">
      <c r="B4122">
        <v>-5.9089999999999998</v>
      </c>
      <c r="C4122">
        <v>32.568355560302699</v>
      </c>
    </row>
    <row r="4123" spans="2:3" x14ac:dyDescent="0.25">
      <c r="B4123">
        <v>-5.923</v>
      </c>
      <c r="C4123">
        <v>33.325191497802699</v>
      </c>
    </row>
    <row r="4124" spans="2:3" x14ac:dyDescent="0.25">
      <c r="B4124">
        <v>-5.9370000000000003</v>
      </c>
      <c r="C4124">
        <v>34.326168060302699</v>
      </c>
    </row>
    <row r="4125" spans="2:3" x14ac:dyDescent="0.25">
      <c r="B4125">
        <v>-5.9509999999999996</v>
      </c>
      <c r="C4125">
        <v>33.447261810302699</v>
      </c>
    </row>
    <row r="4126" spans="2:3" x14ac:dyDescent="0.25">
      <c r="B4126">
        <v>-5.9649999999999999</v>
      </c>
      <c r="C4126">
        <v>32.714839935302699</v>
      </c>
    </row>
    <row r="4127" spans="2:3" x14ac:dyDescent="0.25">
      <c r="B4127">
        <v>-5.9790000000000001</v>
      </c>
      <c r="C4127">
        <v>32.617183685302699</v>
      </c>
    </row>
    <row r="4128" spans="2:3" x14ac:dyDescent="0.25">
      <c r="B4128">
        <v>-5.9930000000000003</v>
      </c>
      <c r="C4128">
        <v>32.641597747802699</v>
      </c>
    </row>
    <row r="4129" spans="2:3" x14ac:dyDescent="0.25">
      <c r="B4129">
        <v>-6.0069999999999997</v>
      </c>
      <c r="C4129">
        <v>31.689449310302699</v>
      </c>
    </row>
    <row r="4130" spans="2:3" x14ac:dyDescent="0.25">
      <c r="B4130">
        <v>-6.0209999999999999</v>
      </c>
      <c r="C4130">
        <v>32.421871185302699</v>
      </c>
    </row>
    <row r="4131" spans="2:3" x14ac:dyDescent="0.25">
      <c r="B4131">
        <v>-6.0350000000000001</v>
      </c>
      <c r="C4131">
        <v>33.227535247802699</v>
      </c>
    </row>
    <row r="4132" spans="2:3" x14ac:dyDescent="0.25">
      <c r="B4132">
        <v>-6.0490000000000004</v>
      </c>
      <c r="C4132">
        <v>33.764644622802699</v>
      </c>
    </row>
    <row r="4133" spans="2:3" x14ac:dyDescent="0.25">
      <c r="B4133">
        <v>-6.0629999999999997</v>
      </c>
      <c r="C4133">
        <v>32.861324310302699</v>
      </c>
    </row>
    <row r="4134" spans="2:3" x14ac:dyDescent="0.25">
      <c r="B4134">
        <v>-6.077</v>
      </c>
      <c r="C4134">
        <v>32.421871185302699</v>
      </c>
    </row>
    <row r="4135" spans="2:3" x14ac:dyDescent="0.25">
      <c r="B4135">
        <v>-6.0910000000000002</v>
      </c>
      <c r="C4135">
        <v>31.591793060302699</v>
      </c>
    </row>
    <row r="4136" spans="2:3" x14ac:dyDescent="0.25">
      <c r="B4136">
        <v>-6.1050000000000004</v>
      </c>
      <c r="C4136">
        <v>29.711910247802699</v>
      </c>
    </row>
    <row r="4137" spans="2:3" x14ac:dyDescent="0.25">
      <c r="B4137">
        <v>-6.1189999999999998</v>
      </c>
      <c r="C4137">
        <v>31.738277435302699</v>
      </c>
    </row>
    <row r="4138" spans="2:3" x14ac:dyDescent="0.25">
      <c r="B4138">
        <v>-6.133</v>
      </c>
      <c r="C4138">
        <v>32.641597747802699</v>
      </c>
    </row>
    <row r="4139" spans="2:3" x14ac:dyDescent="0.25">
      <c r="B4139">
        <v>-6.1470000000000002</v>
      </c>
      <c r="C4139">
        <v>31.005855560302699</v>
      </c>
    </row>
    <row r="4140" spans="2:3" x14ac:dyDescent="0.25">
      <c r="B4140">
        <v>-6.1609999999999996</v>
      </c>
      <c r="C4140">
        <v>31.103511810302699</v>
      </c>
    </row>
    <row r="4141" spans="2:3" x14ac:dyDescent="0.25">
      <c r="B4141">
        <v>-6.1749999999999998</v>
      </c>
      <c r="C4141">
        <v>30.615230560302699</v>
      </c>
    </row>
    <row r="4142" spans="2:3" x14ac:dyDescent="0.25">
      <c r="B4142">
        <v>-6.1890000000000001</v>
      </c>
      <c r="C4142">
        <v>30.664058685302699</v>
      </c>
    </row>
    <row r="4143" spans="2:3" x14ac:dyDescent="0.25">
      <c r="B4143">
        <v>-6.2030000000000003</v>
      </c>
      <c r="C4143">
        <v>30.786128997802699</v>
      </c>
    </row>
    <row r="4144" spans="2:3" x14ac:dyDescent="0.25">
      <c r="B4144">
        <v>-6.2169999999999996</v>
      </c>
      <c r="C4144">
        <v>29.833980560302699</v>
      </c>
    </row>
    <row r="4145" spans="2:3" x14ac:dyDescent="0.25">
      <c r="B4145">
        <v>-6.2309999999999999</v>
      </c>
      <c r="C4145">
        <v>29.833980560302699</v>
      </c>
    </row>
    <row r="4146" spans="2:3" x14ac:dyDescent="0.25">
      <c r="B4146">
        <v>-6.2450000000000001</v>
      </c>
      <c r="C4146">
        <v>30.541988372802699</v>
      </c>
    </row>
    <row r="4147" spans="2:3" x14ac:dyDescent="0.25">
      <c r="B4147">
        <v>-6.2590000000000003</v>
      </c>
      <c r="C4147">
        <v>29.492183685302699</v>
      </c>
    </row>
    <row r="4148" spans="2:3" x14ac:dyDescent="0.25">
      <c r="B4148">
        <v>-6.2729999999999997</v>
      </c>
      <c r="C4148">
        <v>30.688472747802699</v>
      </c>
    </row>
    <row r="4149" spans="2:3" x14ac:dyDescent="0.25">
      <c r="B4149">
        <v>-6.2869999999999999</v>
      </c>
      <c r="C4149">
        <v>30.395503997802699</v>
      </c>
    </row>
    <row r="4150" spans="2:3" x14ac:dyDescent="0.25">
      <c r="B4150">
        <v>-6.3010000000000002</v>
      </c>
      <c r="C4150">
        <v>30.200191497802699</v>
      </c>
    </row>
    <row r="4151" spans="2:3" x14ac:dyDescent="0.25">
      <c r="B4151">
        <v>-6.3150000000000004</v>
      </c>
      <c r="C4151">
        <v>29.272457122802699</v>
      </c>
    </row>
    <row r="4152" spans="2:3" x14ac:dyDescent="0.25">
      <c r="B4152">
        <v>-6.3289999999999997</v>
      </c>
      <c r="C4152">
        <v>30.029293060302699</v>
      </c>
    </row>
    <row r="4153" spans="2:3" x14ac:dyDescent="0.25">
      <c r="B4153">
        <v>-6.343</v>
      </c>
      <c r="C4153">
        <v>30.200191497802699</v>
      </c>
    </row>
    <row r="4154" spans="2:3" x14ac:dyDescent="0.25">
      <c r="B4154">
        <v>-6.3570000000000002</v>
      </c>
      <c r="C4154">
        <v>31.274410247802699</v>
      </c>
    </row>
    <row r="4155" spans="2:3" x14ac:dyDescent="0.25">
      <c r="B4155">
        <v>-6.3710000000000004</v>
      </c>
      <c r="C4155">
        <v>32.177730560302699</v>
      </c>
    </row>
    <row r="4156" spans="2:3" x14ac:dyDescent="0.25">
      <c r="B4156">
        <v>-6.3849999999999998</v>
      </c>
      <c r="C4156">
        <v>30.517574310302699</v>
      </c>
    </row>
    <row r="4157" spans="2:3" x14ac:dyDescent="0.25">
      <c r="B4157">
        <v>-6.399</v>
      </c>
      <c r="C4157">
        <v>29.174800872802699</v>
      </c>
    </row>
    <row r="4158" spans="2:3" x14ac:dyDescent="0.25">
      <c r="B4158">
        <v>-6.4130000000000003</v>
      </c>
      <c r="C4158">
        <v>31.152339935302699</v>
      </c>
    </row>
    <row r="4159" spans="2:3" x14ac:dyDescent="0.25">
      <c r="B4159">
        <v>-6.4269999999999996</v>
      </c>
      <c r="C4159">
        <v>31.835933685302699</v>
      </c>
    </row>
    <row r="4160" spans="2:3" x14ac:dyDescent="0.25">
      <c r="B4160">
        <v>-6.4409999999999998</v>
      </c>
      <c r="C4160">
        <v>30.566402435302699</v>
      </c>
    </row>
    <row r="4161" spans="2:3" x14ac:dyDescent="0.25">
      <c r="B4161">
        <v>-6.4550000000000001</v>
      </c>
      <c r="C4161">
        <v>29.565425872802699</v>
      </c>
    </row>
    <row r="4162" spans="2:3" x14ac:dyDescent="0.25">
      <c r="B4162">
        <v>-6.4690000000000003</v>
      </c>
      <c r="C4162">
        <v>31.030269622802699</v>
      </c>
    </row>
    <row r="4163" spans="2:3" x14ac:dyDescent="0.25">
      <c r="B4163">
        <v>-6.4829999999999997</v>
      </c>
      <c r="C4163">
        <v>30.639644622802699</v>
      </c>
    </row>
    <row r="4164" spans="2:3" x14ac:dyDescent="0.25">
      <c r="B4164">
        <v>-6.4969999999999999</v>
      </c>
      <c r="C4164">
        <v>29.150386810302699</v>
      </c>
    </row>
    <row r="4165" spans="2:3" x14ac:dyDescent="0.25">
      <c r="B4165">
        <v>-6.5110000000000001</v>
      </c>
      <c r="C4165">
        <v>28.222652435302699</v>
      </c>
    </row>
    <row r="4166" spans="2:3" x14ac:dyDescent="0.25">
      <c r="B4166">
        <v>-6.5250000000000004</v>
      </c>
      <c r="C4166">
        <v>28.491207122802699</v>
      </c>
    </row>
    <row r="4167" spans="2:3" x14ac:dyDescent="0.25">
      <c r="B4167">
        <v>-6.5389999999999997</v>
      </c>
      <c r="C4167">
        <v>29.663082122802699</v>
      </c>
    </row>
    <row r="4168" spans="2:3" x14ac:dyDescent="0.25">
      <c r="B4168">
        <v>-6.5529999999999999</v>
      </c>
      <c r="C4168">
        <v>29.931636810302699</v>
      </c>
    </row>
    <row r="4169" spans="2:3" x14ac:dyDescent="0.25">
      <c r="B4169">
        <v>-6.5670000000000002</v>
      </c>
      <c r="C4169">
        <v>29.931636810302699</v>
      </c>
    </row>
    <row r="4170" spans="2:3" x14ac:dyDescent="0.25">
      <c r="B4170">
        <v>-6.5810000000000004</v>
      </c>
      <c r="C4170">
        <v>29.565425872802699</v>
      </c>
    </row>
    <row r="4171" spans="2:3" x14ac:dyDescent="0.25">
      <c r="B4171">
        <v>-6.5949999999999998</v>
      </c>
      <c r="C4171">
        <v>29.418941497802699</v>
      </c>
    </row>
    <row r="4172" spans="2:3" x14ac:dyDescent="0.25">
      <c r="B4172">
        <v>-6.609</v>
      </c>
      <c r="C4172">
        <v>29.711910247802699</v>
      </c>
    </row>
    <row r="4173" spans="2:3" x14ac:dyDescent="0.25">
      <c r="B4173">
        <v>-6.6230000000000002</v>
      </c>
      <c r="C4173">
        <v>29.809566497802699</v>
      </c>
    </row>
    <row r="4174" spans="2:3" x14ac:dyDescent="0.25">
      <c r="B4174">
        <v>-6.6369999999999996</v>
      </c>
      <c r="C4174">
        <v>29.833980560302699</v>
      </c>
    </row>
    <row r="4175" spans="2:3" x14ac:dyDescent="0.25">
      <c r="B4175">
        <v>-6.6509999999999998</v>
      </c>
      <c r="C4175">
        <v>30.419918060302699</v>
      </c>
    </row>
    <row r="4176" spans="2:3" x14ac:dyDescent="0.25">
      <c r="B4176">
        <v>-6.665</v>
      </c>
      <c r="C4176">
        <v>29.199214935302699</v>
      </c>
    </row>
    <row r="4177" spans="2:3" x14ac:dyDescent="0.25">
      <c r="B4177">
        <v>-6.6790000000000003</v>
      </c>
      <c r="C4177">
        <v>29.736324310302699</v>
      </c>
    </row>
    <row r="4178" spans="2:3" x14ac:dyDescent="0.25">
      <c r="B4178">
        <v>-6.6929999999999996</v>
      </c>
      <c r="C4178">
        <v>29.565425872802699</v>
      </c>
    </row>
    <row r="4179" spans="2:3" x14ac:dyDescent="0.25">
      <c r="B4179">
        <v>-6.7069999999999999</v>
      </c>
      <c r="C4179">
        <v>28.051753997802699</v>
      </c>
    </row>
    <row r="4180" spans="2:3" x14ac:dyDescent="0.25">
      <c r="B4180">
        <v>-6.7210000000000001</v>
      </c>
      <c r="C4180">
        <v>27.783199310302699</v>
      </c>
    </row>
    <row r="4181" spans="2:3" x14ac:dyDescent="0.25">
      <c r="B4181">
        <v>-6.7350000000000003</v>
      </c>
      <c r="C4181">
        <v>29.882808685302699</v>
      </c>
    </row>
    <row r="4182" spans="2:3" x14ac:dyDescent="0.25">
      <c r="B4182">
        <v>-6.7489999999999997</v>
      </c>
      <c r="C4182">
        <v>29.248043060302699</v>
      </c>
    </row>
    <row r="4183" spans="2:3" x14ac:dyDescent="0.25">
      <c r="B4183">
        <v>-6.7629999999999999</v>
      </c>
      <c r="C4183">
        <v>28.930660247802699</v>
      </c>
    </row>
    <row r="4184" spans="2:3" x14ac:dyDescent="0.25">
      <c r="B4184">
        <v>-6.7770000000000001</v>
      </c>
      <c r="C4184">
        <v>30.688472747802699</v>
      </c>
    </row>
    <row r="4185" spans="2:3" x14ac:dyDescent="0.25">
      <c r="B4185">
        <v>-6.7910000000000004</v>
      </c>
      <c r="C4185">
        <v>31.494136810302699</v>
      </c>
    </row>
    <row r="4186" spans="2:3" x14ac:dyDescent="0.25">
      <c r="B4186">
        <v>-6.8049999999999997</v>
      </c>
      <c r="C4186">
        <v>30.688472747802699</v>
      </c>
    </row>
    <row r="4187" spans="2:3" x14ac:dyDescent="0.25">
      <c r="B4187">
        <v>-6.819</v>
      </c>
      <c r="C4187">
        <v>30.493160247802699</v>
      </c>
    </row>
    <row r="4188" spans="2:3" x14ac:dyDescent="0.25">
      <c r="B4188">
        <v>-6.8330000000000002</v>
      </c>
      <c r="C4188">
        <v>30.468746185302699</v>
      </c>
    </row>
    <row r="4189" spans="2:3" x14ac:dyDescent="0.25">
      <c r="B4189">
        <v>-6.8470000000000004</v>
      </c>
      <c r="C4189">
        <v>30.932613372802699</v>
      </c>
    </row>
    <row r="4190" spans="2:3" x14ac:dyDescent="0.25">
      <c r="B4190">
        <v>-6.8609999999999998</v>
      </c>
      <c r="C4190">
        <v>31.494136810302699</v>
      </c>
    </row>
    <row r="4191" spans="2:3" x14ac:dyDescent="0.25">
      <c r="B4191">
        <v>-6.875</v>
      </c>
      <c r="C4191">
        <v>31.030269622802699</v>
      </c>
    </row>
    <row r="4192" spans="2:3" x14ac:dyDescent="0.25">
      <c r="B4192">
        <v>-6.8890000000000002</v>
      </c>
      <c r="C4192">
        <v>30.615230560302699</v>
      </c>
    </row>
    <row r="4193" spans="2:3" x14ac:dyDescent="0.25">
      <c r="B4193">
        <v>-6.9029999999999996</v>
      </c>
      <c r="C4193">
        <v>30.053707122802699</v>
      </c>
    </row>
    <row r="4194" spans="2:3" x14ac:dyDescent="0.25">
      <c r="B4194">
        <v>-6.9169999999999998</v>
      </c>
      <c r="C4194">
        <v>30.200191497802699</v>
      </c>
    </row>
    <row r="4195" spans="2:3" x14ac:dyDescent="0.25">
      <c r="B4195">
        <v>-6.931</v>
      </c>
      <c r="C4195">
        <v>29.663082122802699</v>
      </c>
    </row>
    <row r="4196" spans="2:3" x14ac:dyDescent="0.25">
      <c r="B4196">
        <v>-6.9450000000000003</v>
      </c>
      <c r="C4196">
        <v>29.101558685302699</v>
      </c>
    </row>
    <row r="4197" spans="2:3" x14ac:dyDescent="0.25">
      <c r="B4197">
        <v>-6.9589999999999996</v>
      </c>
      <c r="C4197">
        <v>29.052730560302699</v>
      </c>
    </row>
    <row r="4198" spans="2:3" x14ac:dyDescent="0.25">
      <c r="B4198">
        <v>-6.9729999999999999</v>
      </c>
      <c r="C4198">
        <v>28.051753997802699</v>
      </c>
    </row>
    <row r="4199" spans="2:3" x14ac:dyDescent="0.25">
      <c r="B4199">
        <v>-6.9870000000000001</v>
      </c>
      <c r="C4199">
        <v>29.272457122802699</v>
      </c>
    </row>
    <row r="4200" spans="2:3" x14ac:dyDescent="0.25">
      <c r="B4200">
        <v>-7.0010000000000003</v>
      </c>
      <c r="C4200">
        <v>29.296871185302699</v>
      </c>
    </row>
    <row r="4201" spans="2:3" x14ac:dyDescent="0.25">
      <c r="B4201">
        <v>-7.0149999999999997</v>
      </c>
      <c r="C4201">
        <v>27.441402435302699</v>
      </c>
    </row>
    <row r="4202" spans="2:3" x14ac:dyDescent="0.25">
      <c r="B4202">
        <v>-7.0289999999999999</v>
      </c>
      <c r="C4202">
        <v>28.100582122802699</v>
      </c>
    </row>
    <row r="4203" spans="2:3" x14ac:dyDescent="0.25">
      <c r="B4203">
        <v>-7.0430000000000001</v>
      </c>
      <c r="C4203">
        <v>30.004878997802699</v>
      </c>
    </row>
    <row r="4204" spans="2:3" x14ac:dyDescent="0.25">
      <c r="B4204">
        <v>-7.0570000000000004</v>
      </c>
      <c r="C4204">
        <v>29.858394622802699</v>
      </c>
    </row>
    <row r="4205" spans="2:3" x14ac:dyDescent="0.25">
      <c r="B4205">
        <v>-7.0709999999999997</v>
      </c>
      <c r="C4205">
        <v>29.833980560302699</v>
      </c>
    </row>
    <row r="4206" spans="2:3" x14ac:dyDescent="0.25">
      <c r="B4206">
        <v>-7.085</v>
      </c>
      <c r="C4206">
        <v>30.541988372802699</v>
      </c>
    </row>
    <row r="4207" spans="2:3" x14ac:dyDescent="0.25">
      <c r="B4207">
        <v>-7.0990000000000002</v>
      </c>
      <c r="C4207">
        <v>30.957027435302699</v>
      </c>
    </row>
    <row r="4208" spans="2:3" x14ac:dyDescent="0.25">
      <c r="B4208">
        <v>-7.1130000000000004</v>
      </c>
      <c r="C4208">
        <v>30.615230560302699</v>
      </c>
    </row>
    <row r="4209" spans="2:3" x14ac:dyDescent="0.25">
      <c r="B4209">
        <v>-7.1269999999999998</v>
      </c>
      <c r="C4209">
        <v>29.858394622802699</v>
      </c>
    </row>
    <row r="4210" spans="2:3" x14ac:dyDescent="0.25">
      <c r="B4210">
        <v>-7.141</v>
      </c>
      <c r="C4210">
        <v>31.030269622802699</v>
      </c>
    </row>
    <row r="4211" spans="2:3" x14ac:dyDescent="0.25">
      <c r="B4211">
        <v>-7.1550000000000002</v>
      </c>
      <c r="C4211">
        <v>31.518550872802699</v>
      </c>
    </row>
    <row r="4212" spans="2:3" x14ac:dyDescent="0.25">
      <c r="B4212">
        <v>-7.1689999999999996</v>
      </c>
      <c r="C4212">
        <v>30.639644622802699</v>
      </c>
    </row>
    <row r="4213" spans="2:3" x14ac:dyDescent="0.25">
      <c r="B4213">
        <v>-7.1829999999999998</v>
      </c>
      <c r="C4213">
        <v>30.053707122802699</v>
      </c>
    </row>
    <row r="4214" spans="2:3" x14ac:dyDescent="0.25">
      <c r="B4214">
        <v>-7.1970000000000001</v>
      </c>
      <c r="C4214">
        <v>30.786128997802699</v>
      </c>
    </row>
    <row r="4215" spans="2:3" x14ac:dyDescent="0.25">
      <c r="B4215">
        <v>-7.2110000000000003</v>
      </c>
      <c r="C4215">
        <v>30.371089935302699</v>
      </c>
    </row>
    <row r="4216" spans="2:3" x14ac:dyDescent="0.25">
      <c r="B4216">
        <v>-7.2249999999999996</v>
      </c>
      <c r="C4216">
        <v>29.223628997802699</v>
      </c>
    </row>
    <row r="4217" spans="2:3" x14ac:dyDescent="0.25">
      <c r="B4217">
        <v>-7.2389999999999999</v>
      </c>
      <c r="C4217">
        <v>30.444332122802699</v>
      </c>
    </row>
    <row r="4218" spans="2:3" x14ac:dyDescent="0.25">
      <c r="B4218">
        <v>-7.2530000000000001</v>
      </c>
      <c r="C4218">
        <v>29.467769622802699</v>
      </c>
    </row>
    <row r="4219" spans="2:3" x14ac:dyDescent="0.25">
      <c r="B4219">
        <v>-7.2670000000000003</v>
      </c>
      <c r="C4219">
        <v>28.198238372802699</v>
      </c>
    </row>
    <row r="4220" spans="2:3" x14ac:dyDescent="0.25">
      <c r="B4220">
        <v>-7.2809999999999997</v>
      </c>
      <c r="C4220">
        <v>29.028316497802699</v>
      </c>
    </row>
    <row r="4221" spans="2:3" x14ac:dyDescent="0.25">
      <c r="B4221">
        <v>-7.2949999999999999</v>
      </c>
      <c r="C4221">
        <v>29.516597747802699</v>
      </c>
    </row>
    <row r="4222" spans="2:3" x14ac:dyDescent="0.25">
      <c r="B4222">
        <v>-7.3090000000000002</v>
      </c>
      <c r="C4222">
        <v>29.174800872802699</v>
      </c>
    </row>
    <row r="4223" spans="2:3" x14ac:dyDescent="0.25">
      <c r="B4223">
        <v>-7.3230000000000004</v>
      </c>
      <c r="C4223">
        <v>29.931636810302699</v>
      </c>
    </row>
    <row r="4224" spans="2:3" x14ac:dyDescent="0.25">
      <c r="B4224">
        <v>-7.3369999999999997</v>
      </c>
      <c r="C4224">
        <v>30.273433685302699</v>
      </c>
    </row>
    <row r="4225" spans="2:3" x14ac:dyDescent="0.25">
      <c r="B4225">
        <v>-7.351</v>
      </c>
      <c r="C4225">
        <v>29.882808685302699</v>
      </c>
    </row>
    <row r="4226" spans="2:3" x14ac:dyDescent="0.25">
      <c r="B4226">
        <v>-7.3650000000000002</v>
      </c>
      <c r="C4226">
        <v>30.151363372802699</v>
      </c>
    </row>
    <row r="4227" spans="2:3" x14ac:dyDescent="0.25">
      <c r="B4227">
        <v>-7.3789999999999996</v>
      </c>
      <c r="C4227">
        <v>30.908199310302699</v>
      </c>
    </row>
    <row r="4228" spans="2:3" x14ac:dyDescent="0.25">
      <c r="B4228">
        <v>-7.3929999999999998</v>
      </c>
      <c r="C4228">
        <v>30.297847747802699</v>
      </c>
    </row>
    <row r="4229" spans="2:3" x14ac:dyDescent="0.25">
      <c r="B4229">
        <v>-7.407</v>
      </c>
      <c r="C4229">
        <v>30.029293060302699</v>
      </c>
    </row>
    <row r="4230" spans="2:3" x14ac:dyDescent="0.25">
      <c r="B4230">
        <v>-7.4210000000000003</v>
      </c>
      <c r="C4230">
        <v>29.980464935302699</v>
      </c>
    </row>
    <row r="4231" spans="2:3" x14ac:dyDescent="0.25">
      <c r="B4231">
        <v>-7.4349999999999996</v>
      </c>
      <c r="C4231">
        <v>29.370113372802699</v>
      </c>
    </row>
    <row r="4232" spans="2:3" x14ac:dyDescent="0.25">
      <c r="B4232">
        <v>-7.4489999999999998</v>
      </c>
      <c r="C4232">
        <v>29.394527435302699</v>
      </c>
    </row>
    <row r="4233" spans="2:3" x14ac:dyDescent="0.25">
      <c r="B4233">
        <v>-7.4630000000000001</v>
      </c>
      <c r="C4233">
        <v>27.954097747802699</v>
      </c>
    </row>
    <row r="4234" spans="2:3" x14ac:dyDescent="0.25">
      <c r="B4234">
        <v>-7.4770000000000003</v>
      </c>
      <c r="C4234">
        <v>28.051753997802699</v>
      </c>
    </row>
    <row r="4235" spans="2:3" x14ac:dyDescent="0.25">
      <c r="B4235">
        <v>-7.4909999999999997</v>
      </c>
      <c r="C4235">
        <v>29.663082122802699</v>
      </c>
    </row>
    <row r="4236" spans="2:3" x14ac:dyDescent="0.25">
      <c r="B4236">
        <v>-7.5049999999999999</v>
      </c>
      <c r="C4236">
        <v>29.370113372802699</v>
      </c>
    </row>
    <row r="4237" spans="2:3" x14ac:dyDescent="0.25">
      <c r="B4237">
        <v>-7.5190000000000001</v>
      </c>
      <c r="C4237">
        <v>30.737300872802699</v>
      </c>
    </row>
    <row r="4238" spans="2:3" x14ac:dyDescent="0.25">
      <c r="B4238">
        <v>-7.5330000000000004</v>
      </c>
      <c r="C4238">
        <v>31.127925872802699</v>
      </c>
    </row>
    <row r="4239" spans="2:3" x14ac:dyDescent="0.25">
      <c r="B4239">
        <v>-7.5469999999999997</v>
      </c>
      <c r="C4239">
        <v>30.297847747802699</v>
      </c>
    </row>
    <row r="4240" spans="2:3" x14ac:dyDescent="0.25">
      <c r="B4240">
        <v>-7.5609999999999999</v>
      </c>
      <c r="C4240">
        <v>29.907222747802699</v>
      </c>
    </row>
    <row r="4241" spans="2:3" x14ac:dyDescent="0.25">
      <c r="B4241">
        <v>-7.5750000000000002</v>
      </c>
      <c r="C4241">
        <v>29.467769622802699</v>
      </c>
    </row>
    <row r="4242" spans="2:3" x14ac:dyDescent="0.25">
      <c r="B4242">
        <v>-7.5890000000000004</v>
      </c>
      <c r="C4242">
        <v>29.492183685302699</v>
      </c>
    </row>
    <row r="4243" spans="2:3" x14ac:dyDescent="0.25">
      <c r="B4243">
        <v>-7.6029999999999998</v>
      </c>
      <c r="C4243">
        <v>28.247066497802699</v>
      </c>
    </row>
    <row r="4244" spans="2:3" x14ac:dyDescent="0.25">
      <c r="B4244">
        <v>-7.617</v>
      </c>
      <c r="C4244">
        <v>27.319332122802699</v>
      </c>
    </row>
    <row r="4245" spans="2:3" x14ac:dyDescent="0.25">
      <c r="B4245">
        <v>-7.6310000000000002</v>
      </c>
      <c r="C4245">
        <v>29.516597747802699</v>
      </c>
    </row>
    <row r="4246" spans="2:3" x14ac:dyDescent="0.25">
      <c r="B4246">
        <v>-7.6449999999999996</v>
      </c>
      <c r="C4246">
        <v>30.126949310302699</v>
      </c>
    </row>
    <row r="4247" spans="2:3" x14ac:dyDescent="0.25">
      <c r="B4247">
        <v>-7.6589999999999998</v>
      </c>
      <c r="C4247">
        <v>29.785152435302699</v>
      </c>
    </row>
    <row r="4248" spans="2:3" x14ac:dyDescent="0.25">
      <c r="B4248">
        <v>-7.673</v>
      </c>
      <c r="C4248">
        <v>28.906246185302699</v>
      </c>
    </row>
    <row r="4249" spans="2:3" x14ac:dyDescent="0.25">
      <c r="B4249">
        <v>-7.6870000000000003</v>
      </c>
      <c r="C4249">
        <v>26.879878997802699</v>
      </c>
    </row>
    <row r="4250" spans="2:3" x14ac:dyDescent="0.25">
      <c r="B4250">
        <v>-7.7009999999999996</v>
      </c>
      <c r="C4250">
        <v>28.295894622802699</v>
      </c>
    </row>
    <row r="4251" spans="2:3" x14ac:dyDescent="0.25">
      <c r="B4251">
        <v>-7.7149999999999999</v>
      </c>
      <c r="C4251">
        <v>29.858394622802699</v>
      </c>
    </row>
    <row r="4252" spans="2:3" x14ac:dyDescent="0.25">
      <c r="B4252">
        <v>-7.7290000000000001</v>
      </c>
      <c r="C4252">
        <v>30.029293060302699</v>
      </c>
    </row>
    <row r="4253" spans="2:3" x14ac:dyDescent="0.25">
      <c r="B4253">
        <v>-7.7430000000000003</v>
      </c>
      <c r="C4253">
        <v>30.737300872802699</v>
      </c>
    </row>
    <row r="4254" spans="2:3" x14ac:dyDescent="0.25">
      <c r="B4254">
        <v>-7.7569999999999997</v>
      </c>
      <c r="C4254">
        <v>28.930660247802699</v>
      </c>
    </row>
    <row r="4255" spans="2:3" x14ac:dyDescent="0.25">
      <c r="B4255">
        <v>-7.7709999999999999</v>
      </c>
      <c r="C4255">
        <v>28.320308685302699</v>
      </c>
    </row>
    <row r="4256" spans="2:3" x14ac:dyDescent="0.25">
      <c r="B4256">
        <v>-7.7850000000000001</v>
      </c>
      <c r="C4256">
        <v>29.248043060302699</v>
      </c>
    </row>
    <row r="4257" spans="2:3" x14ac:dyDescent="0.25">
      <c r="B4257">
        <v>-7.7990000000000004</v>
      </c>
      <c r="C4257">
        <v>28.002925872802699</v>
      </c>
    </row>
    <row r="4258" spans="2:3" x14ac:dyDescent="0.25">
      <c r="B4258">
        <v>-7.8129999999999997</v>
      </c>
      <c r="C4258">
        <v>28.198238372802699</v>
      </c>
    </row>
    <row r="4259" spans="2:3" x14ac:dyDescent="0.25">
      <c r="B4259">
        <v>-7.827</v>
      </c>
      <c r="C4259">
        <v>28.076168060302699</v>
      </c>
    </row>
    <row r="4260" spans="2:3" x14ac:dyDescent="0.25">
      <c r="B4260">
        <v>-7.8410000000000002</v>
      </c>
      <c r="C4260">
        <v>27.856441497802699</v>
      </c>
    </row>
    <row r="4261" spans="2:3" x14ac:dyDescent="0.25">
      <c r="B4261">
        <v>-7.8550000000000004</v>
      </c>
      <c r="C4261">
        <v>29.443355560302699</v>
      </c>
    </row>
    <row r="4262" spans="2:3" x14ac:dyDescent="0.25">
      <c r="B4262">
        <v>-7.8689999999999998</v>
      </c>
      <c r="C4262">
        <v>28.637691497802699</v>
      </c>
    </row>
    <row r="4263" spans="2:3" x14ac:dyDescent="0.25">
      <c r="B4263">
        <v>-7.883</v>
      </c>
      <c r="C4263">
        <v>27.539058685302699</v>
      </c>
    </row>
    <row r="4264" spans="2:3" x14ac:dyDescent="0.25">
      <c r="B4264">
        <v>-7.8970000000000002</v>
      </c>
      <c r="C4264">
        <v>27.294918060302699</v>
      </c>
    </row>
    <row r="4265" spans="2:3" x14ac:dyDescent="0.25">
      <c r="B4265">
        <v>-7.9109999999999996</v>
      </c>
      <c r="C4265">
        <v>27.416988372802699</v>
      </c>
    </row>
    <row r="4266" spans="2:3" x14ac:dyDescent="0.25">
      <c r="B4266">
        <v>-7.9249999999999998</v>
      </c>
      <c r="C4266">
        <v>28.247066497802699</v>
      </c>
    </row>
    <row r="4267" spans="2:3" x14ac:dyDescent="0.25">
      <c r="B4267">
        <v>-7.9390000000000001</v>
      </c>
      <c r="C4267">
        <v>26.904293060302699</v>
      </c>
    </row>
    <row r="4268" spans="2:3" x14ac:dyDescent="0.25">
      <c r="B4268">
        <v>-7.9530000000000003</v>
      </c>
      <c r="C4268">
        <v>26.147457122802699</v>
      </c>
    </row>
    <row r="4269" spans="2:3" x14ac:dyDescent="0.25">
      <c r="B4269">
        <v>-7.9669999999999996</v>
      </c>
      <c r="C4269">
        <v>27.685543060302699</v>
      </c>
    </row>
    <row r="4270" spans="2:3" x14ac:dyDescent="0.25">
      <c r="B4270">
        <v>-7.9809999999999999</v>
      </c>
      <c r="C4270">
        <v>27.612300872802699</v>
      </c>
    </row>
    <row r="4271" spans="2:3" x14ac:dyDescent="0.25">
      <c r="B4271">
        <v>-7.9950000000000001</v>
      </c>
      <c r="C4271">
        <v>28.271480560302699</v>
      </c>
    </row>
    <row r="4272" spans="2:3" x14ac:dyDescent="0.25">
      <c r="B4272">
        <v>-8.0090000000000003</v>
      </c>
      <c r="C4272">
        <v>28.051753997802699</v>
      </c>
    </row>
    <row r="4273" spans="2:3" x14ac:dyDescent="0.25">
      <c r="B4273">
        <v>-8.0229999999999997</v>
      </c>
      <c r="C4273">
        <v>27.612300872802699</v>
      </c>
    </row>
    <row r="4274" spans="2:3" x14ac:dyDescent="0.25">
      <c r="B4274">
        <v>-8.0370000000000008</v>
      </c>
      <c r="C4274">
        <v>27.465816497802699</v>
      </c>
    </row>
    <row r="4275" spans="2:3" x14ac:dyDescent="0.25">
      <c r="B4275">
        <v>-8.0510000000000002</v>
      </c>
      <c r="C4275">
        <v>28.247066497802699</v>
      </c>
    </row>
    <row r="4276" spans="2:3" x14ac:dyDescent="0.25">
      <c r="B4276">
        <v>-8.0649999999999995</v>
      </c>
      <c r="C4276">
        <v>28.930660247802699</v>
      </c>
    </row>
    <row r="4277" spans="2:3" x14ac:dyDescent="0.25">
      <c r="B4277">
        <v>-8.0790000000000006</v>
      </c>
      <c r="C4277">
        <v>28.295894622802699</v>
      </c>
    </row>
    <row r="4278" spans="2:3" x14ac:dyDescent="0.25">
      <c r="B4278">
        <v>-8.093</v>
      </c>
      <c r="C4278">
        <v>28.076168060302699</v>
      </c>
    </row>
    <row r="4279" spans="2:3" x14ac:dyDescent="0.25">
      <c r="B4279">
        <v>-8.1069999999999904</v>
      </c>
      <c r="C4279">
        <v>27.465816497802699</v>
      </c>
    </row>
    <row r="4280" spans="2:3" x14ac:dyDescent="0.25">
      <c r="B4280">
        <v>-8.1210000000000004</v>
      </c>
      <c r="C4280">
        <v>27.612300872802699</v>
      </c>
    </row>
    <row r="4281" spans="2:3" x14ac:dyDescent="0.25">
      <c r="B4281">
        <v>-8.1349999999999998</v>
      </c>
      <c r="C4281">
        <v>26.782222747802699</v>
      </c>
    </row>
    <row r="4282" spans="2:3" x14ac:dyDescent="0.25">
      <c r="B4282">
        <v>-8.1489999999999903</v>
      </c>
      <c r="C4282">
        <v>25.976558685302699</v>
      </c>
    </row>
    <row r="4283" spans="2:3" x14ac:dyDescent="0.25">
      <c r="B4283">
        <v>-8.1630000000000003</v>
      </c>
      <c r="C4283">
        <v>27.490230560302699</v>
      </c>
    </row>
    <row r="4284" spans="2:3" x14ac:dyDescent="0.25">
      <c r="B4284">
        <v>-8.1769999999999996</v>
      </c>
      <c r="C4284">
        <v>26.782222747802699</v>
      </c>
    </row>
    <row r="4285" spans="2:3" x14ac:dyDescent="0.25">
      <c r="B4285">
        <v>-8.1910000000000007</v>
      </c>
      <c r="C4285">
        <v>26.708980560302699</v>
      </c>
    </row>
    <row r="4286" spans="2:3" x14ac:dyDescent="0.25">
      <c r="B4286">
        <v>-8.2050000000000001</v>
      </c>
      <c r="C4286">
        <v>26.782222747802699</v>
      </c>
    </row>
    <row r="4287" spans="2:3" x14ac:dyDescent="0.25">
      <c r="B4287">
        <v>-8.2189999999999994</v>
      </c>
      <c r="C4287">
        <v>28.515621185302699</v>
      </c>
    </row>
    <row r="4288" spans="2:3" x14ac:dyDescent="0.25">
      <c r="B4288">
        <v>-8.2330000000000005</v>
      </c>
      <c r="C4288">
        <v>28.198238372802699</v>
      </c>
    </row>
    <row r="4289" spans="2:3" x14ac:dyDescent="0.25">
      <c r="B4289">
        <v>-8.2469999999999999</v>
      </c>
      <c r="C4289">
        <v>28.417964935302699</v>
      </c>
    </row>
    <row r="4290" spans="2:3" x14ac:dyDescent="0.25">
      <c r="B4290">
        <v>-8.2609999999999904</v>
      </c>
      <c r="C4290">
        <v>30.029293060302699</v>
      </c>
    </row>
    <row r="4291" spans="2:3" x14ac:dyDescent="0.25">
      <c r="B4291">
        <v>-8.2750000000000004</v>
      </c>
      <c r="C4291">
        <v>29.589839935302699</v>
      </c>
    </row>
    <row r="4292" spans="2:3" x14ac:dyDescent="0.25">
      <c r="B4292">
        <v>-8.2889999999999997</v>
      </c>
      <c r="C4292">
        <v>29.199214935302699</v>
      </c>
    </row>
    <row r="4293" spans="2:3" x14ac:dyDescent="0.25">
      <c r="B4293">
        <v>-8.3030000000000008</v>
      </c>
      <c r="C4293">
        <v>29.443355560302699</v>
      </c>
    </row>
    <row r="4294" spans="2:3" x14ac:dyDescent="0.25">
      <c r="B4294">
        <v>-8.3170000000000002</v>
      </c>
      <c r="C4294">
        <v>28.515621185302699</v>
      </c>
    </row>
    <row r="4295" spans="2:3" x14ac:dyDescent="0.25">
      <c r="B4295">
        <v>-8.3309999999999995</v>
      </c>
      <c r="C4295">
        <v>28.149410247802699</v>
      </c>
    </row>
    <row r="4296" spans="2:3" x14ac:dyDescent="0.25">
      <c r="B4296">
        <v>-8.3450000000000006</v>
      </c>
      <c r="C4296">
        <v>27.465816497802699</v>
      </c>
    </row>
    <row r="4297" spans="2:3" x14ac:dyDescent="0.25">
      <c r="B4297">
        <v>-8.359</v>
      </c>
      <c r="C4297">
        <v>28.295894622802699</v>
      </c>
    </row>
    <row r="4298" spans="2:3" x14ac:dyDescent="0.25">
      <c r="B4298">
        <v>-8.3729999999999905</v>
      </c>
      <c r="C4298">
        <v>27.221675872802699</v>
      </c>
    </row>
    <row r="4299" spans="2:3" x14ac:dyDescent="0.25">
      <c r="B4299">
        <v>-8.3870000000000005</v>
      </c>
      <c r="C4299">
        <v>28.076168060302699</v>
      </c>
    </row>
    <row r="4300" spans="2:3" x14ac:dyDescent="0.25">
      <c r="B4300">
        <v>-8.4009999999999998</v>
      </c>
      <c r="C4300">
        <v>27.978511810302699</v>
      </c>
    </row>
    <row r="4301" spans="2:3" x14ac:dyDescent="0.25">
      <c r="B4301">
        <v>-8.4149999999999903</v>
      </c>
      <c r="C4301">
        <v>28.002925872802699</v>
      </c>
    </row>
    <row r="4302" spans="2:3" x14ac:dyDescent="0.25">
      <c r="B4302">
        <v>-8.4290000000000003</v>
      </c>
      <c r="C4302">
        <v>28.002925872802699</v>
      </c>
    </row>
    <row r="4303" spans="2:3" x14ac:dyDescent="0.25">
      <c r="B4303">
        <v>-8.4429999999999996</v>
      </c>
      <c r="C4303">
        <v>27.856441497802699</v>
      </c>
    </row>
    <row r="4304" spans="2:3" x14ac:dyDescent="0.25">
      <c r="B4304">
        <v>-8.4570000000000007</v>
      </c>
      <c r="C4304">
        <v>28.173824310302699</v>
      </c>
    </row>
    <row r="4305" spans="2:3" x14ac:dyDescent="0.25">
      <c r="B4305">
        <v>-8.4710000000000001</v>
      </c>
      <c r="C4305">
        <v>28.466793060302699</v>
      </c>
    </row>
    <row r="4306" spans="2:3" x14ac:dyDescent="0.25">
      <c r="B4306">
        <v>-8.4849999999999994</v>
      </c>
      <c r="C4306">
        <v>26.660152435302699</v>
      </c>
    </row>
    <row r="4307" spans="2:3" x14ac:dyDescent="0.25">
      <c r="B4307">
        <v>-8.4990000000000006</v>
      </c>
      <c r="C4307">
        <v>25.1220703125</v>
      </c>
    </row>
    <row r="4308" spans="2:3" x14ac:dyDescent="0.25">
      <c r="B4308">
        <v>-8.5129999999999999</v>
      </c>
      <c r="C4308">
        <v>26.635738372802699</v>
      </c>
    </row>
    <row r="4309" spans="2:3" x14ac:dyDescent="0.25">
      <c r="B4309">
        <v>-8.5269999999999904</v>
      </c>
      <c r="C4309">
        <v>26.538082122802699</v>
      </c>
    </row>
    <row r="4310" spans="2:3" x14ac:dyDescent="0.25">
      <c r="B4310">
        <v>-8.5410000000000004</v>
      </c>
      <c r="C4310">
        <v>25.48828125</v>
      </c>
    </row>
    <row r="4311" spans="2:3" x14ac:dyDescent="0.25">
      <c r="B4311">
        <v>-8.5549999999999997</v>
      </c>
      <c r="C4311">
        <v>25.0732421875</v>
      </c>
    </row>
    <row r="4312" spans="2:3" x14ac:dyDescent="0.25">
      <c r="B4312">
        <v>-8.5690000000000008</v>
      </c>
      <c r="C4312">
        <v>25.48828125</v>
      </c>
    </row>
    <row r="4313" spans="2:3" x14ac:dyDescent="0.25">
      <c r="B4313">
        <v>-8.5830000000000002</v>
      </c>
      <c r="C4313">
        <v>25.8056640625</v>
      </c>
    </row>
    <row r="4314" spans="2:3" x14ac:dyDescent="0.25">
      <c r="B4314">
        <v>-8.5969999999999995</v>
      </c>
      <c r="C4314">
        <v>26.220703125</v>
      </c>
    </row>
    <row r="4315" spans="2:3" x14ac:dyDescent="0.25">
      <c r="B4315">
        <v>-8.6110000000000007</v>
      </c>
      <c r="C4315">
        <v>25.878902435302699</v>
      </c>
    </row>
    <row r="4316" spans="2:3" x14ac:dyDescent="0.25">
      <c r="B4316">
        <v>-8.625</v>
      </c>
      <c r="C4316">
        <v>26.904293060302699</v>
      </c>
    </row>
    <row r="4317" spans="2:3" x14ac:dyDescent="0.25">
      <c r="B4317">
        <v>-8.6389999999999905</v>
      </c>
      <c r="C4317">
        <v>26.660152435302699</v>
      </c>
    </row>
    <row r="4318" spans="2:3" x14ac:dyDescent="0.25">
      <c r="B4318">
        <v>-8.6530000000000005</v>
      </c>
      <c r="C4318">
        <v>25.68359375</v>
      </c>
    </row>
    <row r="4319" spans="2:3" x14ac:dyDescent="0.25">
      <c r="B4319">
        <v>-8.6669999999999998</v>
      </c>
      <c r="C4319">
        <v>25.6103515625</v>
      </c>
    </row>
    <row r="4320" spans="2:3" x14ac:dyDescent="0.25">
      <c r="B4320">
        <v>-8.6809999999999903</v>
      </c>
      <c r="C4320">
        <v>26.0009765625</v>
      </c>
    </row>
    <row r="4321" spans="2:3" x14ac:dyDescent="0.25">
      <c r="B4321">
        <v>-8.6950000000000003</v>
      </c>
      <c r="C4321">
        <v>25.09765625</v>
      </c>
    </row>
    <row r="4322" spans="2:3" x14ac:dyDescent="0.25">
      <c r="B4322">
        <v>-8.7089999999999996</v>
      </c>
      <c r="C4322">
        <v>26.171871185302699</v>
      </c>
    </row>
    <row r="4323" spans="2:3" x14ac:dyDescent="0.25">
      <c r="B4323">
        <v>-8.7230000000000008</v>
      </c>
      <c r="C4323">
        <v>26.733394622802699</v>
      </c>
    </row>
    <row r="4324" spans="2:3" x14ac:dyDescent="0.25">
      <c r="B4324">
        <v>-8.7370000000000001</v>
      </c>
      <c r="C4324">
        <v>26.26953125</v>
      </c>
    </row>
    <row r="4325" spans="2:3" x14ac:dyDescent="0.25">
      <c r="B4325">
        <v>-8.7509999999999994</v>
      </c>
      <c r="C4325">
        <v>26.318359375</v>
      </c>
    </row>
    <row r="4326" spans="2:3" x14ac:dyDescent="0.25">
      <c r="B4326">
        <v>-8.7650000000000006</v>
      </c>
      <c r="C4326">
        <v>26.07421875</v>
      </c>
    </row>
    <row r="4327" spans="2:3" x14ac:dyDescent="0.25">
      <c r="B4327">
        <v>-8.7789999999999999</v>
      </c>
      <c r="C4327">
        <v>27.319332122802699</v>
      </c>
    </row>
    <row r="4328" spans="2:3" x14ac:dyDescent="0.25">
      <c r="B4328">
        <v>-8.7929999999999904</v>
      </c>
      <c r="C4328">
        <v>28.051753997802699</v>
      </c>
    </row>
    <row r="4329" spans="2:3" x14ac:dyDescent="0.25">
      <c r="B4329">
        <v>-8.8070000000000004</v>
      </c>
      <c r="C4329">
        <v>27.978511810302699</v>
      </c>
    </row>
    <row r="4330" spans="2:3" x14ac:dyDescent="0.25">
      <c r="B4330">
        <v>-8.8209999999999997</v>
      </c>
      <c r="C4330">
        <v>26.879878997802699</v>
      </c>
    </row>
    <row r="4331" spans="2:3" x14ac:dyDescent="0.25">
      <c r="B4331">
        <v>-8.8350000000000009</v>
      </c>
      <c r="C4331">
        <v>27.172847747802699</v>
      </c>
    </row>
    <row r="4332" spans="2:3" x14ac:dyDescent="0.25">
      <c r="B4332">
        <v>-8.8490000000000002</v>
      </c>
      <c r="C4332">
        <v>26.928707122802699</v>
      </c>
    </row>
    <row r="4333" spans="2:3" x14ac:dyDescent="0.25">
      <c r="B4333">
        <v>-8.8629999999999995</v>
      </c>
      <c r="C4333">
        <v>26.904293060302699</v>
      </c>
    </row>
    <row r="4334" spans="2:3" x14ac:dyDescent="0.25">
      <c r="B4334">
        <v>-8.8770000000000007</v>
      </c>
      <c r="C4334">
        <v>27.709957122802699</v>
      </c>
    </row>
    <row r="4335" spans="2:3" x14ac:dyDescent="0.25">
      <c r="B4335">
        <v>-8.891</v>
      </c>
      <c r="C4335">
        <v>29.199214935302699</v>
      </c>
    </row>
    <row r="4336" spans="2:3" x14ac:dyDescent="0.25">
      <c r="B4336">
        <v>-8.9049999999999994</v>
      </c>
      <c r="C4336">
        <v>29.003902435302699</v>
      </c>
    </row>
    <row r="4337" spans="2:3" x14ac:dyDescent="0.25">
      <c r="B4337">
        <v>-8.9190000000000005</v>
      </c>
      <c r="C4337">
        <v>28.002925872802699</v>
      </c>
    </row>
    <row r="4338" spans="2:3" x14ac:dyDescent="0.25">
      <c r="B4338">
        <v>-8.9329999999999998</v>
      </c>
      <c r="C4338">
        <v>27.709957122802699</v>
      </c>
    </row>
    <row r="4339" spans="2:3" x14ac:dyDescent="0.25">
      <c r="B4339">
        <v>-8.9469999999999903</v>
      </c>
      <c r="C4339">
        <v>26.538082122802699</v>
      </c>
    </row>
    <row r="4340" spans="2:3" x14ac:dyDescent="0.25">
      <c r="B4340">
        <v>-8.9610000000000003</v>
      </c>
      <c r="C4340">
        <v>26.586910247802699</v>
      </c>
    </row>
    <row r="4341" spans="2:3" x14ac:dyDescent="0.25">
      <c r="B4341">
        <v>-8.9749999999999996</v>
      </c>
      <c r="C4341">
        <v>27.465816497802699</v>
      </c>
    </row>
    <row r="4342" spans="2:3" x14ac:dyDescent="0.25">
      <c r="B4342">
        <v>-8.9890000000000008</v>
      </c>
      <c r="C4342">
        <v>28.222652435302699</v>
      </c>
    </row>
    <row r="4343" spans="2:3" x14ac:dyDescent="0.25">
      <c r="B4343">
        <v>-9.0030000000000001</v>
      </c>
      <c r="C4343">
        <v>25.4638671875</v>
      </c>
    </row>
    <row r="4344" spans="2:3" x14ac:dyDescent="0.25">
      <c r="B4344">
        <v>-9.0169999999999995</v>
      </c>
      <c r="C4344">
        <v>25.29296875</v>
      </c>
    </row>
    <row r="4345" spans="2:3" x14ac:dyDescent="0.25">
      <c r="B4345">
        <v>-9.0310000000000006</v>
      </c>
      <c r="C4345">
        <v>25</v>
      </c>
    </row>
    <row r="4346" spans="2:3" x14ac:dyDescent="0.25">
      <c r="B4346">
        <v>-9.0449999999999999</v>
      </c>
      <c r="C4346">
        <v>25.68359375</v>
      </c>
    </row>
    <row r="4347" spans="2:3" x14ac:dyDescent="0.25">
      <c r="B4347">
        <v>-9.0589999999999904</v>
      </c>
      <c r="C4347">
        <v>26.66015625</v>
      </c>
    </row>
    <row r="4348" spans="2:3" x14ac:dyDescent="0.25">
      <c r="B4348">
        <v>-9.0730000000000004</v>
      </c>
      <c r="C4348">
        <v>26.26953125</v>
      </c>
    </row>
    <row r="4349" spans="2:3" x14ac:dyDescent="0.25">
      <c r="B4349">
        <v>-9.0869999999999997</v>
      </c>
      <c r="C4349">
        <v>26.2451171875</v>
      </c>
    </row>
    <row r="4350" spans="2:3" x14ac:dyDescent="0.25">
      <c r="B4350">
        <v>-9.1010000000000009</v>
      </c>
      <c r="C4350">
        <v>27.0751953125</v>
      </c>
    </row>
    <row r="4351" spans="2:3" x14ac:dyDescent="0.25">
      <c r="B4351">
        <v>-9.1150000000000002</v>
      </c>
      <c r="C4351">
        <v>26.6357421875</v>
      </c>
    </row>
    <row r="4352" spans="2:3" x14ac:dyDescent="0.25">
      <c r="B4352">
        <v>-9.1289999999999996</v>
      </c>
      <c r="C4352">
        <v>25.0732421875</v>
      </c>
    </row>
    <row r="4353" spans="2:3" x14ac:dyDescent="0.25">
      <c r="B4353">
        <v>-9.1430000000000007</v>
      </c>
      <c r="C4353">
        <v>27.441402435302699</v>
      </c>
    </row>
    <row r="4354" spans="2:3" x14ac:dyDescent="0.25">
      <c r="B4354">
        <v>-9.157</v>
      </c>
      <c r="C4354">
        <v>27.490230560302699</v>
      </c>
    </row>
    <row r="4355" spans="2:3" x14ac:dyDescent="0.25">
      <c r="B4355">
        <v>-9.1709999999999994</v>
      </c>
      <c r="C4355">
        <v>27.001953125</v>
      </c>
    </row>
    <row r="4356" spans="2:3" x14ac:dyDescent="0.25">
      <c r="B4356">
        <v>-9.1850000000000005</v>
      </c>
      <c r="C4356">
        <v>26.5625</v>
      </c>
    </row>
    <row r="4357" spans="2:3" x14ac:dyDescent="0.25">
      <c r="B4357">
        <v>-9.1989999999999998</v>
      </c>
      <c r="C4357">
        <v>26.8798828125</v>
      </c>
    </row>
    <row r="4358" spans="2:3" x14ac:dyDescent="0.25">
      <c r="B4358">
        <v>-9.2129999999999903</v>
      </c>
      <c r="C4358">
        <v>27.514644622802699</v>
      </c>
    </row>
    <row r="4359" spans="2:3" x14ac:dyDescent="0.25">
      <c r="B4359">
        <v>-9.2270000000000003</v>
      </c>
      <c r="C4359">
        <v>26.9775390625</v>
      </c>
    </row>
    <row r="4360" spans="2:3" x14ac:dyDescent="0.25">
      <c r="B4360">
        <v>-9.2409999999999997</v>
      </c>
      <c r="C4360">
        <v>25.5615234375</v>
      </c>
    </row>
    <row r="4361" spans="2:3" x14ac:dyDescent="0.25">
      <c r="B4361">
        <v>-9.2550000000000008</v>
      </c>
      <c r="C4361">
        <v>27.612300872802699</v>
      </c>
    </row>
    <row r="4362" spans="2:3" x14ac:dyDescent="0.25">
      <c r="B4362">
        <v>-9.2690000000000001</v>
      </c>
      <c r="C4362">
        <v>28.271480560302699</v>
      </c>
    </row>
    <row r="4363" spans="2:3" x14ac:dyDescent="0.25">
      <c r="B4363">
        <v>-9.2829999999999995</v>
      </c>
      <c r="C4363">
        <v>26.953125</v>
      </c>
    </row>
    <row r="4364" spans="2:3" x14ac:dyDescent="0.25">
      <c r="B4364">
        <v>-9.2970000000000006</v>
      </c>
      <c r="C4364">
        <v>26.2451171875</v>
      </c>
    </row>
    <row r="4365" spans="2:3" x14ac:dyDescent="0.25">
      <c r="B4365">
        <v>-9.3109999999999999</v>
      </c>
      <c r="C4365">
        <v>27.294921875</v>
      </c>
    </row>
    <row r="4366" spans="2:3" x14ac:dyDescent="0.25">
      <c r="B4366">
        <v>-9.3249999999999904</v>
      </c>
      <c r="C4366">
        <v>27.5390625</v>
      </c>
    </row>
    <row r="4367" spans="2:3" x14ac:dyDescent="0.25">
      <c r="B4367">
        <v>-9.3390000000000004</v>
      </c>
      <c r="C4367">
        <v>27.8564453125</v>
      </c>
    </row>
    <row r="4368" spans="2:3" x14ac:dyDescent="0.25">
      <c r="B4368">
        <v>-9.3529999999999998</v>
      </c>
      <c r="C4368">
        <v>27.490234375</v>
      </c>
    </row>
    <row r="4369" spans="2:3" x14ac:dyDescent="0.25">
      <c r="B4369">
        <v>-9.3670000000000009</v>
      </c>
      <c r="C4369">
        <v>26.806640625</v>
      </c>
    </row>
    <row r="4370" spans="2:3" x14ac:dyDescent="0.25">
      <c r="B4370">
        <v>-9.3810000000000002</v>
      </c>
      <c r="C4370">
        <v>27.1240234375</v>
      </c>
    </row>
    <row r="4371" spans="2:3" x14ac:dyDescent="0.25">
      <c r="B4371">
        <v>-9.3949999999999996</v>
      </c>
      <c r="C4371">
        <v>27.5390625</v>
      </c>
    </row>
    <row r="4372" spans="2:3" x14ac:dyDescent="0.25">
      <c r="B4372">
        <v>-9.4090000000000007</v>
      </c>
      <c r="C4372">
        <v>27.5634765625</v>
      </c>
    </row>
    <row r="4373" spans="2:3" x14ac:dyDescent="0.25">
      <c r="B4373">
        <v>-9.423</v>
      </c>
      <c r="C4373">
        <v>26.2939453125</v>
      </c>
    </row>
    <row r="4374" spans="2:3" x14ac:dyDescent="0.25">
      <c r="B4374">
        <v>-9.4369999999999994</v>
      </c>
      <c r="C4374">
        <v>27.5146484375</v>
      </c>
    </row>
    <row r="4375" spans="2:3" x14ac:dyDescent="0.25">
      <c r="B4375">
        <v>-9.4510000000000005</v>
      </c>
      <c r="C4375">
        <v>27.685546875</v>
      </c>
    </row>
    <row r="4376" spans="2:3" x14ac:dyDescent="0.25">
      <c r="B4376">
        <v>-9.4649999999999999</v>
      </c>
      <c r="C4376">
        <v>27.7099609375</v>
      </c>
    </row>
    <row r="4377" spans="2:3" x14ac:dyDescent="0.25">
      <c r="B4377">
        <v>-9.4789999999999903</v>
      </c>
      <c r="C4377">
        <v>25.68359375</v>
      </c>
    </row>
    <row r="4378" spans="2:3" x14ac:dyDescent="0.25">
      <c r="B4378">
        <v>-9.4930000000000003</v>
      </c>
      <c r="C4378">
        <v>24.365234375</v>
      </c>
    </row>
    <row r="4379" spans="2:3" x14ac:dyDescent="0.25">
      <c r="B4379">
        <v>-9.5069999999999997</v>
      </c>
      <c r="C4379">
        <v>25.6103515625</v>
      </c>
    </row>
    <row r="4380" spans="2:3" x14ac:dyDescent="0.25">
      <c r="B4380">
        <v>-9.5210000000000008</v>
      </c>
      <c r="C4380">
        <v>25.927734375</v>
      </c>
    </row>
    <row r="4381" spans="2:3" x14ac:dyDescent="0.25">
      <c r="B4381">
        <v>-9.5350000000000001</v>
      </c>
      <c r="C4381">
        <v>24.8046875</v>
      </c>
    </row>
    <row r="4382" spans="2:3" x14ac:dyDescent="0.25">
      <c r="B4382">
        <v>-9.5489999999999995</v>
      </c>
      <c r="C4382">
        <v>26.2939453125</v>
      </c>
    </row>
    <row r="4383" spans="2:3" x14ac:dyDescent="0.25">
      <c r="B4383">
        <v>-9.5630000000000006</v>
      </c>
      <c r="C4383">
        <v>24.8046875</v>
      </c>
    </row>
    <row r="4384" spans="2:3" x14ac:dyDescent="0.25">
      <c r="B4384">
        <v>-9.577</v>
      </c>
      <c r="C4384">
        <v>25.732421875</v>
      </c>
    </row>
    <row r="4385" spans="2:3" x14ac:dyDescent="0.25">
      <c r="B4385">
        <v>-9.5909999999999904</v>
      </c>
      <c r="C4385">
        <v>26.3916015625</v>
      </c>
    </row>
    <row r="4386" spans="2:3" x14ac:dyDescent="0.25">
      <c r="B4386">
        <v>-9.6050000000000004</v>
      </c>
      <c r="C4386">
        <v>25.09765625</v>
      </c>
    </row>
    <row r="4387" spans="2:3" x14ac:dyDescent="0.25">
      <c r="B4387">
        <v>-9.6189999999999998</v>
      </c>
      <c r="C4387">
        <v>25.7080078125</v>
      </c>
    </row>
    <row r="4388" spans="2:3" x14ac:dyDescent="0.25">
      <c r="B4388">
        <v>-9.6329999999999902</v>
      </c>
      <c r="C4388">
        <v>26.85546875</v>
      </c>
    </row>
    <row r="4389" spans="2:3" x14ac:dyDescent="0.25">
      <c r="B4389">
        <v>-9.6470000000000002</v>
      </c>
      <c r="C4389">
        <v>25.78125</v>
      </c>
    </row>
    <row r="4390" spans="2:3" x14ac:dyDescent="0.25">
      <c r="B4390">
        <v>-9.6609999999999996</v>
      </c>
      <c r="C4390">
        <v>25.7080078125</v>
      </c>
    </row>
    <row r="4391" spans="2:3" x14ac:dyDescent="0.25">
      <c r="B4391">
        <v>-9.6750000000000007</v>
      </c>
      <c r="C4391">
        <v>25.732421875</v>
      </c>
    </row>
    <row r="4392" spans="2:3" x14ac:dyDescent="0.25">
      <c r="B4392">
        <v>-9.6890000000000001</v>
      </c>
      <c r="C4392">
        <v>25.3662109375</v>
      </c>
    </row>
    <row r="4393" spans="2:3" x14ac:dyDescent="0.25">
      <c r="B4393">
        <v>-9.7029999999999994</v>
      </c>
      <c r="C4393">
        <v>25.8544921875</v>
      </c>
    </row>
    <row r="4394" spans="2:3" x14ac:dyDescent="0.25">
      <c r="B4394">
        <v>-9.7170000000000005</v>
      </c>
      <c r="C4394">
        <v>26.123046875</v>
      </c>
    </row>
    <row r="4395" spans="2:3" x14ac:dyDescent="0.25">
      <c r="B4395">
        <v>-9.7309999999999999</v>
      </c>
      <c r="C4395">
        <v>25.6591796875</v>
      </c>
    </row>
    <row r="4396" spans="2:3" x14ac:dyDescent="0.25">
      <c r="B4396">
        <v>-9.7449999999999903</v>
      </c>
      <c r="C4396">
        <v>25.6591796875</v>
      </c>
    </row>
    <row r="4397" spans="2:3" x14ac:dyDescent="0.25">
      <c r="B4397">
        <v>-9.7590000000000003</v>
      </c>
      <c r="C4397">
        <v>25.87890625</v>
      </c>
    </row>
    <row r="4398" spans="2:3" x14ac:dyDescent="0.25">
      <c r="B4398">
        <v>-9.7729999999999997</v>
      </c>
      <c r="C4398">
        <v>27.1484375</v>
      </c>
    </row>
    <row r="4399" spans="2:3" x14ac:dyDescent="0.25">
      <c r="B4399">
        <v>-9.7870000000000008</v>
      </c>
      <c r="C4399">
        <v>27.24609375</v>
      </c>
    </row>
    <row r="4400" spans="2:3" x14ac:dyDescent="0.25">
      <c r="B4400">
        <v>-9.8010000000000002</v>
      </c>
      <c r="C4400">
        <v>25.390625</v>
      </c>
    </row>
    <row r="4401" spans="2:3" x14ac:dyDescent="0.25">
      <c r="B4401">
        <v>-9.8149999999999995</v>
      </c>
      <c r="C4401">
        <v>25.390625</v>
      </c>
    </row>
    <row r="4402" spans="2:3" x14ac:dyDescent="0.25">
      <c r="B4402">
        <v>-9.8290000000000006</v>
      </c>
      <c r="C4402">
        <v>25.4150390625</v>
      </c>
    </row>
    <row r="4403" spans="2:3" x14ac:dyDescent="0.25">
      <c r="B4403">
        <v>-9.843</v>
      </c>
      <c r="C4403">
        <v>26.3916015625</v>
      </c>
    </row>
    <row r="4404" spans="2:3" x14ac:dyDescent="0.25">
      <c r="B4404">
        <v>-9.8569999999999904</v>
      </c>
      <c r="C4404">
        <v>26.2451171875</v>
      </c>
    </row>
    <row r="4405" spans="2:3" x14ac:dyDescent="0.25">
      <c r="B4405">
        <v>-9.8710000000000004</v>
      </c>
      <c r="C4405">
        <v>24.2431640625</v>
      </c>
    </row>
    <row r="4406" spans="2:3" x14ac:dyDescent="0.25">
      <c r="B4406">
        <v>-9.8849999999999998</v>
      </c>
      <c r="C4406">
        <v>24.609375</v>
      </c>
    </row>
    <row r="4407" spans="2:3" x14ac:dyDescent="0.25">
      <c r="B4407">
        <v>-9.8989999999999903</v>
      </c>
      <c r="C4407">
        <v>26.5380859375</v>
      </c>
    </row>
    <row r="4408" spans="2:3" x14ac:dyDescent="0.25">
      <c r="B4408">
        <v>-9.9130000000000003</v>
      </c>
      <c r="C4408">
        <v>27.5390625</v>
      </c>
    </row>
    <row r="4409" spans="2:3" x14ac:dyDescent="0.25">
      <c r="B4409">
        <v>-9.9269999999999996</v>
      </c>
      <c r="C4409">
        <v>26.4892578125</v>
      </c>
    </row>
    <row r="4410" spans="2:3" x14ac:dyDescent="0.25">
      <c r="B4410">
        <v>-9.9410000000000007</v>
      </c>
      <c r="C4410">
        <v>25.78125</v>
      </c>
    </row>
    <row r="4411" spans="2:3" x14ac:dyDescent="0.25">
      <c r="B4411">
        <v>-9.9550000000000001</v>
      </c>
      <c r="C4411">
        <v>26.318359375</v>
      </c>
    </row>
    <row r="4412" spans="2:3" x14ac:dyDescent="0.25">
      <c r="B4412">
        <v>-9.9689999999999994</v>
      </c>
      <c r="C4412">
        <v>27.294921875</v>
      </c>
    </row>
    <row r="4413" spans="2:3" x14ac:dyDescent="0.25">
      <c r="B4413">
        <v>-9.9830000000000005</v>
      </c>
      <c r="C4413">
        <v>26.4892578125</v>
      </c>
    </row>
    <row r="4414" spans="2:3" x14ac:dyDescent="0.25">
      <c r="B4414">
        <v>-9.9969999999999999</v>
      </c>
      <c r="C4414">
        <v>27.7099609375</v>
      </c>
    </row>
    <row r="4415" spans="2:3" x14ac:dyDescent="0.25">
      <c r="B4415">
        <v>-10.010999999999999</v>
      </c>
      <c r="C4415">
        <v>27.880859375</v>
      </c>
    </row>
    <row r="4416" spans="2:3" x14ac:dyDescent="0.25">
      <c r="B4416">
        <v>-10.025</v>
      </c>
      <c r="C4416">
        <v>27.490234375</v>
      </c>
    </row>
    <row r="4417" spans="2:3" x14ac:dyDescent="0.25">
      <c r="B4417">
        <v>-10.039</v>
      </c>
      <c r="C4417">
        <v>27.34375</v>
      </c>
    </row>
    <row r="4418" spans="2:3" x14ac:dyDescent="0.25">
      <c r="B4418">
        <v>-10.053000000000001</v>
      </c>
      <c r="C4418">
        <v>27.001953125</v>
      </c>
    </row>
    <row r="4419" spans="2:3" x14ac:dyDescent="0.25">
      <c r="B4419">
        <v>-10.067</v>
      </c>
      <c r="C4419">
        <v>27.7099609375</v>
      </c>
    </row>
    <row r="4420" spans="2:3" x14ac:dyDescent="0.25">
      <c r="B4420">
        <v>-10.081</v>
      </c>
      <c r="C4420">
        <v>28.02734375</v>
      </c>
    </row>
    <row r="4421" spans="2:3" x14ac:dyDescent="0.25">
      <c r="B4421">
        <v>-10.095000000000001</v>
      </c>
      <c r="C4421">
        <v>28.2958984375</v>
      </c>
    </row>
    <row r="4422" spans="2:3" x14ac:dyDescent="0.25">
      <c r="B4422">
        <v>-10.109</v>
      </c>
      <c r="C4422">
        <v>28.80859375</v>
      </c>
    </row>
    <row r="4423" spans="2:3" x14ac:dyDescent="0.25">
      <c r="B4423">
        <v>-10.122999999999999</v>
      </c>
      <c r="C4423">
        <v>28.7841796875</v>
      </c>
    </row>
    <row r="4424" spans="2:3" x14ac:dyDescent="0.25">
      <c r="B4424">
        <v>-10.137</v>
      </c>
      <c r="C4424">
        <v>28.80859375</v>
      </c>
    </row>
    <row r="4425" spans="2:3" x14ac:dyDescent="0.25">
      <c r="B4425">
        <v>-10.151</v>
      </c>
      <c r="C4425">
        <v>28.0517578125</v>
      </c>
    </row>
    <row r="4426" spans="2:3" x14ac:dyDescent="0.25">
      <c r="B4426">
        <v>-10.164999999999999</v>
      </c>
      <c r="C4426">
        <v>27.44140625</v>
      </c>
    </row>
    <row r="4427" spans="2:3" x14ac:dyDescent="0.25">
      <c r="B4427">
        <v>-10.179</v>
      </c>
      <c r="C4427">
        <v>28.5888671875</v>
      </c>
    </row>
    <row r="4428" spans="2:3" x14ac:dyDescent="0.25">
      <c r="B4428">
        <v>-10.193</v>
      </c>
      <c r="C4428">
        <v>28.4912109375</v>
      </c>
    </row>
    <row r="4429" spans="2:3" x14ac:dyDescent="0.25">
      <c r="B4429">
        <v>-10.207000000000001</v>
      </c>
      <c r="C4429">
        <v>27.8564453125</v>
      </c>
    </row>
    <row r="4430" spans="2:3" x14ac:dyDescent="0.25">
      <c r="B4430">
        <v>-10.221</v>
      </c>
      <c r="C4430">
        <v>26.8798828125</v>
      </c>
    </row>
    <row r="4431" spans="2:3" x14ac:dyDescent="0.25">
      <c r="B4431">
        <v>-10.234999999999999</v>
      </c>
      <c r="C4431">
        <v>27.8564453125</v>
      </c>
    </row>
    <row r="4432" spans="2:3" x14ac:dyDescent="0.25">
      <c r="B4432">
        <v>-10.249000000000001</v>
      </c>
      <c r="C4432">
        <v>28.955078125</v>
      </c>
    </row>
    <row r="4433" spans="2:3" x14ac:dyDescent="0.25">
      <c r="B4433">
        <v>-10.263</v>
      </c>
      <c r="C4433">
        <v>27.9296875</v>
      </c>
    </row>
    <row r="4434" spans="2:3" x14ac:dyDescent="0.25">
      <c r="B4434">
        <v>-10.276999999999999</v>
      </c>
      <c r="C4434">
        <v>27.0751953125</v>
      </c>
    </row>
    <row r="4435" spans="2:3" x14ac:dyDescent="0.25">
      <c r="B4435">
        <v>-10.291</v>
      </c>
      <c r="C4435">
        <v>26.8310546875</v>
      </c>
    </row>
    <row r="4436" spans="2:3" x14ac:dyDescent="0.25">
      <c r="B4436">
        <v>-10.305</v>
      </c>
      <c r="C4436">
        <v>26.07421875</v>
      </c>
    </row>
    <row r="4437" spans="2:3" x14ac:dyDescent="0.25">
      <c r="B4437">
        <v>-10.319000000000001</v>
      </c>
      <c r="C4437">
        <v>28.22265625</v>
      </c>
    </row>
    <row r="4438" spans="2:3" x14ac:dyDescent="0.25">
      <c r="B4438">
        <v>-10.333</v>
      </c>
      <c r="C4438">
        <v>27.7099609375</v>
      </c>
    </row>
    <row r="4439" spans="2:3" x14ac:dyDescent="0.25">
      <c r="B4439">
        <v>-10.347</v>
      </c>
      <c r="C4439">
        <v>28.0517578125</v>
      </c>
    </row>
    <row r="4440" spans="2:3" x14ac:dyDescent="0.25">
      <c r="B4440">
        <v>-10.361000000000001</v>
      </c>
      <c r="C4440">
        <v>29.174800872802699</v>
      </c>
    </row>
    <row r="4441" spans="2:3" x14ac:dyDescent="0.25">
      <c r="B4441">
        <v>-10.375</v>
      </c>
      <c r="C4441">
        <v>28.90625</v>
      </c>
    </row>
    <row r="4442" spans="2:3" x14ac:dyDescent="0.25">
      <c r="B4442">
        <v>-10.388999999999999</v>
      </c>
      <c r="C4442">
        <v>27.4658203125</v>
      </c>
    </row>
    <row r="4443" spans="2:3" x14ac:dyDescent="0.25">
      <c r="B4443">
        <v>-10.403</v>
      </c>
      <c r="C4443">
        <v>26.953125</v>
      </c>
    </row>
    <row r="4444" spans="2:3" x14ac:dyDescent="0.25">
      <c r="B4444">
        <v>-10.417</v>
      </c>
      <c r="C4444">
        <v>27.1240234375</v>
      </c>
    </row>
    <row r="4445" spans="2:3" x14ac:dyDescent="0.25">
      <c r="B4445">
        <v>-10.430999999999999</v>
      </c>
      <c r="C4445">
        <v>26.7822265625</v>
      </c>
    </row>
    <row r="4446" spans="2:3" x14ac:dyDescent="0.25">
      <c r="B4446">
        <v>-10.445</v>
      </c>
      <c r="C4446">
        <v>27.9052734375</v>
      </c>
    </row>
    <row r="4447" spans="2:3" x14ac:dyDescent="0.25">
      <c r="B4447">
        <v>-10.459</v>
      </c>
      <c r="C4447">
        <v>27.9541015625</v>
      </c>
    </row>
    <row r="4448" spans="2:3" x14ac:dyDescent="0.25">
      <c r="B4448">
        <v>-10.473000000000001</v>
      </c>
      <c r="C4448">
        <v>28.271484375</v>
      </c>
    </row>
    <row r="4449" spans="2:3" x14ac:dyDescent="0.25">
      <c r="B4449">
        <v>-10.487</v>
      </c>
      <c r="C4449">
        <v>28.564453125</v>
      </c>
    </row>
    <row r="4450" spans="2:3" x14ac:dyDescent="0.25">
      <c r="B4450">
        <v>-10.500999999999999</v>
      </c>
      <c r="C4450">
        <v>26.611328125</v>
      </c>
    </row>
    <row r="4451" spans="2:3" x14ac:dyDescent="0.25">
      <c r="B4451">
        <v>-10.515000000000001</v>
      </c>
      <c r="C4451">
        <v>26.5380859375</v>
      </c>
    </row>
    <row r="4452" spans="2:3" x14ac:dyDescent="0.25">
      <c r="B4452">
        <v>-10.529</v>
      </c>
      <c r="C4452">
        <v>26.7822265625</v>
      </c>
    </row>
    <row r="4453" spans="2:3" x14ac:dyDescent="0.25">
      <c r="B4453">
        <v>-10.542999999999999</v>
      </c>
      <c r="C4453">
        <v>26.9775390625</v>
      </c>
    </row>
    <row r="4454" spans="2:3" x14ac:dyDescent="0.25">
      <c r="B4454">
        <v>-10.557</v>
      </c>
      <c r="C4454">
        <v>27.8076171875</v>
      </c>
    </row>
    <row r="4455" spans="2:3" x14ac:dyDescent="0.25">
      <c r="B4455">
        <v>-10.571</v>
      </c>
      <c r="C4455">
        <v>28.22265625</v>
      </c>
    </row>
    <row r="4456" spans="2:3" x14ac:dyDescent="0.25">
      <c r="B4456">
        <v>-10.585000000000001</v>
      </c>
      <c r="C4456">
        <v>26.8798828125</v>
      </c>
    </row>
    <row r="4457" spans="2:3" x14ac:dyDescent="0.25">
      <c r="B4457">
        <v>-10.599</v>
      </c>
      <c r="C4457">
        <v>26.8798828125</v>
      </c>
    </row>
    <row r="4458" spans="2:3" x14ac:dyDescent="0.25">
      <c r="B4458">
        <v>-10.613</v>
      </c>
      <c r="C4458">
        <v>27.734375</v>
      </c>
    </row>
    <row r="4459" spans="2:3" x14ac:dyDescent="0.25">
      <c r="B4459">
        <v>-10.627000000000001</v>
      </c>
      <c r="C4459">
        <v>26.1474609375</v>
      </c>
    </row>
    <row r="4460" spans="2:3" x14ac:dyDescent="0.25">
      <c r="B4460">
        <v>-10.641</v>
      </c>
      <c r="C4460">
        <v>26.66015625</v>
      </c>
    </row>
    <row r="4461" spans="2:3" x14ac:dyDescent="0.25">
      <c r="B4461">
        <v>-10.654999999999999</v>
      </c>
      <c r="C4461">
        <v>28.125</v>
      </c>
    </row>
    <row r="4462" spans="2:3" x14ac:dyDescent="0.25">
      <c r="B4462">
        <v>-10.669</v>
      </c>
      <c r="C4462">
        <v>27.7587890625</v>
      </c>
    </row>
    <row r="4463" spans="2:3" x14ac:dyDescent="0.25">
      <c r="B4463">
        <v>-10.683</v>
      </c>
      <c r="C4463">
        <v>26.513671875</v>
      </c>
    </row>
    <row r="4464" spans="2:3" x14ac:dyDescent="0.25">
      <c r="B4464">
        <v>-10.696999999999999</v>
      </c>
      <c r="C4464">
        <v>24.9267578125</v>
      </c>
    </row>
    <row r="4465" spans="2:3" x14ac:dyDescent="0.25">
      <c r="B4465">
        <v>-10.711</v>
      </c>
      <c r="C4465">
        <v>26.171875</v>
      </c>
    </row>
    <row r="4466" spans="2:3" x14ac:dyDescent="0.25">
      <c r="B4466">
        <v>-10.725</v>
      </c>
      <c r="C4466">
        <v>25.68359375</v>
      </c>
    </row>
    <row r="4467" spans="2:3" x14ac:dyDescent="0.25">
      <c r="B4467">
        <v>-10.739000000000001</v>
      </c>
      <c r="C4467">
        <v>25.390625</v>
      </c>
    </row>
    <row r="4468" spans="2:3" x14ac:dyDescent="0.25">
      <c r="B4468">
        <v>-10.753</v>
      </c>
      <c r="C4468">
        <v>26.025390625</v>
      </c>
    </row>
    <row r="4469" spans="2:3" x14ac:dyDescent="0.25">
      <c r="B4469">
        <v>-10.766999999999999</v>
      </c>
      <c r="C4469">
        <v>26.3916015625</v>
      </c>
    </row>
    <row r="4470" spans="2:3" x14ac:dyDescent="0.25">
      <c r="B4470">
        <v>-10.781000000000001</v>
      </c>
      <c r="C4470">
        <v>26.5380859375</v>
      </c>
    </row>
    <row r="4471" spans="2:3" x14ac:dyDescent="0.25">
      <c r="B4471">
        <v>-10.795</v>
      </c>
      <c r="C4471">
        <v>26.9775390625</v>
      </c>
    </row>
    <row r="4472" spans="2:3" x14ac:dyDescent="0.25">
      <c r="B4472">
        <v>-10.808999999999999</v>
      </c>
      <c r="C4472">
        <v>26.85546875</v>
      </c>
    </row>
    <row r="4473" spans="2:3" x14ac:dyDescent="0.25">
      <c r="B4473">
        <v>-10.823</v>
      </c>
      <c r="C4473">
        <v>26.123046875</v>
      </c>
    </row>
    <row r="4474" spans="2:3" x14ac:dyDescent="0.25">
      <c r="B4474">
        <v>-10.837</v>
      </c>
      <c r="C4474">
        <v>25.439453125</v>
      </c>
    </row>
    <row r="4475" spans="2:3" x14ac:dyDescent="0.25">
      <c r="B4475">
        <v>-10.851000000000001</v>
      </c>
      <c r="C4475">
        <v>25.6591796875</v>
      </c>
    </row>
    <row r="4476" spans="2:3" x14ac:dyDescent="0.25">
      <c r="B4476">
        <v>-10.865</v>
      </c>
      <c r="C4476">
        <v>26.0986328125</v>
      </c>
    </row>
    <row r="4477" spans="2:3" x14ac:dyDescent="0.25">
      <c r="B4477">
        <v>-10.879</v>
      </c>
      <c r="C4477">
        <v>26.1474609375</v>
      </c>
    </row>
    <row r="4478" spans="2:3" x14ac:dyDescent="0.25">
      <c r="B4478">
        <v>-10.893000000000001</v>
      </c>
      <c r="C4478">
        <v>26.9775390625</v>
      </c>
    </row>
    <row r="4479" spans="2:3" x14ac:dyDescent="0.25">
      <c r="B4479">
        <v>-10.907</v>
      </c>
      <c r="C4479">
        <v>26.2939453125</v>
      </c>
    </row>
    <row r="4480" spans="2:3" x14ac:dyDescent="0.25">
      <c r="B4480">
        <v>-10.920999999999999</v>
      </c>
      <c r="C4480">
        <v>25.341796875</v>
      </c>
    </row>
    <row r="4481" spans="2:3" x14ac:dyDescent="0.25">
      <c r="B4481">
        <v>-10.935</v>
      </c>
      <c r="C4481">
        <v>24.7802734375</v>
      </c>
    </row>
    <row r="4482" spans="2:3" x14ac:dyDescent="0.25">
      <c r="B4482">
        <v>-10.949</v>
      </c>
      <c r="C4482">
        <v>27.197265625</v>
      </c>
    </row>
    <row r="4483" spans="2:3" x14ac:dyDescent="0.25">
      <c r="B4483">
        <v>-10.962999999999999</v>
      </c>
      <c r="C4483">
        <v>27.2216796875</v>
      </c>
    </row>
    <row r="4484" spans="2:3" x14ac:dyDescent="0.25">
      <c r="B4484">
        <v>-10.977</v>
      </c>
      <c r="C4484">
        <v>26.8310546875</v>
      </c>
    </row>
    <row r="4485" spans="2:3" x14ac:dyDescent="0.25">
      <c r="B4485">
        <v>-10.991</v>
      </c>
      <c r="C4485">
        <v>26.66015625</v>
      </c>
    </row>
    <row r="4486" spans="2:3" x14ac:dyDescent="0.25">
      <c r="B4486">
        <v>-11.005000000000001</v>
      </c>
      <c r="C4486">
        <v>26.0009765625</v>
      </c>
    </row>
    <row r="4487" spans="2:3" x14ac:dyDescent="0.25">
      <c r="B4487">
        <v>-11.019</v>
      </c>
      <c r="C4487">
        <v>25.9033203125</v>
      </c>
    </row>
    <row r="4488" spans="2:3" x14ac:dyDescent="0.25">
      <c r="B4488">
        <v>-11.032999999999999</v>
      </c>
      <c r="C4488">
        <v>27.3193359375</v>
      </c>
    </row>
    <row r="4489" spans="2:3" x14ac:dyDescent="0.25">
      <c r="B4489">
        <v>-11.047000000000001</v>
      </c>
      <c r="C4489">
        <v>26.416015625</v>
      </c>
    </row>
    <row r="4490" spans="2:3" x14ac:dyDescent="0.25">
      <c r="B4490">
        <v>-11.061</v>
      </c>
      <c r="C4490">
        <v>25.48828125</v>
      </c>
    </row>
    <row r="4491" spans="2:3" x14ac:dyDescent="0.25">
      <c r="B4491">
        <v>-11.074999999999999</v>
      </c>
      <c r="C4491">
        <v>26.3427734375</v>
      </c>
    </row>
    <row r="4492" spans="2:3" x14ac:dyDescent="0.25">
      <c r="B4492">
        <v>-11.089</v>
      </c>
      <c r="C4492">
        <v>27.1240234375</v>
      </c>
    </row>
    <row r="4493" spans="2:3" x14ac:dyDescent="0.25">
      <c r="B4493">
        <v>-11.103</v>
      </c>
      <c r="C4493">
        <v>25.6103515625</v>
      </c>
    </row>
    <row r="4494" spans="2:3" x14ac:dyDescent="0.25">
      <c r="B4494">
        <v>-11.117000000000001</v>
      </c>
      <c r="C4494">
        <v>25.5615234375</v>
      </c>
    </row>
    <row r="4495" spans="2:3" x14ac:dyDescent="0.25">
      <c r="B4495">
        <v>-11.131</v>
      </c>
      <c r="C4495">
        <v>25.29296875</v>
      </c>
    </row>
    <row r="4496" spans="2:3" x14ac:dyDescent="0.25">
      <c r="B4496">
        <v>-11.145</v>
      </c>
      <c r="C4496">
        <v>24.3408203125</v>
      </c>
    </row>
    <row r="4497" spans="2:3" x14ac:dyDescent="0.25">
      <c r="B4497">
        <v>-11.159000000000001</v>
      </c>
      <c r="C4497">
        <v>23.8037109375</v>
      </c>
    </row>
    <row r="4498" spans="2:3" x14ac:dyDescent="0.25">
      <c r="B4498">
        <v>-11.173</v>
      </c>
      <c r="C4498">
        <v>23.8525390625</v>
      </c>
    </row>
    <row r="4499" spans="2:3" x14ac:dyDescent="0.25">
      <c r="B4499">
        <v>-11.186999999999999</v>
      </c>
      <c r="C4499">
        <v>23.193359375</v>
      </c>
    </row>
    <row r="4500" spans="2:3" x14ac:dyDescent="0.25">
      <c r="B4500">
        <v>-11.201000000000001</v>
      </c>
      <c r="C4500">
        <v>23.583984375</v>
      </c>
    </row>
    <row r="4501" spans="2:3" x14ac:dyDescent="0.25">
      <c r="B4501">
        <v>-11.215</v>
      </c>
      <c r="C4501">
        <v>24.462890625</v>
      </c>
    </row>
    <row r="4502" spans="2:3" x14ac:dyDescent="0.25">
      <c r="B4502">
        <v>-11.228999999999999</v>
      </c>
      <c r="C4502">
        <v>24.3408203125</v>
      </c>
    </row>
    <row r="4503" spans="2:3" x14ac:dyDescent="0.25">
      <c r="B4503">
        <v>-11.243</v>
      </c>
      <c r="C4503">
        <v>24.609375</v>
      </c>
    </row>
    <row r="4504" spans="2:3" x14ac:dyDescent="0.25">
      <c r="B4504">
        <v>-11.257</v>
      </c>
      <c r="C4504">
        <v>24.21875</v>
      </c>
    </row>
    <row r="4505" spans="2:3" x14ac:dyDescent="0.25">
      <c r="B4505">
        <v>-11.271000000000001</v>
      </c>
      <c r="C4505">
        <v>24.6337890625</v>
      </c>
    </row>
    <row r="4506" spans="2:3" x14ac:dyDescent="0.25">
      <c r="B4506">
        <v>-11.285</v>
      </c>
      <c r="C4506">
        <v>23.974609375</v>
      </c>
    </row>
    <row r="4507" spans="2:3" x14ac:dyDescent="0.25">
      <c r="B4507">
        <v>-11.298999999999999</v>
      </c>
      <c r="C4507">
        <v>24.7802734375</v>
      </c>
    </row>
    <row r="4508" spans="2:3" x14ac:dyDescent="0.25">
      <c r="B4508">
        <v>-11.313000000000001</v>
      </c>
      <c r="C4508">
        <v>24.169921875</v>
      </c>
    </row>
    <row r="4509" spans="2:3" x14ac:dyDescent="0.25">
      <c r="B4509">
        <v>-11.327</v>
      </c>
      <c r="C4509">
        <v>23.9501953125</v>
      </c>
    </row>
    <row r="4510" spans="2:3" x14ac:dyDescent="0.25">
      <c r="B4510">
        <v>-11.340999999999999</v>
      </c>
      <c r="C4510">
        <v>22.6806640625</v>
      </c>
    </row>
    <row r="4511" spans="2:3" x14ac:dyDescent="0.25">
      <c r="B4511">
        <v>-11.355</v>
      </c>
      <c r="C4511">
        <v>23.046875</v>
      </c>
    </row>
    <row r="4512" spans="2:3" x14ac:dyDescent="0.25">
      <c r="B4512">
        <v>-11.369</v>
      </c>
      <c r="C4512">
        <v>22.216796875</v>
      </c>
    </row>
    <row r="4513" spans="2:3" x14ac:dyDescent="0.25">
      <c r="B4513">
        <v>-11.382999999999999</v>
      </c>
      <c r="C4513">
        <v>23.0712890625</v>
      </c>
    </row>
    <row r="4514" spans="2:3" x14ac:dyDescent="0.25">
      <c r="B4514">
        <v>-11.397</v>
      </c>
      <c r="C4514">
        <v>23.4375</v>
      </c>
    </row>
    <row r="4515" spans="2:3" x14ac:dyDescent="0.25">
      <c r="B4515">
        <v>-11.411</v>
      </c>
      <c r="C4515">
        <v>24.5849609375</v>
      </c>
    </row>
    <row r="4516" spans="2:3" x14ac:dyDescent="0.25">
      <c r="B4516">
        <v>-11.425000000000001</v>
      </c>
      <c r="C4516">
        <v>24.2431640625</v>
      </c>
    </row>
    <row r="4517" spans="2:3" x14ac:dyDescent="0.25">
      <c r="B4517">
        <v>-11.439</v>
      </c>
      <c r="C4517">
        <v>25.5615234375</v>
      </c>
    </row>
    <row r="4518" spans="2:3" x14ac:dyDescent="0.25">
      <c r="B4518">
        <v>-11.452999999999999</v>
      </c>
      <c r="C4518">
        <v>24.3896484375</v>
      </c>
    </row>
    <row r="4519" spans="2:3" x14ac:dyDescent="0.25">
      <c r="B4519">
        <v>-11.467000000000001</v>
      </c>
      <c r="C4519">
        <v>23.5107421875</v>
      </c>
    </row>
    <row r="4520" spans="2:3" x14ac:dyDescent="0.25">
      <c r="B4520">
        <v>-11.481</v>
      </c>
      <c r="C4520">
        <v>23.53515625</v>
      </c>
    </row>
    <row r="4521" spans="2:3" x14ac:dyDescent="0.25">
      <c r="B4521">
        <v>-11.494999999999999</v>
      </c>
      <c r="C4521">
        <v>23.046875</v>
      </c>
    </row>
    <row r="4522" spans="2:3" x14ac:dyDescent="0.25">
      <c r="B4522">
        <v>-11.509</v>
      </c>
      <c r="C4522">
        <v>23.046875</v>
      </c>
    </row>
    <row r="4523" spans="2:3" x14ac:dyDescent="0.25">
      <c r="B4523">
        <v>-11.523</v>
      </c>
      <c r="C4523">
        <v>24.9755859375</v>
      </c>
    </row>
    <row r="4524" spans="2:3" x14ac:dyDescent="0.25">
      <c r="B4524">
        <v>-11.537000000000001</v>
      </c>
      <c r="C4524">
        <v>24.8779296875</v>
      </c>
    </row>
    <row r="4525" spans="2:3" x14ac:dyDescent="0.25">
      <c r="B4525">
        <v>-11.551</v>
      </c>
      <c r="C4525">
        <v>22.8759765625</v>
      </c>
    </row>
    <row r="4526" spans="2:3" x14ac:dyDescent="0.25">
      <c r="B4526">
        <v>-11.565</v>
      </c>
      <c r="C4526">
        <v>23.4130859375</v>
      </c>
    </row>
    <row r="4527" spans="2:3" x14ac:dyDescent="0.25">
      <c r="B4527">
        <v>-11.579000000000001</v>
      </c>
      <c r="C4527">
        <v>24.8046875</v>
      </c>
    </row>
    <row r="4528" spans="2:3" x14ac:dyDescent="0.25">
      <c r="B4528">
        <v>-11.593</v>
      </c>
      <c r="C4528">
        <v>23.876953125</v>
      </c>
    </row>
    <row r="4529" spans="2:3" x14ac:dyDescent="0.25">
      <c r="B4529">
        <v>-11.606999999999999</v>
      </c>
      <c r="C4529">
        <v>23.4619140625</v>
      </c>
    </row>
    <row r="4530" spans="2:3" x14ac:dyDescent="0.25">
      <c r="B4530">
        <v>-11.621</v>
      </c>
      <c r="C4530">
        <v>23.486328125</v>
      </c>
    </row>
    <row r="4531" spans="2:3" x14ac:dyDescent="0.25">
      <c r="B4531">
        <v>-11.635</v>
      </c>
      <c r="C4531">
        <v>24.31640625</v>
      </c>
    </row>
    <row r="4532" spans="2:3" x14ac:dyDescent="0.25">
      <c r="B4532">
        <v>-11.648999999999999</v>
      </c>
      <c r="C4532">
        <v>25.2685546875</v>
      </c>
    </row>
    <row r="4533" spans="2:3" x14ac:dyDescent="0.25">
      <c r="B4533">
        <v>-11.663</v>
      </c>
      <c r="C4533">
        <v>23.974609375</v>
      </c>
    </row>
    <row r="4534" spans="2:3" x14ac:dyDescent="0.25">
      <c r="B4534">
        <v>-11.677</v>
      </c>
      <c r="C4534">
        <v>23.6328125</v>
      </c>
    </row>
    <row r="4535" spans="2:3" x14ac:dyDescent="0.25">
      <c r="B4535">
        <v>-11.691000000000001</v>
      </c>
      <c r="C4535">
        <v>22.7783203125</v>
      </c>
    </row>
    <row r="4536" spans="2:3" x14ac:dyDescent="0.25">
      <c r="B4536">
        <v>-11.705</v>
      </c>
      <c r="C4536">
        <v>23.0712890625</v>
      </c>
    </row>
    <row r="4537" spans="2:3" x14ac:dyDescent="0.25">
      <c r="B4537">
        <v>-11.718999999999999</v>
      </c>
      <c r="C4537">
        <v>24.462890625</v>
      </c>
    </row>
    <row r="4538" spans="2:3" x14ac:dyDescent="0.25">
      <c r="B4538">
        <v>-11.733000000000001</v>
      </c>
      <c r="C4538">
        <v>23.974609375</v>
      </c>
    </row>
    <row r="4539" spans="2:3" x14ac:dyDescent="0.25">
      <c r="B4539">
        <v>-11.747</v>
      </c>
      <c r="C4539">
        <v>23.486328125</v>
      </c>
    </row>
    <row r="4540" spans="2:3" x14ac:dyDescent="0.25">
      <c r="B4540">
        <v>-11.760999999999999</v>
      </c>
      <c r="C4540">
        <v>24.70703125</v>
      </c>
    </row>
    <row r="4541" spans="2:3" x14ac:dyDescent="0.25">
      <c r="B4541">
        <v>-11.775</v>
      </c>
      <c r="C4541">
        <v>25.2685546875</v>
      </c>
    </row>
    <row r="4542" spans="2:3" x14ac:dyDescent="0.25">
      <c r="B4542">
        <v>-11.789</v>
      </c>
      <c r="C4542">
        <v>23.6572265625</v>
      </c>
    </row>
    <row r="4543" spans="2:3" x14ac:dyDescent="0.25">
      <c r="B4543">
        <v>-11.803000000000001</v>
      </c>
      <c r="C4543">
        <v>23.388671875</v>
      </c>
    </row>
    <row r="4544" spans="2:3" x14ac:dyDescent="0.25">
      <c r="B4544">
        <v>-11.817</v>
      </c>
      <c r="C4544">
        <v>22.75390625</v>
      </c>
    </row>
    <row r="4545" spans="2:3" x14ac:dyDescent="0.25">
      <c r="B4545">
        <v>-11.831</v>
      </c>
      <c r="C4545">
        <v>23.4375</v>
      </c>
    </row>
    <row r="4546" spans="2:3" x14ac:dyDescent="0.25">
      <c r="B4546">
        <v>-11.845000000000001</v>
      </c>
      <c r="C4546">
        <v>23.1689453125</v>
      </c>
    </row>
    <row r="4547" spans="2:3" x14ac:dyDescent="0.25">
      <c r="B4547">
        <v>-11.859</v>
      </c>
      <c r="C4547">
        <v>24.0478515625</v>
      </c>
    </row>
    <row r="4548" spans="2:3" x14ac:dyDescent="0.25">
      <c r="B4548">
        <v>-11.872999999999999</v>
      </c>
      <c r="C4548">
        <v>22.509765625</v>
      </c>
    </row>
    <row r="4549" spans="2:3" x14ac:dyDescent="0.25">
      <c r="B4549">
        <v>-11.887</v>
      </c>
      <c r="C4549">
        <v>23.0712890625</v>
      </c>
    </row>
    <row r="4550" spans="2:3" x14ac:dyDescent="0.25">
      <c r="B4550">
        <v>-11.901</v>
      </c>
      <c r="C4550">
        <v>22.0458984375</v>
      </c>
    </row>
    <row r="4551" spans="2:3" x14ac:dyDescent="0.25">
      <c r="B4551">
        <v>-11.914999999999999</v>
      </c>
      <c r="C4551">
        <v>22.265625</v>
      </c>
    </row>
    <row r="4552" spans="2:3" x14ac:dyDescent="0.25">
      <c r="B4552">
        <v>-11.929</v>
      </c>
      <c r="C4552">
        <v>21.5087890625</v>
      </c>
    </row>
    <row r="4553" spans="2:3" x14ac:dyDescent="0.25">
      <c r="B4553">
        <v>-11.943</v>
      </c>
      <c r="C4553">
        <v>23.5107421875</v>
      </c>
    </row>
    <row r="4554" spans="2:3" x14ac:dyDescent="0.25">
      <c r="B4554">
        <v>-11.957000000000001</v>
      </c>
      <c r="C4554">
        <v>24.0478515625</v>
      </c>
    </row>
    <row r="4555" spans="2:3" x14ac:dyDescent="0.25">
      <c r="B4555">
        <v>-11.971</v>
      </c>
      <c r="C4555">
        <v>23.33984375</v>
      </c>
    </row>
    <row r="4556" spans="2:3" x14ac:dyDescent="0.25">
      <c r="B4556">
        <v>-11.984999999999999</v>
      </c>
      <c r="C4556">
        <v>22.0947265625</v>
      </c>
    </row>
    <row r="4557" spans="2:3" x14ac:dyDescent="0.25">
      <c r="B4557">
        <v>-11.999000000000001</v>
      </c>
      <c r="C4557">
        <v>22.1923828125</v>
      </c>
    </row>
    <row r="4558" spans="2:3" x14ac:dyDescent="0.25">
      <c r="B4558">
        <v>-12.013</v>
      </c>
      <c r="C4558">
        <v>22.4365234375</v>
      </c>
    </row>
    <row r="4559" spans="2:3" x14ac:dyDescent="0.25">
      <c r="B4559">
        <v>-12.026999999999999</v>
      </c>
      <c r="C4559">
        <v>22.0947265625</v>
      </c>
    </row>
    <row r="4560" spans="2:3" x14ac:dyDescent="0.25">
      <c r="B4560">
        <v>-12.041</v>
      </c>
      <c r="C4560">
        <v>23.9501953125</v>
      </c>
    </row>
    <row r="4561" spans="2:3" x14ac:dyDescent="0.25">
      <c r="B4561">
        <v>-12.055</v>
      </c>
      <c r="C4561">
        <v>23.5595703125</v>
      </c>
    </row>
    <row r="4562" spans="2:3" x14ac:dyDescent="0.25">
      <c r="B4562">
        <v>-12.069000000000001</v>
      </c>
      <c r="C4562">
        <v>22.900390625</v>
      </c>
    </row>
    <row r="4563" spans="2:3" x14ac:dyDescent="0.25">
      <c r="B4563">
        <v>-12.083</v>
      </c>
      <c r="C4563">
        <v>23.7548828125</v>
      </c>
    </row>
    <row r="4564" spans="2:3" x14ac:dyDescent="0.25">
      <c r="B4564">
        <v>-12.097</v>
      </c>
      <c r="C4564">
        <v>23.53515625</v>
      </c>
    </row>
    <row r="4565" spans="2:3" x14ac:dyDescent="0.25">
      <c r="B4565">
        <v>-12.111000000000001</v>
      </c>
      <c r="C4565">
        <v>23.046875</v>
      </c>
    </row>
    <row r="4566" spans="2:3" x14ac:dyDescent="0.25">
      <c r="B4566">
        <v>-12.125</v>
      </c>
      <c r="C4566">
        <v>23.1201171875</v>
      </c>
    </row>
    <row r="4567" spans="2:3" x14ac:dyDescent="0.25">
      <c r="B4567">
        <v>-12.138999999999999</v>
      </c>
      <c r="C4567">
        <v>23.291015625</v>
      </c>
    </row>
    <row r="4568" spans="2:3" x14ac:dyDescent="0.25">
      <c r="B4568">
        <v>-12.153</v>
      </c>
      <c r="C4568">
        <v>23.5107421875</v>
      </c>
    </row>
    <row r="4569" spans="2:3" x14ac:dyDescent="0.25">
      <c r="B4569">
        <v>-12.167</v>
      </c>
      <c r="C4569">
        <v>22.7783203125</v>
      </c>
    </row>
    <row r="4570" spans="2:3" x14ac:dyDescent="0.25">
      <c r="B4570">
        <v>-12.180999999999999</v>
      </c>
      <c r="C4570">
        <v>23.828125</v>
      </c>
    </row>
    <row r="4571" spans="2:3" x14ac:dyDescent="0.25">
      <c r="B4571">
        <v>-12.195</v>
      </c>
      <c r="C4571">
        <v>24.1455078125</v>
      </c>
    </row>
    <row r="4572" spans="2:3" x14ac:dyDescent="0.25">
      <c r="B4572">
        <v>-12.209</v>
      </c>
      <c r="C4572">
        <v>24.0234375</v>
      </c>
    </row>
    <row r="4573" spans="2:3" x14ac:dyDescent="0.25">
      <c r="B4573">
        <v>-12.223000000000001</v>
      </c>
      <c r="C4573">
        <v>22.9736328125</v>
      </c>
    </row>
    <row r="4574" spans="2:3" x14ac:dyDescent="0.25">
      <c r="B4574">
        <v>-12.237</v>
      </c>
      <c r="C4574">
        <v>21.3623046875</v>
      </c>
    </row>
    <row r="4575" spans="2:3" x14ac:dyDescent="0.25">
      <c r="B4575">
        <v>-12.250999999999999</v>
      </c>
      <c r="C4575">
        <v>22.4853515625</v>
      </c>
    </row>
    <row r="4576" spans="2:3" x14ac:dyDescent="0.25">
      <c r="B4576">
        <v>-12.265000000000001</v>
      </c>
      <c r="C4576">
        <v>21.9970703125</v>
      </c>
    </row>
    <row r="4577" spans="2:3" x14ac:dyDescent="0.25">
      <c r="B4577">
        <v>-12.279</v>
      </c>
      <c r="C4577">
        <v>24.169921875</v>
      </c>
    </row>
    <row r="4578" spans="2:3" x14ac:dyDescent="0.25">
      <c r="B4578">
        <v>-12.292999999999999</v>
      </c>
      <c r="C4578">
        <v>23.6572265625</v>
      </c>
    </row>
    <row r="4579" spans="2:3" x14ac:dyDescent="0.25">
      <c r="B4579">
        <v>-12.307</v>
      </c>
      <c r="C4579">
        <v>21.9970703125</v>
      </c>
    </row>
    <row r="4580" spans="2:3" x14ac:dyDescent="0.25">
      <c r="B4580">
        <v>-12.321</v>
      </c>
      <c r="C4580">
        <v>22.6806640625</v>
      </c>
    </row>
    <row r="4581" spans="2:3" x14ac:dyDescent="0.25">
      <c r="B4581">
        <v>-12.335000000000001</v>
      </c>
      <c r="C4581">
        <v>23.33984375</v>
      </c>
    </row>
    <row r="4582" spans="2:3" x14ac:dyDescent="0.25">
      <c r="B4582">
        <v>-12.349</v>
      </c>
      <c r="C4582">
        <v>23.5595703125</v>
      </c>
    </row>
    <row r="4583" spans="2:3" x14ac:dyDescent="0.25">
      <c r="B4583">
        <v>-12.363</v>
      </c>
      <c r="C4583">
        <v>23.828125</v>
      </c>
    </row>
    <row r="4584" spans="2:3" x14ac:dyDescent="0.25">
      <c r="B4584">
        <v>-12.377000000000001</v>
      </c>
      <c r="C4584">
        <v>23.3154296875</v>
      </c>
    </row>
    <row r="4585" spans="2:3" x14ac:dyDescent="0.25">
      <c r="B4585">
        <v>-12.391</v>
      </c>
      <c r="C4585">
        <v>22.5830078125</v>
      </c>
    </row>
    <row r="4586" spans="2:3" x14ac:dyDescent="0.25">
      <c r="B4586">
        <v>-12.404999999999999</v>
      </c>
      <c r="C4586">
        <v>22.9736328125</v>
      </c>
    </row>
    <row r="4587" spans="2:3" x14ac:dyDescent="0.25">
      <c r="B4587">
        <v>-12.419</v>
      </c>
      <c r="C4587">
        <v>22.0703125</v>
      </c>
    </row>
    <row r="4588" spans="2:3" x14ac:dyDescent="0.25">
      <c r="B4588">
        <v>-12.433</v>
      </c>
      <c r="C4588">
        <v>21.142578125</v>
      </c>
    </row>
    <row r="4589" spans="2:3" x14ac:dyDescent="0.25">
      <c r="B4589">
        <v>-12.446999999999999</v>
      </c>
      <c r="C4589">
        <v>22.3876953125</v>
      </c>
    </row>
    <row r="4590" spans="2:3" x14ac:dyDescent="0.25">
      <c r="B4590">
        <v>-12.461</v>
      </c>
      <c r="C4590">
        <v>23.0224609375</v>
      </c>
    </row>
    <row r="4591" spans="2:3" x14ac:dyDescent="0.25">
      <c r="B4591">
        <v>-12.475</v>
      </c>
      <c r="C4591">
        <v>22.94921875</v>
      </c>
    </row>
    <row r="4592" spans="2:3" x14ac:dyDescent="0.25">
      <c r="B4592">
        <v>-12.489000000000001</v>
      </c>
      <c r="C4592">
        <v>22.1923828125</v>
      </c>
    </row>
    <row r="4593" spans="2:3" x14ac:dyDescent="0.25">
      <c r="B4593">
        <v>-12.503</v>
      </c>
      <c r="C4593">
        <v>22.2412109375</v>
      </c>
    </row>
    <row r="4594" spans="2:3" x14ac:dyDescent="0.25">
      <c r="B4594">
        <v>-12.516999999999999</v>
      </c>
      <c r="C4594">
        <v>22.119140625</v>
      </c>
    </row>
    <row r="4595" spans="2:3" x14ac:dyDescent="0.25">
      <c r="B4595">
        <v>-12.531000000000001</v>
      </c>
      <c r="C4595">
        <v>22.36328125</v>
      </c>
    </row>
    <row r="4596" spans="2:3" x14ac:dyDescent="0.25">
      <c r="B4596">
        <v>-12.545</v>
      </c>
      <c r="C4596">
        <v>21.3134765625</v>
      </c>
    </row>
    <row r="4597" spans="2:3" x14ac:dyDescent="0.25">
      <c r="B4597">
        <v>-12.558999999999999</v>
      </c>
      <c r="C4597">
        <v>23.2177734375</v>
      </c>
    </row>
    <row r="4598" spans="2:3" x14ac:dyDescent="0.25">
      <c r="B4598">
        <v>-12.573</v>
      </c>
      <c r="C4598">
        <v>23.0224609375</v>
      </c>
    </row>
    <row r="4599" spans="2:3" x14ac:dyDescent="0.25">
      <c r="B4599">
        <v>-12.587</v>
      </c>
      <c r="C4599">
        <v>23.388671875</v>
      </c>
    </row>
    <row r="4600" spans="2:3" x14ac:dyDescent="0.25">
      <c r="B4600">
        <v>-12.601000000000001</v>
      </c>
      <c r="C4600">
        <v>21.4599609375</v>
      </c>
    </row>
    <row r="4601" spans="2:3" x14ac:dyDescent="0.25">
      <c r="B4601">
        <v>-12.615</v>
      </c>
      <c r="C4601">
        <v>21.0205078125</v>
      </c>
    </row>
    <row r="4602" spans="2:3" x14ac:dyDescent="0.25">
      <c r="B4602">
        <v>-12.629</v>
      </c>
      <c r="C4602">
        <v>22.5830078125</v>
      </c>
    </row>
    <row r="4603" spans="2:3" x14ac:dyDescent="0.25">
      <c r="B4603">
        <v>-12.643000000000001</v>
      </c>
      <c r="C4603">
        <v>23.2666015625</v>
      </c>
    </row>
    <row r="4604" spans="2:3" x14ac:dyDescent="0.25">
      <c r="B4604">
        <v>-12.657</v>
      </c>
      <c r="C4604">
        <v>23.14453125</v>
      </c>
    </row>
    <row r="4605" spans="2:3" x14ac:dyDescent="0.25">
      <c r="B4605">
        <v>-12.670999999999999</v>
      </c>
      <c r="C4605">
        <v>22.8515625</v>
      </c>
    </row>
    <row r="4606" spans="2:3" x14ac:dyDescent="0.25">
      <c r="B4606">
        <v>-12.685</v>
      </c>
      <c r="C4606">
        <v>22.9248046875</v>
      </c>
    </row>
    <row r="4607" spans="2:3" x14ac:dyDescent="0.25">
      <c r="B4607">
        <v>-12.699</v>
      </c>
      <c r="C4607">
        <v>22.65625</v>
      </c>
    </row>
    <row r="4608" spans="2:3" x14ac:dyDescent="0.25">
      <c r="B4608">
        <v>-12.712999999999999</v>
      </c>
      <c r="C4608">
        <v>22.3876953125</v>
      </c>
    </row>
    <row r="4609" spans="2:3" x14ac:dyDescent="0.25">
      <c r="B4609">
        <v>-12.727</v>
      </c>
      <c r="C4609">
        <v>22.4365234375</v>
      </c>
    </row>
    <row r="4610" spans="2:3" x14ac:dyDescent="0.25">
      <c r="B4610">
        <v>-12.741</v>
      </c>
      <c r="C4610">
        <v>24.1455078125</v>
      </c>
    </row>
    <row r="4611" spans="2:3" x14ac:dyDescent="0.25">
      <c r="B4611">
        <v>-12.755000000000001</v>
      </c>
      <c r="C4611">
        <v>22.75390625</v>
      </c>
    </row>
    <row r="4612" spans="2:3" x14ac:dyDescent="0.25">
      <c r="B4612">
        <v>-12.769</v>
      </c>
      <c r="C4612">
        <v>22.7294921875</v>
      </c>
    </row>
    <row r="4613" spans="2:3" x14ac:dyDescent="0.25">
      <c r="B4613">
        <v>-12.782999999999999</v>
      </c>
      <c r="C4613">
        <v>23.486328125</v>
      </c>
    </row>
    <row r="4614" spans="2:3" x14ac:dyDescent="0.25">
      <c r="B4614">
        <v>-12.797000000000001</v>
      </c>
      <c r="C4614">
        <v>22.9248046875</v>
      </c>
    </row>
    <row r="4615" spans="2:3" x14ac:dyDescent="0.25">
      <c r="B4615">
        <v>-12.811</v>
      </c>
      <c r="C4615">
        <v>23.046875</v>
      </c>
    </row>
    <row r="4616" spans="2:3" x14ac:dyDescent="0.25">
      <c r="B4616">
        <v>-12.824999999999999</v>
      </c>
      <c r="C4616">
        <v>23.33984375</v>
      </c>
    </row>
    <row r="4617" spans="2:3" x14ac:dyDescent="0.25">
      <c r="B4617">
        <v>-12.839</v>
      </c>
      <c r="C4617">
        <v>22.7783203125</v>
      </c>
    </row>
    <row r="4618" spans="2:3" x14ac:dyDescent="0.25">
      <c r="B4618">
        <v>-12.853</v>
      </c>
      <c r="C4618">
        <v>23.2177734375</v>
      </c>
    </row>
    <row r="4619" spans="2:3" x14ac:dyDescent="0.25">
      <c r="B4619">
        <v>-12.867000000000001</v>
      </c>
      <c r="C4619">
        <v>23.7060546875</v>
      </c>
    </row>
    <row r="4620" spans="2:3" x14ac:dyDescent="0.25">
      <c r="B4620">
        <v>-12.881</v>
      </c>
      <c r="C4620">
        <v>22.4365234375</v>
      </c>
    </row>
    <row r="4621" spans="2:3" x14ac:dyDescent="0.25">
      <c r="B4621">
        <v>-12.895</v>
      </c>
      <c r="C4621">
        <v>22.4365234375</v>
      </c>
    </row>
    <row r="4622" spans="2:3" x14ac:dyDescent="0.25">
      <c r="B4622">
        <v>-12.909000000000001</v>
      </c>
      <c r="C4622">
        <v>21.97265625</v>
      </c>
    </row>
    <row r="4623" spans="2:3" x14ac:dyDescent="0.25">
      <c r="B4623">
        <v>-12.923</v>
      </c>
      <c r="C4623">
        <v>20.5078125</v>
      </c>
    </row>
    <row r="4624" spans="2:3" x14ac:dyDescent="0.25">
      <c r="B4624">
        <v>-12.936999999999999</v>
      </c>
      <c r="C4624">
        <v>21.7041015625</v>
      </c>
    </row>
    <row r="4625" spans="2:3" x14ac:dyDescent="0.25">
      <c r="B4625">
        <v>-12.951000000000001</v>
      </c>
      <c r="C4625">
        <v>21.6796875</v>
      </c>
    </row>
    <row r="4626" spans="2:3" x14ac:dyDescent="0.25">
      <c r="B4626">
        <v>-12.965</v>
      </c>
      <c r="C4626">
        <v>20.1171875</v>
      </c>
    </row>
    <row r="4627" spans="2:3" x14ac:dyDescent="0.25">
      <c r="B4627">
        <v>-12.978999999999999</v>
      </c>
      <c r="C4627">
        <v>20.361328125</v>
      </c>
    </row>
    <row r="4628" spans="2:3" x14ac:dyDescent="0.25">
      <c r="B4628">
        <v>-12.993</v>
      </c>
      <c r="C4628">
        <v>20.3857421875</v>
      </c>
    </row>
    <row r="4629" spans="2:3" x14ac:dyDescent="0.25">
      <c r="B4629">
        <v>-13.007</v>
      </c>
      <c r="C4629">
        <v>20.654296875</v>
      </c>
    </row>
    <row r="4630" spans="2:3" x14ac:dyDescent="0.25">
      <c r="B4630">
        <v>-13.021000000000001</v>
      </c>
      <c r="C4630">
        <v>21.240234375</v>
      </c>
    </row>
    <row r="4631" spans="2:3" x14ac:dyDescent="0.25">
      <c r="B4631">
        <v>-13.035</v>
      </c>
      <c r="C4631">
        <v>22.0458984375</v>
      </c>
    </row>
    <row r="4632" spans="2:3" x14ac:dyDescent="0.25">
      <c r="B4632">
        <v>-13.048999999999999</v>
      </c>
      <c r="C4632">
        <v>21.6552734375</v>
      </c>
    </row>
    <row r="4633" spans="2:3" x14ac:dyDescent="0.25">
      <c r="B4633">
        <v>-13.063000000000001</v>
      </c>
      <c r="C4633">
        <v>20.3125</v>
      </c>
    </row>
    <row r="4634" spans="2:3" x14ac:dyDescent="0.25">
      <c r="B4634">
        <v>-13.077</v>
      </c>
      <c r="C4634">
        <v>21.8017578125</v>
      </c>
    </row>
    <row r="4635" spans="2:3" x14ac:dyDescent="0.25">
      <c r="B4635">
        <v>-13.090999999999999</v>
      </c>
      <c r="C4635">
        <v>22.0458984375</v>
      </c>
    </row>
    <row r="4636" spans="2:3" x14ac:dyDescent="0.25">
      <c r="B4636">
        <v>-13.105</v>
      </c>
      <c r="C4636">
        <v>21.875</v>
      </c>
    </row>
    <row r="4637" spans="2:3" x14ac:dyDescent="0.25">
      <c r="B4637">
        <v>-13.119</v>
      </c>
      <c r="C4637">
        <v>21.044921875</v>
      </c>
    </row>
    <row r="4638" spans="2:3" x14ac:dyDescent="0.25">
      <c r="B4638">
        <v>-13.132999999999999</v>
      </c>
      <c r="C4638">
        <v>21.875</v>
      </c>
    </row>
    <row r="4639" spans="2:3" x14ac:dyDescent="0.25">
      <c r="B4639">
        <v>-13.147</v>
      </c>
      <c r="C4639">
        <v>22.314453125</v>
      </c>
    </row>
    <row r="4640" spans="2:3" x14ac:dyDescent="0.25">
      <c r="B4640">
        <v>-13.161</v>
      </c>
      <c r="C4640">
        <v>21.484375</v>
      </c>
    </row>
    <row r="4641" spans="2:3" x14ac:dyDescent="0.25">
      <c r="B4641">
        <v>-13.175000000000001</v>
      </c>
      <c r="C4641">
        <v>22.216796875</v>
      </c>
    </row>
    <row r="4642" spans="2:3" x14ac:dyDescent="0.25">
      <c r="B4642">
        <v>-13.189</v>
      </c>
      <c r="C4642">
        <v>21.58203125</v>
      </c>
    </row>
    <row r="4643" spans="2:3" x14ac:dyDescent="0.25">
      <c r="B4643">
        <v>-13.202999999999999</v>
      </c>
      <c r="C4643">
        <v>21.240234375</v>
      </c>
    </row>
    <row r="4644" spans="2:3" x14ac:dyDescent="0.25">
      <c r="B4644">
        <v>-13.217000000000001</v>
      </c>
      <c r="C4644">
        <v>21.4111328125</v>
      </c>
    </row>
    <row r="4645" spans="2:3" x14ac:dyDescent="0.25">
      <c r="B4645">
        <v>-13.231</v>
      </c>
      <c r="C4645">
        <v>22.0703125</v>
      </c>
    </row>
    <row r="4646" spans="2:3" x14ac:dyDescent="0.25">
      <c r="B4646">
        <v>-13.244999999999999</v>
      </c>
      <c r="C4646">
        <v>22.216796875</v>
      </c>
    </row>
    <row r="4647" spans="2:3" x14ac:dyDescent="0.25">
      <c r="B4647">
        <v>-13.259</v>
      </c>
      <c r="C4647">
        <v>21.4111328125</v>
      </c>
    </row>
    <row r="4648" spans="2:3" x14ac:dyDescent="0.25">
      <c r="B4648">
        <v>-13.273</v>
      </c>
      <c r="C4648">
        <v>21.826171875</v>
      </c>
    </row>
    <row r="4649" spans="2:3" x14ac:dyDescent="0.25">
      <c r="B4649">
        <v>-13.287000000000001</v>
      </c>
      <c r="C4649">
        <v>22.216796875</v>
      </c>
    </row>
    <row r="4650" spans="2:3" x14ac:dyDescent="0.25">
      <c r="B4650">
        <v>-13.301</v>
      </c>
      <c r="C4650">
        <v>21.38671875</v>
      </c>
    </row>
    <row r="4651" spans="2:3" x14ac:dyDescent="0.25">
      <c r="B4651">
        <v>-13.315</v>
      </c>
      <c r="C4651">
        <v>21.240234375</v>
      </c>
    </row>
    <row r="4652" spans="2:3" x14ac:dyDescent="0.25">
      <c r="B4652">
        <v>-13.329000000000001</v>
      </c>
      <c r="C4652">
        <v>22.3388671875</v>
      </c>
    </row>
    <row r="4653" spans="2:3" x14ac:dyDescent="0.25">
      <c r="B4653">
        <v>-13.343</v>
      </c>
      <c r="C4653">
        <v>21.5087890625</v>
      </c>
    </row>
    <row r="4654" spans="2:3" x14ac:dyDescent="0.25">
      <c r="B4654">
        <v>-13.356999999999999</v>
      </c>
      <c r="C4654">
        <v>20.80078125</v>
      </c>
    </row>
    <row r="4655" spans="2:3" x14ac:dyDescent="0.25">
      <c r="B4655">
        <v>-13.371</v>
      </c>
      <c r="C4655">
        <v>21.142578125</v>
      </c>
    </row>
    <row r="4656" spans="2:3" x14ac:dyDescent="0.25">
      <c r="B4656">
        <v>-13.385</v>
      </c>
      <c r="C4656">
        <v>19.873046875</v>
      </c>
    </row>
    <row r="4657" spans="2:3" x14ac:dyDescent="0.25">
      <c r="B4657">
        <v>-13.398999999999999</v>
      </c>
      <c r="C4657">
        <v>20.2392578125</v>
      </c>
    </row>
    <row r="4658" spans="2:3" x14ac:dyDescent="0.25">
      <c r="B4658">
        <v>-13.413</v>
      </c>
      <c r="C4658">
        <v>21.2890625</v>
      </c>
    </row>
    <row r="4659" spans="2:3" x14ac:dyDescent="0.25">
      <c r="B4659">
        <v>-13.427</v>
      </c>
      <c r="C4659">
        <v>22.4365234375</v>
      </c>
    </row>
    <row r="4660" spans="2:3" x14ac:dyDescent="0.25">
      <c r="B4660">
        <v>-13.441000000000001</v>
      </c>
      <c r="C4660">
        <v>22.5341796875</v>
      </c>
    </row>
    <row r="4661" spans="2:3" x14ac:dyDescent="0.25">
      <c r="B4661">
        <v>-13.455</v>
      </c>
      <c r="C4661">
        <v>22.1435546875</v>
      </c>
    </row>
    <row r="4662" spans="2:3" x14ac:dyDescent="0.25">
      <c r="B4662">
        <v>-13.468999999999999</v>
      </c>
      <c r="C4662">
        <v>21.58203125</v>
      </c>
    </row>
    <row r="4663" spans="2:3" x14ac:dyDescent="0.25">
      <c r="B4663">
        <v>-13.483000000000001</v>
      </c>
      <c r="C4663">
        <v>20.5078125</v>
      </c>
    </row>
    <row r="4664" spans="2:3" x14ac:dyDescent="0.25">
      <c r="B4664">
        <v>-13.497</v>
      </c>
      <c r="C4664">
        <v>21.6796875</v>
      </c>
    </row>
    <row r="4665" spans="2:3" x14ac:dyDescent="0.25">
      <c r="B4665">
        <v>-13.510999999999999</v>
      </c>
      <c r="C4665">
        <v>22.4609375</v>
      </c>
    </row>
    <row r="4666" spans="2:3" x14ac:dyDescent="0.25">
      <c r="B4666">
        <v>-13.525</v>
      </c>
      <c r="C4666">
        <v>22.8759765625</v>
      </c>
    </row>
    <row r="4667" spans="2:3" x14ac:dyDescent="0.25">
      <c r="B4667">
        <v>-13.539</v>
      </c>
      <c r="C4667">
        <v>21.3134765625</v>
      </c>
    </row>
    <row r="4668" spans="2:3" x14ac:dyDescent="0.25">
      <c r="B4668">
        <v>-13.553000000000001</v>
      </c>
      <c r="C4668">
        <v>22.607421875</v>
      </c>
    </row>
    <row r="4669" spans="2:3" x14ac:dyDescent="0.25">
      <c r="B4669">
        <v>-13.567</v>
      </c>
      <c r="C4669">
        <v>23.2666015625</v>
      </c>
    </row>
    <row r="4670" spans="2:3" x14ac:dyDescent="0.25">
      <c r="B4670">
        <v>-13.581</v>
      </c>
      <c r="C4670">
        <v>23.4375</v>
      </c>
    </row>
    <row r="4671" spans="2:3" x14ac:dyDescent="0.25">
      <c r="B4671">
        <v>-13.595000000000001</v>
      </c>
      <c r="C4671">
        <v>23.291015625</v>
      </c>
    </row>
    <row r="4672" spans="2:3" x14ac:dyDescent="0.25">
      <c r="B4672">
        <v>-13.609</v>
      </c>
      <c r="C4672">
        <v>23.388671875</v>
      </c>
    </row>
    <row r="4673" spans="2:3" x14ac:dyDescent="0.25">
      <c r="B4673">
        <v>-13.622999999999999</v>
      </c>
      <c r="C4673">
        <v>22.119140625</v>
      </c>
    </row>
    <row r="4674" spans="2:3" x14ac:dyDescent="0.25">
      <c r="B4674">
        <v>-13.637</v>
      </c>
      <c r="C4674">
        <v>22.65625</v>
      </c>
    </row>
    <row r="4675" spans="2:3" x14ac:dyDescent="0.25">
      <c r="B4675">
        <v>-13.651</v>
      </c>
      <c r="C4675">
        <v>23.0224609375</v>
      </c>
    </row>
    <row r="4676" spans="2:3" x14ac:dyDescent="0.25">
      <c r="B4676">
        <v>-13.664999999999999</v>
      </c>
      <c r="C4676">
        <v>23.6328125</v>
      </c>
    </row>
    <row r="4677" spans="2:3" x14ac:dyDescent="0.25">
      <c r="B4677">
        <v>-13.679</v>
      </c>
      <c r="C4677">
        <v>23.2177734375</v>
      </c>
    </row>
    <row r="4678" spans="2:3" x14ac:dyDescent="0.25">
      <c r="B4678">
        <v>-13.693</v>
      </c>
      <c r="C4678">
        <v>22.55859375</v>
      </c>
    </row>
    <row r="4679" spans="2:3" x14ac:dyDescent="0.25">
      <c r="B4679">
        <v>-13.707000000000001</v>
      </c>
      <c r="C4679">
        <v>21.728515625</v>
      </c>
    </row>
    <row r="4680" spans="2:3" x14ac:dyDescent="0.25">
      <c r="B4680">
        <v>-13.721</v>
      </c>
      <c r="C4680">
        <v>22.705078125</v>
      </c>
    </row>
    <row r="4681" spans="2:3" x14ac:dyDescent="0.25">
      <c r="B4681">
        <v>-13.734999999999999</v>
      </c>
      <c r="C4681">
        <v>21.533203125</v>
      </c>
    </row>
    <row r="4682" spans="2:3" x14ac:dyDescent="0.25">
      <c r="B4682">
        <v>-13.749000000000001</v>
      </c>
      <c r="C4682">
        <v>21.19140625</v>
      </c>
    </row>
    <row r="4683" spans="2:3" x14ac:dyDescent="0.25">
      <c r="B4683">
        <v>-13.763</v>
      </c>
      <c r="C4683">
        <v>21.533203125</v>
      </c>
    </row>
    <row r="4684" spans="2:3" x14ac:dyDescent="0.25">
      <c r="B4684">
        <v>-13.776999999999999</v>
      </c>
      <c r="C4684">
        <v>22.9736328125</v>
      </c>
    </row>
    <row r="4685" spans="2:3" x14ac:dyDescent="0.25">
      <c r="B4685">
        <v>-13.791</v>
      </c>
      <c r="C4685">
        <v>22.705078125</v>
      </c>
    </row>
    <row r="4686" spans="2:3" x14ac:dyDescent="0.25">
      <c r="B4686">
        <v>-13.805</v>
      </c>
      <c r="C4686">
        <v>21.533203125</v>
      </c>
    </row>
    <row r="4687" spans="2:3" x14ac:dyDescent="0.25">
      <c r="B4687">
        <v>-13.819000000000001</v>
      </c>
      <c r="C4687">
        <v>22.3876953125</v>
      </c>
    </row>
    <row r="4688" spans="2:3" x14ac:dyDescent="0.25">
      <c r="B4688">
        <v>-13.833</v>
      </c>
      <c r="C4688">
        <v>22.5830078125</v>
      </c>
    </row>
    <row r="4689" spans="2:3" x14ac:dyDescent="0.25">
      <c r="B4689">
        <v>-13.847</v>
      </c>
      <c r="C4689">
        <v>23.046875</v>
      </c>
    </row>
    <row r="4690" spans="2:3" x14ac:dyDescent="0.25">
      <c r="B4690">
        <v>-13.861000000000001</v>
      </c>
      <c r="C4690">
        <v>23.4130859375</v>
      </c>
    </row>
    <row r="4691" spans="2:3" x14ac:dyDescent="0.25">
      <c r="B4691">
        <v>-13.875</v>
      </c>
      <c r="C4691">
        <v>22.55859375</v>
      </c>
    </row>
    <row r="4692" spans="2:3" x14ac:dyDescent="0.25">
      <c r="B4692">
        <v>-13.888999999999999</v>
      </c>
      <c r="C4692">
        <v>21.240234375</v>
      </c>
    </row>
    <row r="4693" spans="2:3" x14ac:dyDescent="0.25">
      <c r="B4693">
        <v>-13.903</v>
      </c>
      <c r="C4693">
        <v>21.630859375</v>
      </c>
    </row>
    <row r="4694" spans="2:3" x14ac:dyDescent="0.25">
      <c r="B4694">
        <v>-13.917</v>
      </c>
      <c r="C4694">
        <v>22.94921875</v>
      </c>
    </row>
    <row r="4695" spans="2:3" x14ac:dyDescent="0.25">
      <c r="B4695">
        <v>-13.930999999999999</v>
      </c>
      <c r="C4695">
        <v>22.021484375</v>
      </c>
    </row>
    <row r="4696" spans="2:3" x14ac:dyDescent="0.25">
      <c r="B4696">
        <v>-13.945</v>
      </c>
      <c r="C4696">
        <v>22.2412109375</v>
      </c>
    </row>
    <row r="4697" spans="2:3" x14ac:dyDescent="0.25">
      <c r="B4697">
        <v>-13.959</v>
      </c>
      <c r="C4697">
        <v>22.7783203125</v>
      </c>
    </row>
    <row r="4698" spans="2:3" x14ac:dyDescent="0.25">
      <c r="B4698">
        <v>-13.973000000000001</v>
      </c>
      <c r="C4698">
        <v>22.607421875</v>
      </c>
    </row>
    <row r="4699" spans="2:3" x14ac:dyDescent="0.25">
      <c r="B4699">
        <v>-13.987</v>
      </c>
      <c r="C4699">
        <v>22.1923828125</v>
      </c>
    </row>
    <row r="4700" spans="2:3" x14ac:dyDescent="0.25">
      <c r="B4700">
        <v>-14.000999999999999</v>
      </c>
      <c r="C4700">
        <v>22.6806640625</v>
      </c>
    </row>
    <row r="4701" spans="2:3" x14ac:dyDescent="0.25">
      <c r="B4701">
        <v>-14.015000000000001</v>
      </c>
      <c r="C4701">
        <v>22.021484375</v>
      </c>
    </row>
    <row r="4702" spans="2:3" x14ac:dyDescent="0.25">
      <c r="B4702">
        <v>-14.029</v>
      </c>
      <c r="C4702">
        <v>22.4609375</v>
      </c>
    </row>
    <row r="4703" spans="2:3" x14ac:dyDescent="0.25">
      <c r="B4703">
        <v>-14.042999999999999</v>
      </c>
      <c r="C4703">
        <v>24.0478515625</v>
      </c>
    </row>
    <row r="4704" spans="2:3" x14ac:dyDescent="0.25">
      <c r="B4704">
        <v>-14.057</v>
      </c>
      <c r="C4704">
        <v>25.146484375</v>
      </c>
    </row>
    <row r="4705" spans="2:3" x14ac:dyDescent="0.25">
      <c r="B4705">
        <v>-14.071</v>
      </c>
      <c r="C4705">
        <v>22.9736328125</v>
      </c>
    </row>
    <row r="4706" spans="2:3" x14ac:dyDescent="0.25">
      <c r="B4706">
        <v>-14.085000000000001</v>
      </c>
      <c r="C4706">
        <v>23.876953125</v>
      </c>
    </row>
    <row r="4707" spans="2:3" x14ac:dyDescent="0.25">
      <c r="B4707">
        <v>-14.099</v>
      </c>
      <c r="C4707">
        <v>22.6318359375</v>
      </c>
    </row>
    <row r="4708" spans="2:3" x14ac:dyDescent="0.25">
      <c r="B4708">
        <v>-14.113</v>
      </c>
      <c r="C4708">
        <v>21.435546875</v>
      </c>
    </row>
    <row r="4709" spans="2:3" x14ac:dyDescent="0.25">
      <c r="B4709">
        <v>-14.127000000000001</v>
      </c>
      <c r="C4709">
        <v>21.923828125</v>
      </c>
    </row>
    <row r="4710" spans="2:3" x14ac:dyDescent="0.25">
      <c r="B4710">
        <v>-14.141</v>
      </c>
      <c r="C4710">
        <v>22.021484375</v>
      </c>
    </row>
    <row r="4711" spans="2:3" x14ac:dyDescent="0.25">
      <c r="B4711">
        <v>-14.154999999999999</v>
      </c>
      <c r="C4711">
        <v>22.8759765625</v>
      </c>
    </row>
    <row r="4712" spans="2:3" x14ac:dyDescent="0.25">
      <c r="B4712">
        <v>-14.169</v>
      </c>
      <c r="C4712">
        <v>22.607421875</v>
      </c>
    </row>
    <row r="4713" spans="2:3" x14ac:dyDescent="0.25">
      <c r="B4713">
        <v>-14.183</v>
      </c>
      <c r="C4713">
        <v>22.8271484375</v>
      </c>
    </row>
    <row r="4714" spans="2:3" x14ac:dyDescent="0.25">
      <c r="B4714">
        <v>-14.196999999999999</v>
      </c>
      <c r="C4714">
        <v>22.509765625</v>
      </c>
    </row>
    <row r="4715" spans="2:3" x14ac:dyDescent="0.25">
      <c r="B4715">
        <v>-14.211</v>
      </c>
      <c r="C4715">
        <v>22.8271484375</v>
      </c>
    </row>
    <row r="4716" spans="2:3" x14ac:dyDescent="0.25">
      <c r="B4716">
        <v>-14.225</v>
      </c>
      <c r="C4716">
        <v>22.998046875</v>
      </c>
    </row>
    <row r="4717" spans="2:3" x14ac:dyDescent="0.25">
      <c r="B4717">
        <v>-14.239000000000001</v>
      </c>
      <c r="C4717">
        <v>23.8525390625</v>
      </c>
    </row>
    <row r="4718" spans="2:3" x14ac:dyDescent="0.25">
      <c r="B4718">
        <v>-14.253</v>
      </c>
      <c r="C4718">
        <v>23.0712890625</v>
      </c>
    </row>
    <row r="4719" spans="2:3" x14ac:dyDescent="0.25">
      <c r="B4719">
        <v>-14.266999999999999</v>
      </c>
      <c r="C4719">
        <v>23.0712890625</v>
      </c>
    </row>
    <row r="4720" spans="2:3" x14ac:dyDescent="0.25">
      <c r="B4720">
        <v>-14.281000000000001</v>
      </c>
      <c r="C4720">
        <v>22.4609375</v>
      </c>
    </row>
    <row r="4721" spans="2:3" x14ac:dyDescent="0.25">
      <c r="B4721">
        <v>-14.295</v>
      </c>
      <c r="C4721">
        <v>21.97265625</v>
      </c>
    </row>
    <row r="4722" spans="2:3" x14ac:dyDescent="0.25">
      <c r="B4722">
        <v>-14.308999999999999</v>
      </c>
      <c r="C4722">
        <v>22.36328125</v>
      </c>
    </row>
    <row r="4723" spans="2:3" x14ac:dyDescent="0.25">
      <c r="B4723">
        <v>-14.323</v>
      </c>
      <c r="C4723">
        <v>21.337890625</v>
      </c>
    </row>
    <row r="4724" spans="2:3" x14ac:dyDescent="0.25">
      <c r="B4724">
        <v>-14.337</v>
      </c>
      <c r="C4724">
        <v>20.99609375</v>
      </c>
    </row>
    <row r="4725" spans="2:3" x14ac:dyDescent="0.25">
      <c r="B4725">
        <v>-14.351000000000001</v>
      </c>
      <c r="C4725">
        <v>22.3388671875</v>
      </c>
    </row>
    <row r="4726" spans="2:3" x14ac:dyDescent="0.25">
      <c r="B4726">
        <v>-14.365</v>
      </c>
      <c r="C4726">
        <v>21.6796875</v>
      </c>
    </row>
    <row r="4727" spans="2:3" x14ac:dyDescent="0.25">
      <c r="B4727">
        <v>-14.379</v>
      </c>
      <c r="C4727">
        <v>21.0693359375</v>
      </c>
    </row>
    <row r="4728" spans="2:3" x14ac:dyDescent="0.25">
      <c r="B4728">
        <v>-14.393000000000001</v>
      </c>
      <c r="C4728">
        <v>22.1435546875</v>
      </c>
    </row>
    <row r="4729" spans="2:3" x14ac:dyDescent="0.25">
      <c r="B4729">
        <v>-14.407</v>
      </c>
      <c r="C4729">
        <v>21.7529296875</v>
      </c>
    </row>
    <row r="4730" spans="2:3" x14ac:dyDescent="0.25">
      <c r="B4730">
        <v>-14.420999999999999</v>
      </c>
      <c r="C4730">
        <v>21.8505859375</v>
      </c>
    </row>
    <row r="4731" spans="2:3" x14ac:dyDescent="0.25">
      <c r="B4731">
        <v>-14.435</v>
      </c>
      <c r="C4731">
        <v>21.3623046875</v>
      </c>
    </row>
    <row r="4732" spans="2:3" x14ac:dyDescent="0.25">
      <c r="B4732">
        <v>-14.449</v>
      </c>
      <c r="C4732">
        <v>21.4111328125</v>
      </c>
    </row>
    <row r="4733" spans="2:3" x14ac:dyDescent="0.25">
      <c r="B4733">
        <v>-14.462999999999999</v>
      </c>
      <c r="C4733">
        <v>21.5087890625</v>
      </c>
    </row>
    <row r="4734" spans="2:3" x14ac:dyDescent="0.25">
      <c r="B4734">
        <v>-14.477</v>
      </c>
      <c r="C4734">
        <v>22.7783203125</v>
      </c>
    </row>
    <row r="4735" spans="2:3" x14ac:dyDescent="0.25">
      <c r="B4735">
        <v>-14.491</v>
      </c>
      <c r="C4735">
        <v>21.826171875</v>
      </c>
    </row>
    <row r="4736" spans="2:3" x14ac:dyDescent="0.25">
      <c r="B4736">
        <v>-14.505000000000001</v>
      </c>
      <c r="C4736">
        <v>21.2890625</v>
      </c>
    </row>
    <row r="4737" spans="2:3" x14ac:dyDescent="0.25">
      <c r="B4737">
        <v>-14.519</v>
      </c>
      <c r="C4737">
        <v>21.77734375</v>
      </c>
    </row>
    <row r="4738" spans="2:3" x14ac:dyDescent="0.25">
      <c r="B4738">
        <v>-14.532999999999999</v>
      </c>
      <c r="C4738">
        <v>22.3388671875</v>
      </c>
    </row>
    <row r="4739" spans="2:3" x14ac:dyDescent="0.25">
      <c r="B4739">
        <v>-14.547000000000001</v>
      </c>
      <c r="C4739">
        <v>22.314453125</v>
      </c>
    </row>
    <row r="4740" spans="2:3" x14ac:dyDescent="0.25">
      <c r="B4740">
        <v>-14.561</v>
      </c>
      <c r="C4740">
        <v>22.021484375</v>
      </c>
    </row>
    <row r="4741" spans="2:3" x14ac:dyDescent="0.25">
      <c r="B4741">
        <v>-14.574999999999999</v>
      </c>
      <c r="C4741">
        <v>22.3388671875</v>
      </c>
    </row>
    <row r="4742" spans="2:3" x14ac:dyDescent="0.25">
      <c r="B4742">
        <v>-14.589</v>
      </c>
      <c r="C4742">
        <v>20.947265625</v>
      </c>
    </row>
    <row r="4743" spans="2:3" x14ac:dyDescent="0.25">
      <c r="B4743">
        <v>-14.603</v>
      </c>
      <c r="C4743">
        <v>19.580078125</v>
      </c>
    </row>
    <row r="4744" spans="2:3" x14ac:dyDescent="0.25">
      <c r="B4744">
        <v>-14.617000000000001</v>
      </c>
      <c r="C4744">
        <v>19.3603515625</v>
      </c>
    </row>
    <row r="4745" spans="2:3" x14ac:dyDescent="0.25">
      <c r="B4745">
        <v>-14.631</v>
      </c>
      <c r="C4745">
        <v>19.9462890625</v>
      </c>
    </row>
    <row r="4746" spans="2:3" x14ac:dyDescent="0.25">
      <c r="B4746">
        <v>-14.645</v>
      </c>
      <c r="C4746">
        <v>20.2392578125</v>
      </c>
    </row>
    <row r="4747" spans="2:3" x14ac:dyDescent="0.25">
      <c r="B4747">
        <v>-14.659000000000001</v>
      </c>
      <c r="C4747">
        <v>19.2626953125</v>
      </c>
    </row>
    <row r="4748" spans="2:3" x14ac:dyDescent="0.25">
      <c r="B4748">
        <v>-14.673</v>
      </c>
      <c r="C4748">
        <v>19.921875</v>
      </c>
    </row>
    <row r="4749" spans="2:3" x14ac:dyDescent="0.25">
      <c r="B4749">
        <v>-14.686999999999999</v>
      </c>
      <c r="C4749">
        <v>22.0703125</v>
      </c>
    </row>
    <row r="4750" spans="2:3" x14ac:dyDescent="0.25">
      <c r="B4750">
        <v>-14.701000000000001</v>
      </c>
      <c r="C4750">
        <v>21.826171875</v>
      </c>
    </row>
    <row r="4751" spans="2:3" x14ac:dyDescent="0.25">
      <c r="B4751">
        <v>-14.715</v>
      </c>
      <c r="C4751">
        <v>21.240234375</v>
      </c>
    </row>
    <row r="4752" spans="2:3" x14ac:dyDescent="0.25">
      <c r="B4752">
        <v>-14.728999999999999</v>
      </c>
      <c r="C4752">
        <v>20.751953125</v>
      </c>
    </row>
    <row r="4753" spans="2:3" x14ac:dyDescent="0.25">
      <c r="B4753">
        <v>-14.743</v>
      </c>
      <c r="C4753">
        <v>21.240234375</v>
      </c>
    </row>
    <row r="4754" spans="2:3" x14ac:dyDescent="0.25">
      <c r="B4754">
        <v>-14.757</v>
      </c>
      <c r="C4754">
        <v>20.703125</v>
      </c>
    </row>
    <row r="4755" spans="2:3" x14ac:dyDescent="0.25">
      <c r="B4755">
        <v>-14.771000000000001</v>
      </c>
      <c r="C4755">
        <v>21.97265625</v>
      </c>
    </row>
    <row r="4756" spans="2:3" x14ac:dyDescent="0.25">
      <c r="B4756">
        <v>-14.785</v>
      </c>
      <c r="C4756">
        <v>21.7529296875</v>
      </c>
    </row>
    <row r="4757" spans="2:3" x14ac:dyDescent="0.25">
      <c r="B4757">
        <v>-14.798999999999999</v>
      </c>
      <c r="C4757">
        <v>20.5078125</v>
      </c>
    </row>
    <row r="4758" spans="2:3" x14ac:dyDescent="0.25">
      <c r="B4758">
        <v>-14.813000000000001</v>
      </c>
      <c r="C4758">
        <v>20.0439453125</v>
      </c>
    </row>
    <row r="4759" spans="2:3" x14ac:dyDescent="0.25">
      <c r="B4759">
        <v>-14.827</v>
      </c>
      <c r="C4759">
        <v>20.2392578125</v>
      </c>
    </row>
    <row r="4760" spans="2:3" x14ac:dyDescent="0.25">
      <c r="B4760">
        <v>-14.840999999999999</v>
      </c>
      <c r="C4760">
        <v>19.970703125</v>
      </c>
    </row>
    <row r="4761" spans="2:3" x14ac:dyDescent="0.25">
      <c r="B4761">
        <v>-14.855</v>
      </c>
      <c r="C4761">
        <v>20.068359375</v>
      </c>
    </row>
    <row r="4762" spans="2:3" x14ac:dyDescent="0.25">
      <c r="B4762">
        <v>-14.869</v>
      </c>
      <c r="C4762">
        <v>20.458984375</v>
      </c>
    </row>
    <row r="4763" spans="2:3" x14ac:dyDescent="0.25">
      <c r="B4763">
        <v>-14.882999999999999</v>
      </c>
      <c r="C4763">
        <v>20.3369140625</v>
      </c>
    </row>
    <row r="4764" spans="2:3" x14ac:dyDescent="0.25">
      <c r="B4764">
        <v>-14.897</v>
      </c>
      <c r="C4764">
        <v>20.2392578125</v>
      </c>
    </row>
    <row r="4765" spans="2:3" x14ac:dyDescent="0.25">
      <c r="B4765">
        <v>-14.911</v>
      </c>
      <c r="C4765">
        <v>20.41015625</v>
      </c>
    </row>
    <row r="4766" spans="2:3" x14ac:dyDescent="0.25">
      <c r="B4766">
        <v>-14.925000000000001</v>
      </c>
      <c r="C4766">
        <v>20.3857421875</v>
      </c>
    </row>
    <row r="4767" spans="2:3" x14ac:dyDescent="0.25">
      <c r="B4767">
        <v>-14.939</v>
      </c>
      <c r="C4767">
        <v>20.5810546875</v>
      </c>
    </row>
    <row r="4768" spans="2:3" x14ac:dyDescent="0.25">
      <c r="B4768">
        <v>-14.952999999999999</v>
      </c>
      <c r="C4768">
        <v>20.556640625</v>
      </c>
    </row>
    <row r="4769" spans="2:3" x14ac:dyDescent="0.25">
      <c r="B4769">
        <v>-14.967000000000001</v>
      </c>
      <c r="C4769">
        <v>20.0439453125</v>
      </c>
    </row>
    <row r="4770" spans="2:3" x14ac:dyDescent="0.25">
      <c r="B4770">
        <v>-14.981</v>
      </c>
      <c r="C4770">
        <v>20.068359375</v>
      </c>
    </row>
    <row r="4771" spans="2:3" x14ac:dyDescent="0.25">
      <c r="B4771">
        <v>-14.994999999999999</v>
      </c>
      <c r="C4771">
        <v>20.0439453125</v>
      </c>
    </row>
    <row r="4772" spans="2:3" x14ac:dyDescent="0.25">
      <c r="B4772">
        <v>-15.009</v>
      </c>
      <c r="C4772">
        <v>20.7275390625</v>
      </c>
    </row>
    <row r="4773" spans="2:3" x14ac:dyDescent="0.25">
      <c r="B4773">
        <v>-15.023</v>
      </c>
      <c r="C4773">
        <v>20.556640625</v>
      </c>
    </row>
    <row r="4774" spans="2:3" x14ac:dyDescent="0.25">
      <c r="B4774">
        <v>-15.037000000000001</v>
      </c>
      <c r="C4774">
        <v>20.0439453125</v>
      </c>
    </row>
    <row r="4775" spans="2:3" x14ac:dyDescent="0.25">
      <c r="B4775">
        <v>-15.051</v>
      </c>
      <c r="C4775">
        <v>20.4833984375</v>
      </c>
    </row>
    <row r="4776" spans="2:3" x14ac:dyDescent="0.25">
      <c r="B4776">
        <v>-15.065</v>
      </c>
      <c r="C4776">
        <v>21.5087890625</v>
      </c>
    </row>
    <row r="4777" spans="2:3" x14ac:dyDescent="0.25">
      <c r="B4777">
        <v>-15.079000000000001</v>
      </c>
      <c r="C4777">
        <v>22.1435546875</v>
      </c>
    </row>
    <row r="4778" spans="2:3" x14ac:dyDescent="0.25">
      <c r="B4778">
        <v>-15.093</v>
      </c>
      <c r="C4778">
        <v>21.3623046875</v>
      </c>
    </row>
    <row r="4779" spans="2:3" x14ac:dyDescent="0.25">
      <c r="B4779">
        <v>-15.106999999999999</v>
      </c>
      <c r="C4779">
        <v>19.5556640625</v>
      </c>
    </row>
    <row r="4780" spans="2:3" x14ac:dyDescent="0.25">
      <c r="B4780">
        <v>-15.121</v>
      </c>
      <c r="C4780">
        <v>20.166015625</v>
      </c>
    </row>
    <row r="4781" spans="2:3" x14ac:dyDescent="0.25">
      <c r="B4781">
        <v>-15.135</v>
      </c>
      <c r="C4781">
        <v>21.7529296875</v>
      </c>
    </row>
    <row r="4782" spans="2:3" x14ac:dyDescent="0.25">
      <c r="B4782">
        <v>-15.148999999999999</v>
      </c>
      <c r="C4782">
        <v>21.4599609375</v>
      </c>
    </row>
    <row r="4783" spans="2:3" x14ac:dyDescent="0.25">
      <c r="B4783">
        <v>-15.163</v>
      </c>
      <c r="C4783">
        <v>21.2158203125</v>
      </c>
    </row>
    <row r="4784" spans="2:3" x14ac:dyDescent="0.25">
      <c r="B4784">
        <v>-15.177</v>
      </c>
      <c r="C4784">
        <v>21.19140625</v>
      </c>
    </row>
    <row r="4785" spans="2:3" x14ac:dyDescent="0.25">
      <c r="B4785">
        <v>-15.191000000000001</v>
      </c>
      <c r="C4785">
        <v>20.2880859375</v>
      </c>
    </row>
    <row r="4786" spans="2:3" x14ac:dyDescent="0.25">
      <c r="B4786">
        <v>-15.205</v>
      </c>
      <c r="C4786">
        <v>20.21484375</v>
      </c>
    </row>
    <row r="4787" spans="2:3" x14ac:dyDescent="0.25">
      <c r="B4787">
        <v>-15.218999999999999</v>
      </c>
      <c r="C4787">
        <v>20.9228515625</v>
      </c>
    </row>
    <row r="4788" spans="2:3" x14ac:dyDescent="0.25">
      <c r="B4788">
        <v>-15.233000000000001</v>
      </c>
      <c r="C4788">
        <v>19.53125</v>
      </c>
    </row>
    <row r="4789" spans="2:3" x14ac:dyDescent="0.25">
      <c r="B4789">
        <v>-15.247</v>
      </c>
      <c r="C4789">
        <v>19.82421875</v>
      </c>
    </row>
    <row r="4790" spans="2:3" x14ac:dyDescent="0.25">
      <c r="B4790">
        <v>-15.260999999999999</v>
      </c>
      <c r="C4790">
        <v>20.6298828125</v>
      </c>
    </row>
    <row r="4791" spans="2:3" x14ac:dyDescent="0.25">
      <c r="B4791">
        <v>-15.275</v>
      </c>
      <c r="C4791">
        <v>20.458984375</v>
      </c>
    </row>
    <row r="4792" spans="2:3" x14ac:dyDescent="0.25">
      <c r="B4792">
        <v>-15.289</v>
      </c>
      <c r="C4792">
        <v>22.0703125</v>
      </c>
    </row>
    <row r="4793" spans="2:3" x14ac:dyDescent="0.25">
      <c r="B4793">
        <v>-15.303000000000001</v>
      </c>
      <c r="C4793">
        <v>21.8505859375</v>
      </c>
    </row>
    <row r="4794" spans="2:3" x14ac:dyDescent="0.25">
      <c r="B4794">
        <v>-15.317</v>
      </c>
      <c r="C4794">
        <v>20.9716796875</v>
      </c>
    </row>
    <row r="4795" spans="2:3" x14ac:dyDescent="0.25">
      <c r="B4795">
        <v>-15.331</v>
      </c>
      <c r="C4795">
        <v>21.6796875</v>
      </c>
    </row>
    <row r="4796" spans="2:3" x14ac:dyDescent="0.25">
      <c r="B4796">
        <v>-15.345000000000001</v>
      </c>
      <c r="C4796">
        <v>20.703125</v>
      </c>
    </row>
    <row r="4797" spans="2:3" x14ac:dyDescent="0.25">
      <c r="B4797">
        <v>-15.359</v>
      </c>
      <c r="C4797">
        <v>20.41015625</v>
      </c>
    </row>
    <row r="4798" spans="2:3" x14ac:dyDescent="0.25">
      <c r="B4798">
        <v>-15.372999999999999</v>
      </c>
      <c r="C4798">
        <v>21.533203125</v>
      </c>
    </row>
    <row r="4799" spans="2:3" x14ac:dyDescent="0.25">
      <c r="B4799">
        <v>-15.387</v>
      </c>
      <c r="C4799">
        <v>21.38671875</v>
      </c>
    </row>
    <row r="4800" spans="2:3" x14ac:dyDescent="0.25">
      <c r="B4800">
        <v>-15.401</v>
      </c>
      <c r="C4800">
        <v>20.9228515625</v>
      </c>
    </row>
    <row r="4801" spans="2:3" x14ac:dyDescent="0.25">
      <c r="B4801">
        <v>-15.414999999999999</v>
      </c>
      <c r="C4801">
        <v>22.9736328125</v>
      </c>
    </row>
    <row r="4802" spans="2:3" x14ac:dyDescent="0.25">
      <c r="B4802">
        <v>-15.429</v>
      </c>
      <c r="C4802">
        <v>23.291015625</v>
      </c>
    </row>
    <row r="4803" spans="2:3" x14ac:dyDescent="0.25">
      <c r="B4803">
        <v>-15.443</v>
      </c>
      <c r="C4803">
        <v>22.2412109375</v>
      </c>
    </row>
    <row r="4804" spans="2:3" x14ac:dyDescent="0.25">
      <c r="B4804">
        <v>-15.457000000000001</v>
      </c>
      <c r="C4804">
        <v>21.6796875</v>
      </c>
    </row>
    <row r="4805" spans="2:3" x14ac:dyDescent="0.25">
      <c r="B4805">
        <v>-15.471</v>
      </c>
      <c r="C4805">
        <v>21.6796875</v>
      </c>
    </row>
    <row r="4806" spans="2:3" x14ac:dyDescent="0.25">
      <c r="B4806">
        <v>-15.484999999999999</v>
      </c>
      <c r="C4806">
        <v>21.630859375</v>
      </c>
    </row>
    <row r="4807" spans="2:3" x14ac:dyDescent="0.25">
      <c r="B4807">
        <v>-15.499000000000001</v>
      </c>
      <c r="C4807">
        <v>21.875</v>
      </c>
    </row>
    <row r="4808" spans="2:3" x14ac:dyDescent="0.25">
      <c r="B4808">
        <v>-15.513</v>
      </c>
      <c r="C4808">
        <v>21.77734375</v>
      </c>
    </row>
    <row r="4809" spans="2:3" x14ac:dyDescent="0.25">
      <c r="B4809">
        <v>-15.526999999999999</v>
      </c>
      <c r="C4809">
        <v>21.7041015625</v>
      </c>
    </row>
    <row r="4810" spans="2:3" x14ac:dyDescent="0.25">
      <c r="B4810">
        <v>-15.541</v>
      </c>
      <c r="C4810">
        <v>21.484375</v>
      </c>
    </row>
    <row r="4811" spans="2:3" x14ac:dyDescent="0.25">
      <c r="B4811">
        <v>-15.555</v>
      </c>
      <c r="C4811">
        <v>21.875</v>
      </c>
    </row>
    <row r="4812" spans="2:3" x14ac:dyDescent="0.25">
      <c r="B4812">
        <v>-15.569000000000001</v>
      </c>
      <c r="C4812">
        <v>21.044921875</v>
      </c>
    </row>
    <row r="4813" spans="2:3" x14ac:dyDescent="0.25">
      <c r="B4813">
        <v>-15.583</v>
      </c>
      <c r="C4813">
        <v>20.5078125</v>
      </c>
    </row>
    <row r="4814" spans="2:3" x14ac:dyDescent="0.25">
      <c r="B4814">
        <v>-15.597</v>
      </c>
      <c r="C4814">
        <v>20.7275390625</v>
      </c>
    </row>
    <row r="4815" spans="2:3" x14ac:dyDescent="0.25">
      <c r="B4815">
        <v>-15.611000000000001</v>
      </c>
      <c r="C4815">
        <v>22.3388671875</v>
      </c>
    </row>
    <row r="4816" spans="2:3" x14ac:dyDescent="0.25">
      <c r="B4816">
        <v>-15.625</v>
      </c>
      <c r="C4816">
        <v>22.509765625</v>
      </c>
    </row>
    <row r="4817" spans="2:3" x14ac:dyDescent="0.25">
      <c r="B4817">
        <v>-15.638999999999999</v>
      </c>
      <c r="C4817">
        <v>22.216796875</v>
      </c>
    </row>
    <row r="4818" spans="2:3" x14ac:dyDescent="0.25">
      <c r="B4818">
        <v>-15.653</v>
      </c>
      <c r="C4818">
        <v>21.5576171875</v>
      </c>
    </row>
    <row r="4819" spans="2:3" x14ac:dyDescent="0.25">
      <c r="B4819">
        <v>-15.667</v>
      </c>
      <c r="C4819">
        <v>21.38671875</v>
      </c>
    </row>
    <row r="4820" spans="2:3" x14ac:dyDescent="0.25">
      <c r="B4820">
        <v>-15.680999999999999</v>
      </c>
      <c r="C4820">
        <v>21.8994140625</v>
      </c>
    </row>
    <row r="4821" spans="2:3" x14ac:dyDescent="0.25">
      <c r="B4821">
        <v>-15.695</v>
      </c>
      <c r="C4821">
        <v>21.875</v>
      </c>
    </row>
    <row r="4822" spans="2:3" x14ac:dyDescent="0.25">
      <c r="B4822">
        <v>-15.709</v>
      </c>
      <c r="C4822">
        <v>22.412109375</v>
      </c>
    </row>
    <row r="4823" spans="2:3" x14ac:dyDescent="0.25">
      <c r="B4823">
        <v>-15.723000000000001</v>
      </c>
      <c r="C4823">
        <v>21.9970703125</v>
      </c>
    </row>
    <row r="4824" spans="2:3" x14ac:dyDescent="0.25">
      <c r="B4824">
        <v>-15.737</v>
      </c>
      <c r="C4824">
        <v>21.7529296875</v>
      </c>
    </row>
    <row r="4825" spans="2:3" x14ac:dyDescent="0.25">
      <c r="B4825">
        <v>-15.750999999999999</v>
      </c>
      <c r="C4825">
        <v>21.8994140625</v>
      </c>
    </row>
    <row r="4826" spans="2:3" x14ac:dyDescent="0.25">
      <c r="B4826">
        <v>-15.765000000000001</v>
      </c>
      <c r="C4826">
        <v>22.216796875</v>
      </c>
    </row>
    <row r="4827" spans="2:3" x14ac:dyDescent="0.25">
      <c r="B4827">
        <v>-15.779</v>
      </c>
      <c r="C4827">
        <v>22.509765625</v>
      </c>
    </row>
    <row r="4828" spans="2:3" x14ac:dyDescent="0.25">
      <c r="B4828">
        <v>-15.792999999999999</v>
      </c>
      <c r="C4828">
        <v>20.80078125</v>
      </c>
    </row>
    <row r="4829" spans="2:3" x14ac:dyDescent="0.25">
      <c r="B4829">
        <v>-15.807</v>
      </c>
      <c r="C4829">
        <v>20.5810546875</v>
      </c>
    </row>
    <row r="4830" spans="2:3" x14ac:dyDescent="0.25">
      <c r="B4830">
        <v>-15.821</v>
      </c>
      <c r="C4830">
        <v>22.021484375</v>
      </c>
    </row>
    <row r="4831" spans="2:3" x14ac:dyDescent="0.25">
      <c r="B4831">
        <v>-15.835000000000001</v>
      </c>
      <c r="C4831">
        <v>24.462890625</v>
      </c>
    </row>
    <row r="4832" spans="2:3" x14ac:dyDescent="0.25">
      <c r="B4832">
        <v>-15.849</v>
      </c>
      <c r="C4832">
        <v>24.169921875</v>
      </c>
    </row>
    <row r="4833" spans="2:3" x14ac:dyDescent="0.25">
      <c r="B4833">
        <v>-15.863</v>
      </c>
      <c r="C4833">
        <v>22.3876953125</v>
      </c>
    </row>
    <row r="4834" spans="2:3" x14ac:dyDescent="0.25">
      <c r="B4834">
        <v>-15.877000000000001</v>
      </c>
      <c r="C4834">
        <v>22.314453125</v>
      </c>
    </row>
    <row r="4835" spans="2:3" x14ac:dyDescent="0.25">
      <c r="B4835">
        <v>-15.891</v>
      </c>
      <c r="C4835">
        <v>21.7529296875</v>
      </c>
    </row>
    <row r="4836" spans="2:3" x14ac:dyDescent="0.25">
      <c r="B4836">
        <v>-15.904999999999999</v>
      </c>
      <c r="C4836">
        <v>21.3134765625</v>
      </c>
    </row>
    <row r="4837" spans="2:3" x14ac:dyDescent="0.25">
      <c r="B4837">
        <v>-15.919</v>
      </c>
      <c r="C4837">
        <v>21.8505859375</v>
      </c>
    </row>
    <row r="4838" spans="2:3" x14ac:dyDescent="0.25">
      <c r="B4838">
        <v>-15.933</v>
      </c>
      <c r="C4838">
        <v>21.3623046875</v>
      </c>
    </row>
    <row r="4839" spans="2:3" x14ac:dyDescent="0.25">
      <c r="B4839">
        <v>-15.946999999999999</v>
      </c>
      <c r="C4839">
        <v>21.2158203125</v>
      </c>
    </row>
    <row r="4840" spans="2:3" x14ac:dyDescent="0.25">
      <c r="B4840">
        <v>-15.961</v>
      </c>
      <c r="C4840">
        <v>21.5576171875</v>
      </c>
    </row>
    <row r="4841" spans="2:3" x14ac:dyDescent="0.25">
      <c r="B4841">
        <v>-15.975</v>
      </c>
      <c r="C4841">
        <v>22.2900390625</v>
      </c>
    </row>
    <row r="4842" spans="2:3" x14ac:dyDescent="0.25">
      <c r="B4842">
        <v>-15.989000000000001</v>
      </c>
      <c r="C4842">
        <v>21.142578125</v>
      </c>
    </row>
    <row r="4843" spans="2:3" x14ac:dyDescent="0.25">
      <c r="B4843">
        <v>-16.003</v>
      </c>
      <c r="C4843">
        <v>21.533203125</v>
      </c>
    </row>
    <row r="4844" spans="2:3" x14ac:dyDescent="0.25">
      <c r="B4844">
        <v>-16.016999999999999</v>
      </c>
      <c r="C4844">
        <v>22.607421875</v>
      </c>
    </row>
    <row r="4845" spans="2:3" x14ac:dyDescent="0.25">
      <c r="B4845">
        <v>-16.030999999999999</v>
      </c>
      <c r="C4845">
        <v>22.4365234375</v>
      </c>
    </row>
    <row r="4846" spans="2:3" x14ac:dyDescent="0.25">
      <c r="B4846">
        <v>-16.045000000000002</v>
      </c>
      <c r="C4846">
        <v>23.0224609375</v>
      </c>
    </row>
    <row r="4847" spans="2:3" x14ac:dyDescent="0.25">
      <c r="B4847">
        <v>-16.059000000000001</v>
      </c>
      <c r="C4847">
        <v>22.802734375</v>
      </c>
    </row>
    <row r="4848" spans="2:3" x14ac:dyDescent="0.25">
      <c r="B4848">
        <v>-16.073</v>
      </c>
      <c r="C4848">
        <v>22.1435546875</v>
      </c>
    </row>
    <row r="4849" spans="2:3" x14ac:dyDescent="0.25">
      <c r="B4849">
        <v>-16.087</v>
      </c>
      <c r="C4849">
        <v>21.3134765625</v>
      </c>
    </row>
    <row r="4850" spans="2:3" x14ac:dyDescent="0.25">
      <c r="B4850">
        <v>-16.100999999999999</v>
      </c>
      <c r="C4850">
        <v>21.2158203125</v>
      </c>
    </row>
    <row r="4851" spans="2:3" x14ac:dyDescent="0.25">
      <c r="B4851">
        <v>-16.114999999999998</v>
      </c>
      <c r="C4851">
        <v>20.9228515625</v>
      </c>
    </row>
    <row r="4852" spans="2:3" x14ac:dyDescent="0.25">
      <c r="B4852">
        <v>-16.129000000000001</v>
      </c>
      <c r="C4852">
        <v>20.263671875</v>
      </c>
    </row>
    <row r="4853" spans="2:3" x14ac:dyDescent="0.25">
      <c r="B4853">
        <v>-16.143000000000001</v>
      </c>
      <c r="C4853">
        <v>21.1181640625</v>
      </c>
    </row>
    <row r="4854" spans="2:3" x14ac:dyDescent="0.25">
      <c r="B4854">
        <v>-16.157</v>
      </c>
      <c r="C4854">
        <v>20.60546875</v>
      </c>
    </row>
    <row r="4855" spans="2:3" x14ac:dyDescent="0.25">
      <c r="B4855">
        <v>-16.170999999999999</v>
      </c>
      <c r="C4855">
        <v>21.923828125</v>
      </c>
    </row>
    <row r="4856" spans="2:3" x14ac:dyDescent="0.25">
      <c r="B4856">
        <v>-16.184999999999999</v>
      </c>
      <c r="C4856">
        <v>22.0458984375</v>
      </c>
    </row>
    <row r="4857" spans="2:3" x14ac:dyDescent="0.25">
      <c r="B4857">
        <v>-16.199000000000002</v>
      </c>
      <c r="C4857">
        <v>19.9951171875</v>
      </c>
    </row>
    <row r="4858" spans="2:3" x14ac:dyDescent="0.25">
      <c r="B4858">
        <v>-16.213000000000001</v>
      </c>
      <c r="C4858">
        <v>19.5556640625</v>
      </c>
    </row>
    <row r="4859" spans="2:3" x14ac:dyDescent="0.25">
      <c r="B4859">
        <v>-16.227</v>
      </c>
      <c r="C4859">
        <v>19.8974609375</v>
      </c>
    </row>
    <row r="4860" spans="2:3" x14ac:dyDescent="0.25">
      <c r="B4860">
        <v>-16.241</v>
      </c>
      <c r="C4860">
        <v>19.189453125</v>
      </c>
    </row>
    <row r="4861" spans="2:3" x14ac:dyDescent="0.25">
      <c r="B4861">
        <v>-16.254999999999999</v>
      </c>
      <c r="C4861">
        <v>18.84765625</v>
      </c>
    </row>
    <row r="4862" spans="2:3" x14ac:dyDescent="0.25">
      <c r="B4862">
        <v>-16.268999999999998</v>
      </c>
      <c r="C4862">
        <v>19.8486328125</v>
      </c>
    </row>
    <row r="4863" spans="2:3" x14ac:dyDescent="0.25">
      <c r="B4863">
        <v>-16.283000000000001</v>
      </c>
      <c r="C4863">
        <v>20.068359375</v>
      </c>
    </row>
    <row r="4864" spans="2:3" x14ac:dyDescent="0.25">
      <c r="B4864">
        <v>-16.297000000000001</v>
      </c>
      <c r="C4864">
        <v>21.9482421875</v>
      </c>
    </row>
    <row r="4865" spans="2:3" x14ac:dyDescent="0.25">
      <c r="B4865">
        <v>-16.311</v>
      </c>
      <c r="C4865">
        <v>22.0947265625</v>
      </c>
    </row>
    <row r="4866" spans="2:3" x14ac:dyDescent="0.25">
      <c r="B4866">
        <v>-16.324999999999999</v>
      </c>
      <c r="C4866">
        <v>21.826171875</v>
      </c>
    </row>
    <row r="4867" spans="2:3" x14ac:dyDescent="0.25">
      <c r="B4867">
        <v>-16.338999999999999</v>
      </c>
      <c r="C4867">
        <v>22.3388671875</v>
      </c>
    </row>
    <row r="4868" spans="2:3" x14ac:dyDescent="0.25">
      <c r="B4868">
        <v>-16.353000000000002</v>
      </c>
      <c r="C4868">
        <v>21.435546875</v>
      </c>
    </row>
    <row r="4869" spans="2:3" x14ac:dyDescent="0.25">
      <c r="B4869">
        <v>-16.367000000000001</v>
      </c>
      <c r="C4869">
        <v>22.216796875</v>
      </c>
    </row>
    <row r="4870" spans="2:3" x14ac:dyDescent="0.25">
      <c r="B4870">
        <v>-16.381</v>
      </c>
      <c r="C4870">
        <v>20.99609375</v>
      </c>
    </row>
    <row r="4871" spans="2:3" x14ac:dyDescent="0.25">
      <c r="B4871">
        <v>-16.395</v>
      </c>
      <c r="C4871">
        <v>18.9697265625</v>
      </c>
    </row>
    <row r="4872" spans="2:3" x14ac:dyDescent="0.25">
      <c r="B4872">
        <v>-16.408999999999999</v>
      </c>
      <c r="C4872">
        <v>19.82421875</v>
      </c>
    </row>
    <row r="4873" spans="2:3" x14ac:dyDescent="0.25">
      <c r="B4873">
        <v>-16.422999999999998</v>
      </c>
      <c r="C4873">
        <v>20.166015625</v>
      </c>
    </row>
    <row r="4874" spans="2:3" x14ac:dyDescent="0.25">
      <c r="B4874">
        <v>-16.437000000000001</v>
      </c>
      <c r="C4874">
        <v>19.2138671875</v>
      </c>
    </row>
    <row r="4875" spans="2:3" x14ac:dyDescent="0.25">
      <c r="B4875">
        <v>-16.451000000000001</v>
      </c>
      <c r="C4875">
        <v>20.6787109375</v>
      </c>
    </row>
    <row r="4876" spans="2:3" x14ac:dyDescent="0.25">
      <c r="B4876">
        <v>-16.465</v>
      </c>
      <c r="C4876">
        <v>21.7041015625</v>
      </c>
    </row>
    <row r="4877" spans="2:3" x14ac:dyDescent="0.25">
      <c r="B4877">
        <v>-16.478999999999999</v>
      </c>
      <c r="C4877">
        <v>21.875</v>
      </c>
    </row>
    <row r="4878" spans="2:3" x14ac:dyDescent="0.25">
      <c r="B4878">
        <v>-16.492999999999999</v>
      </c>
      <c r="C4878">
        <v>22.4853515625</v>
      </c>
    </row>
    <row r="4879" spans="2:3" x14ac:dyDescent="0.25">
      <c r="B4879">
        <v>-16.507000000000001</v>
      </c>
      <c r="C4879">
        <v>21.6552734375</v>
      </c>
    </row>
    <row r="4880" spans="2:3" x14ac:dyDescent="0.25">
      <c r="B4880">
        <v>-16.521000000000001</v>
      </c>
      <c r="C4880">
        <v>21.1181640625</v>
      </c>
    </row>
    <row r="4881" spans="2:3" x14ac:dyDescent="0.25">
      <c r="B4881">
        <v>-16.535</v>
      </c>
      <c r="C4881">
        <v>20.166015625</v>
      </c>
    </row>
    <row r="4882" spans="2:3" x14ac:dyDescent="0.25">
      <c r="B4882">
        <v>-16.548999999999999</v>
      </c>
      <c r="C4882">
        <v>20.5322265625</v>
      </c>
    </row>
    <row r="4883" spans="2:3" x14ac:dyDescent="0.25">
      <c r="B4883">
        <v>-16.562999999999999</v>
      </c>
      <c r="C4883">
        <v>20.3125</v>
      </c>
    </row>
    <row r="4884" spans="2:3" x14ac:dyDescent="0.25">
      <c r="B4884">
        <v>-16.577000000000002</v>
      </c>
      <c r="C4884">
        <v>21.533203125</v>
      </c>
    </row>
    <row r="4885" spans="2:3" x14ac:dyDescent="0.25">
      <c r="B4885">
        <v>-16.591000000000001</v>
      </c>
      <c r="C4885">
        <v>21.435546875</v>
      </c>
    </row>
    <row r="4886" spans="2:3" x14ac:dyDescent="0.25">
      <c r="B4886">
        <v>-16.605</v>
      </c>
      <c r="C4886">
        <v>20.3369140625</v>
      </c>
    </row>
    <row r="4887" spans="2:3" x14ac:dyDescent="0.25">
      <c r="B4887">
        <v>-16.619</v>
      </c>
      <c r="C4887">
        <v>20.9716796875</v>
      </c>
    </row>
    <row r="4888" spans="2:3" x14ac:dyDescent="0.25">
      <c r="B4888">
        <v>-16.632999999999999</v>
      </c>
      <c r="C4888">
        <v>20.849609375</v>
      </c>
    </row>
    <row r="4889" spans="2:3" x14ac:dyDescent="0.25">
      <c r="B4889">
        <v>-16.646999999999998</v>
      </c>
      <c r="C4889">
        <v>20.5810546875</v>
      </c>
    </row>
    <row r="4890" spans="2:3" x14ac:dyDescent="0.25">
      <c r="B4890">
        <v>-16.661000000000001</v>
      </c>
      <c r="C4890">
        <v>19.9462890625</v>
      </c>
    </row>
    <row r="4891" spans="2:3" x14ac:dyDescent="0.25">
      <c r="B4891">
        <v>-16.675000000000001</v>
      </c>
      <c r="C4891">
        <v>20.8740234375</v>
      </c>
    </row>
    <row r="4892" spans="2:3" x14ac:dyDescent="0.25">
      <c r="B4892">
        <v>-16.689</v>
      </c>
      <c r="C4892">
        <v>22.5341796875</v>
      </c>
    </row>
    <row r="4893" spans="2:3" x14ac:dyDescent="0.25">
      <c r="B4893">
        <v>-16.702999999999999</v>
      </c>
      <c r="C4893">
        <v>22.607421875</v>
      </c>
    </row>
    <row r="4894" spans="2:3" x14ac:dyDescent="0.25">
      <c r="B4894">
        <v>-16.716999999999999</v>
      </c>
      <c r="C4894">
        <v>21.6796875</v>
      </c>
    </row>
    <row r="4895" spans="2:3" x14ac:dyDescent="0.25">
      <c r="B4895">
        <v>-16.731000000000002</v>
      </c>
      <c r="C4895">
        <v>20.5322265625</v>
      </c>
    </row>
    <row r="4896" spans="2:3" x14ac:dyDescent="0.25">
      <c r="B4896">
        <v>-16.745000000000001</v>
      </c>
      <c r="C4896">
        <v>19.8486328125</v>
      </c>
    </row>
    <row r="4897" spans="2:3" x14ac:dyDescent="0.25">
      <c r="B4897">
        <v>-16.759</v>
      </c>
      <c r="C4897">
        <v>21.5087890625</v>
      </c>
    </row>
    <row r="4898" spans="2:3" x14ac:dyDescent="0.25">
      <c r="B4898">
        <v>-16.773</v>
      </c>
      <c r="C4898">
        <v>22.509765625</v>
      </c>
    </row>
    <row r="4899" spans="2:3" x14ac:dyDescent="0.25">
      <c r="B4899">
        <v>-16.786999999999999</v>
      </c>
      <c r="C4899">
        <v>21.142578125</v>
      </c>
    </row>
    <row r="4900" spans="2:3" x14ac:dyDescent="0.25">
      <c r="B4900">
        <v>-16.800999999999998</v>
      </c>
      <c r="C4900">
        <v>21.5576171875</v>
      </c>
    </row>
    <row r="4901" spans="2:3" x14ac:dyDescent="0.25">
      <c r="B4901">
        <v>-16.815000000000001</v>
      </c>
      <c r="C4901">
        <v>21.533203125</v>
      </c>
    </row>
    <row r="4902" spans="2:3" x14ac:dyDescent="0.25">
      <c r="B4902">
        <v>-16.829000000000001</v>
      </c>
      <c r="C4902">
        <v>21.630859375</v>
      </c>
    </row>
    <row r="4903" spans="2:3" x14ac:dyDescent="0.25">
      <c r="B4903">
        <v>-16.843</v>
      </c>
      <c r="C4903">
        <v>22.6806640625</v>
      </c>
    </row>
    <row r="4904" spans="2:3" x14ac:dyDescent="0.25">
      <c r="B4904">
        <v>-16.856999999999999</v>
      </c>
      <c r="C4904">
        <v>22.16796875</v>
      </c>
    </row>
    <row r="4905" spans="2:3" x14ac:dyDescent="0.25">
      <c r="B4905">
        <v>-16.870999999999999</v>
      </c>
      <c r="C4905">
        <v>21.923828125</v>
      </c>
    </row>
    <row r="4906" spans="2:3" x14ac:dyDescent="0.25">
      <c r="B4906">
        <v>-16.885000000000002</v>
      </c>
      <c r="C4906">
        <v>21.58203125</v>
      </c>
    </row>
    <row r="4907" spans="2:3" x14ac:dyDescent="0.25">
      <c r="B4907">
        <v>-16.899000000000001</v>
      </c>
      <c r="C4907">
        <v>22.6806640625</v>
      </c>
    </row>
    <row r="4908" spans="2:3" x14ac:dyDescent="0.25">
      <c r="B4908">
        <v>-16.913</v>
      </c>
      <c r="C4908">
        <v>22.8271484375</v>
      </c>
    </row>
    <row r="4909" spans="2:3" x14ac:dyDescent="0.25">
      <c r="B4909">
        <v>-16.927</v>
      </c>
      <c r="C4909">
        <v>22.1923828125</v>
      </c>
    </row>
    <row r="4910" spans="2:3" x14ac:dyDescent="0.25">
      <c r="B4910">
        <v>-16.940999999999999</v>
      </c>
      <c r="C4910">
        <v>21.5576171875</v>
      </c>
    </row>
    <row r="4911" spans="2:3" x14ac:dyDescent="0.25">
      <c r="B4911">
        <v>-16.954999999999998</v>
      </c>
      <c r="C4911">
        <v>20.263671875</v>
      </c>
    </row>
    <row r="4912" spans="2:3" x14ac:dyDescent="0.25">
      <c r="B4912">
        <v>-16.969000000000001</v>
      </c>
      <c r="C4912">
        <v>21.3623046875</v>
      </c>
    </row>
    <row r="4913" spans="2:3" x14ac:dyDescent="0.25">
      <c r="B4913">
        <v>-16.983000000000001</v>
      </c>
      <c r="C4913">
        <v>22.16796875</v>
      </c>
    </row>
    <row r="4914" spans="2:3" x14ac:dyDescent="0.25">
      <c r="B4914">
        <v>-16.997</v>
      </c>
      <c r="C4914">
        <v>22.1923828125</v>
      </c>
    </row>
    <row r="4915" spans="2:3" x14ac:dyDescent="0.25">
      <c r="B4915">
        <v>-17.010999999999999</v>
      </c>
      <c r="C4915">
        <v>22.021484375</v>
      </c>
    </row>
    <row r="4916" spans="2:3" x14ac:dyDescent="0.25">
      <c r="B4916">
        <v>-17.024999999999999</v>
      </c>
      <c r="C4916">
        <v>22.5341796875</v>
      </c>
    </row>
    <row r="4917" spans="2:3" x14ac:dyDescent="0.25">
      <c r="B4917">
        <v>-17.039000000000001</v>
      </c>
      <c r="C4917">
        <v>21.875</v>
      </c>
    </row>
    <row r="4918" spans="2:3" x14ac:dyDescent="0.25">
      <c r="B4918">
        <v>-17.053000000000001</v>
      </c>
      <c r="C4918">
        <v>21.8505859375</v>
      </c>
    </row>
    <row r="4919" spans="2:3" x14ac:dyDescent="0.25">
      <c r="B4919">
        <v>-17.067</v>
      </c>
      <c r="C4919">
        <v>22.509765625</v>
      </c>
    </row>
    <row r="4920" spans="2:3" x14ac:dyDescent="0.25">
      <c r="B4920">
        <v>-17.081</v>
      </c>
      <c r="C4920">
        <v>23.14453125</v>
      </c>
    </row>
    <row r="4921" spans="2:3" x14ac:dyDescent="0.25">
      <c r="B4921">
        <v>-17.094999999999999</v>
      </c>
      <c r="C4921">
        <v>23.73046875</v>
      </c>
    </row>
    <row r="4922" spans="2:3" x14ac:dyDescent="0.25">
      <c r="B4922">
        <v>-17.109000000000002</v>
      </c>
      <c r="C4922">
        <v>22.802734375</v>
      </c>
    </row>
    <row r="4923" spans="2:3" x14ac:dyDescent="0.25">
      <c r="B4923">
        <v>-17.123000000000001</v>
      </c>
      <c r="C4923">
        <v>23.291015625</v>
      </c>
    </row>
    <row r="4924" spans="2:3" x14ac:dyDescent="0.25">
      <c r="B4924">
        <v>-17.137</v>
      </c>
      <c r="C4924">
        <v>24.1455078125</v>
      </c>
    </row>
    <row r="4925" spans="2:3" x14ac:dyDescent="0.25">
      <c r="B4925">
        <v>-17.151</v>
      </c>
      <c r="C4925">
        <v>22.8515625</v>
      </c>
    </row>
    <row r="4926" spans="2:3" x14ac:dyDescent="0.25">
      <c r="B4926">
        <v>-17.164999999999999</v>
      </c>
      <c r="C4926">
        <v>22.021484375</v>
      </c>
    </row>
    <row r="4927" spans="2:3" x14ac:dyDescent="0.25">
      <c r="B4927">
        <v>-17.178999999999998</v>
      </c>
      <c r="C4927">
        <v>21.875</v>
      </c>
    </row>
    <row r="4928" spans="2:3" x14ac:dyDescent="0.25">
      <c r="B4928">
        <v>-17.193000000000001</v>
      </c>
      <c r="C4928">
        <v>21.6064453125</v>
      </c>
    </row>
    <row r="4929" spans="2:3" x14ac:dyDescent="0.25">
      <c r="B4929">
        <v>-17.207000000000001</v>
      </c>
      <c r="C4929">
        <v>21.8994140625</v>
      </c>
    </row>
    <row r="4930" spans="2:3" x14ac:dyDescent="0.25">
      <c r="B4930">
        <v>-17.221</v>
      </c>
      <c r="C4930">
        <v>23.7060546875</v>
      </c>
    </row>
    <row r="4931" spans="2:3" x14ac:dyDescent="0.25">
      <c r="B4931">
        <v>-17.234999999999999</v>
      </c>
      <c r="C4931">
        <v>23.9013671875</v>
      </c>
    </row>
    <row r="4932" spans="2:3" x14ac:dyDescent="0.25">
      <c r="B4932">
        <v>-17.248999999999999</v>
      </c>
      <c r="C4932">
        <v>23.6328125</v>
      </c>
    </row>
    <row r="4933" spans="2:3" x14ac:dyDescent="0.25">
      <c r="B4933">
        <v>-17.263000000000002</v>
      </c>
      <c r="C4933">
        <v>21.9482421875</v>
      </c>
    </row>
    <row r="4934" spans="2:3" x14ac:dyDescent="0.25">
      <c r="B4934">
        <v>-17.277000000000001</v>
      </c>
      <c r="C4934">
        <v>21.4111328125</v>
      </c>
    </row>
    <row r="4935" spans="2:3" x14ac:dyDescent="0.25">
      <c r="B4935">
        <v>-17.291</v>
      </c>
      <c r="C4935">
        <v>21.142578125</v>
      </c>
    </row>
    <row r="4936" spans="2:3" x14ac:dyDescent="0.25">
      <c r="B4936">
        <v>-17.305</v>
      </c>
      <c r="C4936">
        <v>21.8017578125</v>
      </c>
    </row>
    <row r="4937" spans="2:3" x14ac:dyDescent="0.25">
      <c r="B4937">
        <v>-17.318999999999999</v>
      </c>
      <c r="C4937">
        <v>22.0947265625</v>
      </c>
    </row>
    <row r="4938" spans="2:3" x14ac:dyDescent="0.25">
      <c r="B4938">
        <v>-17.332999999999998</v>
      </c>
      <c r="C4938">
        <v>21.38671875</v>
      </c>
    </row>
    <row r="4939" spans="2:3" x14ac:dyDescent="0.25">
      <c r="B4939">
        <v>-17.347000000000001</v>
      </c>
      <c r="C4939">
        <v>21.7529296875</v>
      </c>
    </row>
    <row r="4940" spans="2:3" x14ac:dyDescent="0.25">
      <c r="B4940">
        <v>-17.361000000000001</v>
      </c>
      <c r="C4940">
        <v>21.0693359375</v>
      </c>
    </row>
    <row r="4941" spans="2:3" x14ac:dyDescent="0.25">
      <c r="B4941">
        <v>-17.375</v>
      </c>
      <c r="C4941">
        <v>22.36328125</v>
      </c>
    </row>
    <row r="4942" spans="2:3" x14ac:dyDescent="0.25">
      <c r="B4942">
        <v>-17.388999999999999</v>
      </c>
      <c r="C4942">
        <v>22.6806640625</v>
      </c>
    </row>
    <row r="4943" spans="2:3" x14ac:dyDescent="0.25">
      <c r="B4943">
        <v>-17.402999999999999</v>
      </c>
      <c r="C4943">
        <v>20.263671875</v>
      </c>
    </row>
    <row r="4944" spans="2:3" x14ac:dyDescent="0.25">
      <c r="B4944">
        <v>-17.417000000000002</v>
      </c>
      <c r="C4944">
        <v>19.7998046875</v>
      </c>
    </row>
    <row r="4945" spans="2:3" x14ac:dyDescent="0.25">
      <c r="B4945">
        <v>-17.431000000000001</v>
      </c>
      <c r="C4945">
        <v>19.3603515625</v>
      </c>
    </row>
    <row r="4946" spans="2:3" x14ac:dyDescent="0.25">
      <c r="B4946">
        <v>-17.445</v>
      </c>
      <c r="C4946">
        <v>19.384765625</v>
      </c>
    </row>
    <row r="4947" spans="2:3" x14ac:dyDescent="0.25">
      <c r="B4947">
        <v>-17.459</v>
      </c>
      <c r="C4947">
        <v>19.53125</v>
      </c>
    </row>
    <row r="4948" spans="2:3" x14ac:dyDescent="0.25">
      <c r="B4948">
        <v>-17.472999999999999</v>
      </c>
      <c r="C4948">
        <v>20.41015625</v>
      </c>
    </row>
    <row r="4949" spans="2:3" x14ac:dyDescent="0.25">
      <c r="B4949">
        <v>-17.486999999999998</v>
      </c>
      <c r="C4949">
        <v>22.16796875</v>
      </c>
    </row>
    <row r="4950" spans="2:3" x14ac:dyDescent="0.25">
      <c r="B4950">
        <v>-17.501000000000001</v>
      </c>
      <c r="C4950">
        <v>21.7041015625</v>
      </c>
    </row>
    <row r="4951" spans="2:3" x14ac:dyDescent="0.25">
      <c r="B4951">
        <v>-17.515000000000001</v>
      </c>
      <c r="C4951">
        <v>22.412109375</v>
      </c>
    </row>
    <row r="4952" spans="2:3" x14ac:dyDescent="0.25">
      <c r="B4952">
        <v>-17.529</v>
      </c>
      <c r="C4952">
        <v>22.9736328125</v>
      </c>
    </row>
    <row r="4953" spans="2:3" x14ac:dyDescent="0.25">
      <c r="B4953">
        <v>-17.542999999999999</v>
      </c>
      <c r="C4953">
        <v>21.1669921875</v>
      </c>
    </row>
    <row r="4954" spans="2:3" x14ac:dyDescent="0.25">
      <c r="B4954">
        <v>-17.556999999999999</v>
      </c>
      <c r="C4954">
        <v>20.5322265625</v>
      </c>
    </row>
    <row r="4955" spans="2:3" x14ac:dyDescent="0.25">
      <c r="B4955">
        <v>-17.571000000000002</v>
      </c>
      <c r="C4955">
        <v>22.021484375</v>
      </c>
    </row>
    <row r="4956" spans="2:3" x14ac:dyDescent="0.25">
      <c r="B4956">
        <v>-17.585000000000001</v>
      </c>
      <c r="C4956">
        <v>22.216796875</v>
      </c>
    </row>
    <row r="4957" spans="2:3" x14ac:dyDescent="0.25">
      <c r="B4957">
        <v>-17.599</v>
      </c>
      <c r="C4957">
        <v>20.458984375</v>
      </c>
    </row>
    <row r="4958" spans="2:3" x14ac:dyDescent="0.25">
      <c r="B4958">
        <v>-17.613</v>
      </c>
      <c r="C4958">
        <v>20.80078125</v>
      </c>
    </row>
    <row r="4959" spans="2:3" x14ac:dyDescent="0.25">
      <c r="B4959">
        <v>-17.626999999999999</v>
      </c>
      <c r="C4959">
        <v>20.947265625</v>
      </c>
    </row>
    <row r="4960" spans="2:3" x14ac:dyDescent="0.25">
      <c r="B4960">
        <v>-17.640999999999998</v>
      </c>
      <c r="C4960">
        <v>20.068359375</v>
      </c>
    </row>
    <row r="4961" spans="2:3" x14ac:dyDescent="0.25">
      <c r="B4961">
        <v>-17.655000000000001</v>
      </c>
      <c r="C4961">
        <v>19.921875</v>
      </c>
    </row>
    <row r="4962" spans="2:3" x14ac:dyDescent="0.25">
      <c r="B4962">
        <v>-17.669</v>
      </c>
      <c r="C4962">
        <v>21.0205078125</v>
      </c>
    </row>
    <row r="4963" spans="2:3" x14ac:dyDescent="0.25">
      <c r="B4963">
        <v>-17.683</v>
      </c>
      <c r="C4963">
        <v>21.0693359375</v>
      </c>
    </row>
    <row r="4964" spans="2:3" x14ac:dyDescent="0.25">
      <c r="B4964">
        <v>-17.696999999999999</v>
      </c>
      <c r="C4964">
        <v>20.947265625</v>
      </c>
    </row>
    <row r="4965" spans="2:3" x14ac:dyDescent="0.25">
      <c r="B4965">
        <v>-17.710999999999999</v>
      </c>
      <c r="C4965">
        <v>21.142578125</v>
      </c>
    </row>
    <row r="4966" spans="2:3" x14ac:dyDescent="0.25">
      <c r="B4966">
        <v>-17.725000000000001</v>
      </c>
      <c r="C4966">
        <v>20.6787109375</v>
      </c>
    </row>
    <row r="4967" spans="2:3" x14ac:dyDescent="0.25">
      <c r="B4967">
        <v>-17.739000000000001</v>
      </c>
      <c r="C4967">
        <v>20.4345703125</v>
      </c>
    </row>
    <row r="4968" spans="2:3" x14ac:dyDescent="0.25">
      <c r="B4968">
        <v>-17.753</v>
      </c>
      <c r="C4968">
        <v>19.4580078125</v>
      </c>
    </row>
    <row r="4969" spans="2:3" x14ac:dyDescent="0.25">
      <c r="B4969">
        <v>-17.766999999999999</v>
      </c>
      <c r="C4969">
        <v>18.603515625</v>
      </c>
    </row>
    <row r="4970" spans="2:3" x14ac:dyDescent="0.25">
      <c r="B4970">
        <v>-17.780999999999999</v>
      </c>
      <c r="C4970">
        <v>18.9697265625</v>
      </c>
    </row>
    <row r="4971" spans="2:3" x14ac:dyDescent="0.25">
      <c r="B4971">
        <v>-17.795000000000002</v>
      </c>
      <c r="C4971">
        <v>19.3603515625</v>
      </c>
    </row>
    <row r="4972" spans="2:3" x14ac:dyDescent="0.25">
      <c r="B4972">
        <v>-17.809000000000001</v>
      </c>
      <c r="C4972">
        <v>19.7998046875</v>
      </c>
    </row>
    <row r="4973" spans="2:3" x14ac:dyDescent="0.25">
      <c r="B4973">
        <v>-17.823</v>
      </c>
      <c r="C4973">
        <v>20.8740234375</v>
      </c>
    </row>
    <row r="4974" spans="2:3" x14ac:dyDescent="0.25">
      <c r="B4974">
        <v>-17.837</v>
      </c>
      <c r="C4974">
        <v>20.361328125</v>
      </c>
    </row>
    <row r="4975" spans="2:3" x14ac:dyDescent="0.25">
      <c r="B4975">
        <v>-17.850999999999999</v>
      </c>
      <c r="C4975">
        <v>20.21484375</v>
      </c>
    </row>
    <row r="4976" spans="2:3" x14ac:dyDescent="0.25">
      <c r="B4976">
        <v>-17.864999999999998</v>
      </c>
      <c r="C4976">
        <v>20.2392578125</v>
      </c>
    </row>
    <row r="4977" spans="2:3" x14ac:dyDescent="0.25">
      <c r="B4977">
        <v>-17.879000000000001</v>
      </c>
      <c r="C4977">
        <v>19.1650390625</v>
      </c>
    </row>
    <row r="4978" spans="2:3" x14ac:dyDescent="0.25">
      <c r="B4978">
        <v>-17.893000000000001</v>
      </c>
      <c r="C4978">
        <v>19.873046875</v>
      </c>
    </row>
    <row r="4979" spans="2:3" x14ac:dyDescent="0.25">
      <c r="B4979">
        <v>-17.907</v>
      </c>
      <c r="C4979">
        <v>20.1904296875</v>
      </c>
    </row>
    <row r="4980" spans="2:3" x14ac:dyDescent="0.25">
      <c r="B4980">
        <v>-17.920999999999999</v>
      </c>
      <c r="C4980">
        <v>20.01953125</v>
      </c>
    </row>
    <row r="4981" spans="2:3" x14ac:dyDescent="0.25">
      <c r="B4981">
        <v>-17.934999999999999</v>
      </c>
      <c r="C4981">
        <v>18.7744140625</v>
      </c>
    </row>
    <row r="4982" spans="2:3" x14ac:dyDescent="0.25">
      <c r="B4982">
        <v>-17.949000000000002</v>
      </c>
      <c r="C4982">
        <v>18.359375</v>
      </c>
    </row>
    <row r="4983" spans="2:3" x14ac:dyDescent="0.25">
      <c r="B4983">
        <v>-17.963000000000001</v>
      </c>
      <c r="C4983">
        <v>19.3115234375</v>
      </c>
    </row>
    <row r="4984" spans="2:3" x14ac:dyDescent="0.25">
      <c r="B4984">
        <v>-17.977</v>
      </c>
      <c r="C4984">
        <v>18.5302734375</v>
      </c>
    </row>
    <row r="4985" spans="2:3" x14ac:dyDescent="0.25">
      <c r="B4985">
        <v>-17.991</v>
      </c>
      <c r="C4985">
        <v>18.017578125</v>
      </c>
    </row>
    <row r="4986" spans="2:3" x14ac:dyDescent="0.25">
      <c r="B4986">
        <v>-18.004999999999999</v>
      </c>
      <c r="C4986">
        <v>18.9453125</v>
      </c>
    </row>
    <row r="4987" spans="2:3" x14ac:dyDescent="0.25">
      <c r="B4987">
        <v>-18.018999999999998</v>
      </c>
      <c r="C4987">
        <v>17.7734375</v>
      </c>
    </row>
    <row r="4988" spans="2:3" x14ac:dyDescent="0.25">
      <c r="B4988">
        <v>-18.033000000000001</v>
      </c>
      <c r="C4988">
        <v>18.7255859375</v>
      </c>
    </row>
    <row r="4989" spans="2:3" x14ac:dyDescent="0.25">
      <c r="B4989">
        <v>-18.047000000000001</v>
      </c>
      <c r="C4989">
        <v>19.5068359375</v>
      </c>
    </row>
    <row r="4990" spans="2:3" x14ac:dyDescent="0.25">
      <c r="B4990">
        <v>-18.061</v>
      </c>
      <c r="C4990">
        <v>19.6044921875</v>
      </c>
    </row>
    <row r="4991" spans="2:3" x14ac:dyDescent="0.25">
      <c r="B4991">
        <v>-18.074999999999999</v>
      </c>
      <c r="C4991">
        <v>19.0673828125</v>
      </c>
    </row>
    <row r="4992" spans="2:3" x14ac:dyDescent="0.25">
      <c r="B4992">
        <v>-18.088999999999999</v>
      </c>
      <c r="C4992">
        <v>19.2626953125</v>
      </c>
    </row>
    <row r="4993" spans="2:3" x14ac:dyDescent="0.25">
      <c r="B4993">
        <v>-18.103000000000002</v>
      </c>
      <c r="C4993">
        <v>18.5791015625</v>
      </c>
    </row>
    <row r="4994" spans="2:3" x14ac:dyDescent="0.25">
      <c r="B4994">
        <v>-18.117000000000001</v>
      </c>
      <c r="C4994">
        <v>18.212890625</v>
      </c>
    </row>
    <row r="4995" spans="2:3" x14ac:dyDescent="0.25">
      <c r="B4995">
        <v>-18.131</v>
      </c>
      <c r="C4995">
        <v>18.84765625</v>
      </c>
    </row>
    <row r="4996" spans="2:3" x14ac:dyDescent="0.25">
      <c r="B4996">
        <v>-18.145</v>
      </c>
      <c r="C4996">
        <v>19.580078125</v>
      </c>
    </row>
    <row r="4997" spans="2:3" x14ac:dyDescent="0.25">
      <c r="B4997">
        <v>-18.158999999999999</v>
      </c>
      <c r="C4997">
        <v>19.1650390625</v>
      </c>
    </row>
    <row r="4998" spans="2:3" x14ac:dyDescent="0.25">
      <c r="B4998">
        <v>-18.172999999999998</v>
      </c>
      <c r="C4998">
        <v>19.23828125</v>
      </c>
    </row>
    <row r="4999" spans="2:3" x14ac:dyDescent="0.25">
      <c r="B4999">
        <v>-18.187000000000001</v>
      </c>
      <c r="C4999">
        <v>19.2138671875</v>
      </c>
    </row>
    <row r="5000" spans="2:3" x14ac:dyDescent="0.25">
      <c r="B5000">
        <v>-18.201000000000001</v>
      </c>
      <c r="C5000">
        <v>19.580078125</v>
      </c>
    </row>
    <row r="5001" spans="2:3" x14ac:dyDescent="0.25">
      <c r="B5001">
        <v>-18.215</v>
      </c>
      <c r="C5001">
        <v>20.8251953125</v>
      </c>
    </row>
    <row r="5002" spans="2:3" x14ac:dyDescent="0.25">
      <c r="B5002">
        <v>-18.228999999999999</v>
      </c>
      <c r="C5002">
        <v>20.3125</v>
      </c>
    </row>
    <row r="5003" spans="2:3" x14ac:dyDescent="0.25">
      <c r="B5003">
        <v>-18.242999999999999</v>
      </c>
      <c r="C5003">
        <v>19.8486328125</v>
      </c>
    </row>
    <row r="5004" spans="2:3" x14ac:dyDescent="0.25">
      <c r="B5004">
        <v>-18.257000000000001</v>
      </c>
      <c r="C5004">
        <v>19.482421875</v>
      </c>
    </row>
    <row r="5005" spans="2:3" x14ac:dyDescent="0.25">
      <c r="B5005">
        <v>-18.271000000000001</v>
      </c>
      <c r="C5005">
        <v>20.2880859375</v>
      </c>
    </row>
    <row r="5006" spans="2:3" x14ac:dyDescent="0.25">
      <c r="B5006">
        <v>-18.285</v>
      </c>
      <c r="C5006">
        <v>20.654296875</v>
      </c>
    </row>
    <row r="5007" spans="2:3" x14ac:dyDescent="0.25">
      <c r="B5007">
        <v>-18.298999999999999</v>
      </c>
      <c r="C5007">
        <v>18.84765625</v>
      </c>
    </row>
    <row r="5008" spans="2:3" x14ac:dyDescent="0.25">
      <c r="B5008">
        <v>-18.312999999999999</v>
      </c>
      <c r="C5008">
        <v>18.310546875</v>
      </c>
    </row>
    <row r="5009" spans="2:3" x14ac:dyDescent="0.25">
      <c r="B5009">
        <v>-18.327000000000002</v>
      </c>
      <c r="C5009">
        <v>18.3837890625</v>
      </c>
    </row>
    <row r="5010" spans="2:3" x14ac:dyDescent="0.25">
      <c r="B5010">
        <v>-18.341000000000001</v>
      </c>
      <c r="C5010">
        <v>18.2861328125</v>
      </c>
    </row>
    <row r="5011" spans="2:3" x14ac:dyDescent="0.25">
      <c r="B5011">
        <v>-18.355</v>
      </c>
      <c r="C5011">
        <v>18.8232421875</v>
      </c>
    </row>
    <row r="5012" spans="2:3" x14ac:dyDescent="0.25">
      <c r="B5012">
        <v>-18.369</v>
      </c>
      <c r="C5012">
        <v>19.43359375</v>
      </c>
    </row>
    <row r="5013" spans="2:3" x14ac:dyDescent="0.25">
      <c r="B5013">
        <v>-18.382999999999999</v>
      </c>
      <c r="C5013">
        <v>18.994140625</v>
      </c>
    </row>
    <row r="5014" spans="2:3" x14ac:dyDescent="0.25">
      <c r="B5014">
        <v>-18.396999999999998</v>
      </c>
      <c r="C5014">
        <v>18.896484375</v>
      </c>
    </row>
    <row r="5015" spans="2:3" x14ac:dyDescent="0.25">
      <c r="B5015">
        <v>-18.411000000000001</v>
      </c>
      <c r="C5015">
        <v>18.6767578125</v>
      </c>
    </row>
    <row r="5016" spans="2:3" x14ac:dyDescent="0.25">
      <c r="B5016">
        <v>-18.425000000000001</v>
      </c>
      <c r="C5016">
        <v>17.8466796875</v>
      </c>
    </row>
    <row r="5017" spans="2:3" x14ac:dyDescent="0.25">
      <c r="B5017">
        <v>-18.439</v>
      </c>
      <c r="C5017">
        <v>17.8955078125</v>
      </c>
    </row>
    <row r="5018" spans="2:3" x14ac:dyDescent="0.25">
      <c r="B5018">
        <v>-18.452999999999999</v>
      </c>
      <c r="C5018">
        <v>18.6279296875</v>
      </c>
    </row>
    <row r="5019" spans="2:3" x14ac:dyDescent="0.25">
      <c r="B5019">
        <v>-18.466999999999999</v>
      </c>
      <c r="C5019">
        <v>19.2138671875</v>
      </c>
    </row>
    <row r="5020" spans="2:3" x14ac:dyDescent="0.25">
      <c r="B5020">
        <v>-18.481000000000002</v>
      </c>
      <c r="C5020">
        <v>18.115234375</v>
      </c>
    </row>
    <row r="5021" spans="2:3" x14ac:dyDescent="0.25">
      <c r="B5021">
        <v>-18.495000000000001</v>
      </c>
      <c r="C5021">
        <v>18.5791015625</v>
      </c>
    </row>
    <row r="5022" spans="2:3" x14ac:dyDescent="0.25">
      <c r="B5022">
        <v>-18.509</v>
      </c>
      <c r="C5022">
        <v>18.7744140625</v>
      </c>
    </row>
    <row r="5023" spans="2:3" x14ac:dyDescent="0.25">
      <c r="B5023">
        <v>-18.523</v>
      </c>
      <c r="C5023">
        <v>19.23828125</v>
      </c>
    </row>
    <row r="5024" spans="2:3" x14ac:dyDescent="0.25">
      <c r="B5024">
        <v>-18.536999999999999</v>
      </c>
      <c r="C5024">
        <v>18.7744140625</v>
      </c>
    </row>
    <row r="5025" spans="2:3" x14ac:dyDescent="0.25">
      <c r="B5025">
        <v>-18.550999999999998</v>
      </c>
      <c r="C5025">
        <v>18.3837890625</v>
      </c>
    </row>
    <row r="5026" spans="2:3" x14ac:dyDescent="0.25">
      <c r="B5026">
        <v>-18.565000000000001</v>
      </c>
      <c r="C5026">
        <v>18.5546875</v>
      </c>
    </row>
    <row r="5027" spans="2:3" x14ac:dyDescent="0.25">
      <c r="B5027">
        <v>-18.579000000000001</v>
      </c>
      <c r="C5027">
        <v>18.4814453125</v>
      </c>
    </row>
    <row r="5028" spans="2:3" x14ac:dyDescent="0.25">
      <c r="B5028">
        <v>-18.593</v>
      </c>
      <c r="C5028">
        <v>19.2138671875</v>
      </c>
    </row>
    <row r="5029" spans="2:3" x14ac:dyDescent="0.25">
      <c r="B5029">
        <v>-18.606999999999999</v>
      </c>
      <c r="C5029">
        <v>19.775390625</v>
      </c>
    </row>
    <row r="5030" spans="2:3" x14ac:dyDescent="0.25">
      <c r="B5030">
        <v>-18.620999999999999</v>
      </c>
      <c r="C5030">
        <v>20.361328125</v>
      </c>
    </row>
    <row r="5031" spans="2:3" x14ac:dyDescent="0.25">
      <c r="B5031">
        <v>-18.635000000000002</v>
      </c>
      <c r="C5031">
        <v>18.4326171875</v>
      </c>
    </row>
    <row r="5032" spans="2:3" x14ac:dyDescent="0.25">
      <c r="B5032">
        <v>-18.649000000000001</v>
      </c>
      <c r="C5032">
        <v>19.2626953125</v>
      </c>
    </row>
    <row r="5033" spans="2:3" x14ac:dyDescent="0.25">
      <c r="B5033">
        <v>-18.663</v>
      </c>
      <c r="C5033">
        <v>18.359375</v>
      </c>
    </row>
    <row r="5034" spans="2:3" x14ac:dyDescent="0.25">
      <c r="B5034">
        <v>-18.677</v>
      </c>
      <c r="C5034">
        <v>18.310546875</v>
      </c>
    </row>
    <row r="5035" spans="2:3" x14ac:dyDescent="0.25">
      <c r="B5035">
        <v>-18.690999999999999</v>
      </c>
      <c r="C5035">
        <v>19.0673828125</v>
      </c>
    </row>
    <row r="5036" spans="2:3" x14ac:dyDescent="0.25">
      <c r="B5036">
        <v>-18.704999999999998</v>
      </c>
      <c r="C5036">
        <v>20.6298828125</v>
      </c>
    </row>
    <row r="5037" spans="2:3" x14ac:dyDescent="0.25">
      <c r="B5037">
        <v>-18.719000000000001</v>
      </c>
      <c r="C5037">
        <v>20.2392578125</v>
      </c>
    </row>
    <row r="5038" spans="2:3" x14ac:dyDescent="0.25">
      <c r="B5038">
        <v>-18.733000000000001</v>
      </c>
      <c r="C5038">
        <v>18.6767578125</v>
      </c>
    </row>
    <row r="5039" spans="2:3" x14ac:dyDescent="0.25">
      <c r="B5039">
        <v>-18.747</v>
      </c>
      <c r="C5039">
        <v>18.6279296875</v>
      </c>
    </row>
    <row r="5040" spans="2:3" x14ac:dyDescent="0.25">
      <c r="B5040">
        <v>-18.760999999999999</v>
      </c>
      <c r="C5040">
        <v>18.26171875</v>
      </c>
    </row>
    <row r="5041" spans="2:3" x14ac:dyDescent="0.25">
      <c r="B5041">
        <v>-18.774999999999999</v>
      </c>
      <c r="C5041">
        <v>18.701171875</v>
      </c>
    </row>
    <row r="5042" spans="2:3" x14ac:dyDescent="0.25">
      <c r="B5042">
        <v>-18.789000000000001</v>
      </c>
      <c r="C5042">
        <v>20.4345703125</v>
      </c>
    </row>
    <row r="5043" spans="2:3" x14ac:dyDescent="0.25">
      <c r="B5043">
        <v>-18.803000000000001</v>
      </c>
      <c r="C5043">
        <v>19.7265625</v>
      </c>
    </row>
    <row r="5044" spans="2:3" x14ac:dyDescent="0.25">
      <c r="B5044">
        <v>-18.817</v>
      </c>
      <c r="C5044">
        <v>19.7021484375</v>
      </c>
    </row>
    <row r="5045" spans="2:3" x14ac:dyDescent="0.25">
      <c r="B5045">
        <v>-18.831</v>
      </c>
      <c r="C5045">
        <v>19.482421875</v>
      </c>
    </row>
    <row r="5046" spans="2:3" x14ac:dyDescent="0.25">
      <c r="B5046">
        <v>-18.844999999999999</v>
      </c>
      <c r="C5046">
        <v>19.1162109375</v>
      </c>
    </row>
    <row r="5047" spans="2:3" x14ac:dyDescent="0.25">
      <c r="B5047">
        <v>-18.859000000000002</v>
      </c>
      <c r="C5047">
        <v>19.4580078125</v>
      </c>
    </row>
    <row r="5048" spans="2:3" x14ac:dyDescent="0.25">
      <c r="B5048">
        <v>-18.873000000000001</v>
      </c>
      <c r="C5048">
        <v>18.9697265625</v>
      </c>
    </row>
    <row r="5049" spans="2:3" x14ac:dyDescent="0.25">
      <c r="B5049">
        <v>-18.887</v>
      </c>
      <c r="C5049">
        <v>19.1162109375</v>
      </c>
    </row>
    <row r="5050" spans="2:3" x14ac:dyDescent="0.25">
      <c r="B5050">
        <v>-18.901</v>
      </c>
      <c r="C5050">
        <v>19.1162109375</v>
      </c>
    </row>
    <row r="5051" spans="2:3" x14ac:dyDescent="0.25">
      <c r="B5051">
        <v>-18.914999999999999</v>
      </c>
      <c r="C5051">
        <v>19.4091796875</v>
      </c>
    </row>
    <row r="5052" spans="2:3" x14ac:dyDescent="0.25">
      <c r="B5052">
        <v>-18.928999999999998</v>
      </c>
      <c r="C5052">
        <v>16.40625</v>
      </c>
    </row>
    <row r="5053" spans="2:3" x14ac:dyDescent="0.25">
      <c r="B5053">
        <v>-18.943000000000001</v>
      </c>
      <c r="C5053">
        <v>16.9921875</v>
      </c>
    </row>
    <row r="5054" spans="2:3" x14ac:dyDescent="0.25">
      <c r="B5054">
        <v>-18.957000000000001</v>
      </c>
      <c r="C5054">
        <v>19.4091796875</v>
      </c>
    </row>
    <row r="5055" spans="2:3" x14ac:dyDescent="0.25">
      <c r="B5055">
        <v>-18.971</v>
      </c>
      <c r="C5055">
        <v>19.3115234375</v>
      </c>
    </row>
    <row r="5056" spans="2:3" x14ac:dyDescent="0.25">
      <c r="B5056">
        <v>-18.984999999999999</v>
      </c>
      <c r="C5056">
        <v>18.896484375</v>
      </c>
    </row>
    <row r="5057" spans="2:3" x14ac:dyDescent="0.25">
      <c r="B5057">
        <v>-18.998999999999999</v>
      </c>
      <c r="C5057">
        <v>17.9443359375</v>
      </c>
    </row>
    <row r="5058" spans="2:3" x14ac:dyDescent="0.25">
      <c r="B5058">
        <v>-19.013000000000002</v>
      </c>
      <c r="C5058">
        <v>17.0654296875</v>
      </c>
    </row>
    <row r="5059" spans="2:3" x14ac:dyDescent="0.25">
      <c r="B5059">
        <v>-19.027000000000001</v>
      </c>
      <c r="C5059">
        <v>18.359375</v>
      </c>
    </row>
    <row r="5060" spans="2:3" x14ac:dyDescent="0.25">
      <c r="B5060">
        <v>-19.041</v>
      </c>
      <c r="C5060">
        <v>17.28515625</v>
      </c>
    </row>
    <row r="5061" spans="2:3" x14ac:dyDescent="0.25">
      <c r="B5061">
        <v>-19.055</v>
      </c>
      <c r="C5061">
        <v>18.4326171875</v>
      </c>
    </row>
    <row r="5062" spans="2:3" x14ac:dyDescent="0.25">
      <c r="B5062">
        <v>-19.068999999999999</v>
      </c>
      <c r="C5062">
        <v>19.43359375</v>
      </c>
    </row>
    <row r="5063" spans="2:3" x14ac:dyDescent="0.25">
      <c r="B5063">
        <v>-19.082999999999998</v>
      </c>
      <c r="C5063">
        <v>18.65234375</v>
      </c>
    </row>
    <row r="5064" spans="2:3" x14ac:dyDescent="0.25">
      <c r="B5064">
        <v>-19.097000000000001</v>
      </c>
      <c r="C5064">
        <v>19.580078125</v>
      </c>
    </row>
    <row r="5065" spans="2:3" x14ac:dyDescent="0.25">
      <c r="B5065">
        <v>-19.111000000000001</v>
      </c>
      <c r="C5065">
        <v>18.9697265625</v>
      </c>
    </row>
    <row r="5066" spans="2:3" x14ac:dyDescent="0.25">
      <c r="B5066">
        <v>-19.125</v>
      </c>
      <c r="C5066">
        <v>18.84765625</v>
      </c>
    </row>
    <row r="5067" spans="2:3" x14ac:dyDescent="0.25">
      <c r="B5067">
        <v>-19.138999999999999</v>
      </c>
      <c r="C5067">
        <v>17.7734375</v>
      </c>
    </row>
    <row r="5068" spans="2:3" x14ac:dyDescent="0.25">
      <c r="B5068">
        <v>-19.152999999999999</v>
      </c>
      <c r="C5068">
        <v>17.9443359375</v>
      </c>
    </row>
    <row r="5069" spans="2:3" x14ac:dyDescent="0.25">
      <c r="B5069">
        <v>-19.167000000000002</v>
      </c>
      <c r="C5069">
        <v>19.3359375</v>
      </c>
    </row>
    <row r="5070" spans="2:3" x14ac:dyDescent="0.25">
      <c r="B5070">
        <v>-19.181000000000001</v>
      </c>
      <c r="C5070">
        <v>19.677734375</v>
      </c>
    </row>
    <row r="5071" spans="2:3" x14ac:dyDescent="0.25">
      <c r="B5071">
        <v>-19.195</v>
      </c>
      <c r="C5071">
        <v>19.677734375</v>
      </c>
    </row>
    <row r="5072" spans="2:3" x14ac:dyDescent="0.25">
      <c r="B5072">
        <v>-19.209</v>
      </c>
      <c r="C5072">
        <v>19.8974609375</v>
      </c>
    </row>
    <row r="5073" spans="2:3" x14ac:dyDescent="0.25">
      <c r="B5073">
        <v>-19.222999999999999</v>
      </c>
      <c r="C5073">
        <v>18.408203125</v>
      </c>
    </row>
    <row r="5074" spans="2:3" x14ac:dyDescent="0.25">
      <c r="B5074">
        <v>-19.236999999999998</v>
      </c>
      <c r="C5074">
        <v>17.333984375</v>
      </c>
    </row>
    <row r="5075" spans="2:3" x14ac:dyDescent="0.25">
      <c r="B5075">
        <v>-19.251000000000001</v>
      </c>
      <c r="C5075">
        <v>18.5302734375</v>
      </c>
    </row>
    <row r="5076" spans="2:3" x14ac:dyDescent="0.25">
      <c r="B5076">
        <v>-19.265000000000001</v>
      </c>
      <c r="C5076">
        <v>17.3095703125</v>
      </c>
    </row>
    <row r="5077" spans="2:3" x14ac:dyDescent="0.25">
      <c r="B5077">
        <v>-19.279</v>
      </c>
      <c r="C5077">
        <v>16.5771484375</v>
      </c>
    </row>
    <row r="5078" spans="2:3" x14ac:dyDescent="0.25">
      <c r="B5078">
        <v>-19.292999999999999</v>
      </c>
      <c r="C5078">
        <v>16.6259765625</v>
      </c>
    </row>
    <row r="5079" spans="2:3" x14ac:dyDescent="0.25">
      <c r="B5079">
        <v>-19.306999999999999</v>
      </c>
      <c r="C5079">
        <v>16.845703125</v>
      </c>
    </row>
    <row r="5080" spans="2:3" x14ac:dyDescent="0.25">
      <c r="B5080">
        <v>-19.321000000000002</v>
      </c>
      <c r="C5080">
        <v>17.4072265625</v>
      </c>
    </row>
    <row r="5081" spans="2:3" x14ac:dyDescent="0.25">
      <c r="B5081">
        <v>-19.335000000000001</v>
      </c>
      <c r="C5081">
        <v>17.333984375</v>
      </c>
    </row>
    <row r="5082" spans="2:3" x14ac:dyDescent="0.25">
      <c r="B5082">
        <v>-19.349</v>
      </c>
      <c r="C5082">
        <v>16.8212890625</v>
      </c>
    </row>
    <row r="5083" spans="2:3" x14ac:dyDescent="0.25">
      <c r="B5083">
        <v>-19.363</v>
      </c>
      <c r="C5083">
        <v>17.87109375</v>
      </c>
    </row>
    <row r="5084" spans="2:3" x14ac:dyDescent="0.25">
      <c r="B5084">
        <v>-19.376999999999999</v>
      </c>
      <c r="C5084">
        <v>17.6513671875</v>
      </c>
    </row>
    <row r="5085" spans="2:3" x14ac:dyDescent="0.25">
      <c r="B5085">
        <v>-19.390999999999998</v>
      </c>
      <c r="C5085">
        <v>17.236328125</v>
      </c>
    </row>
    <row r="5086" spans="2:3" x14ac:dyDescent="0.25">
      <c r="B5086">
        <v>-19.405000000000001</v>
      </c>
      <c r="C5086">
        <v>16.5283203125</v>
      </c>
    </row>
    <row r="5087" spans="2:3" x14ac:dyDescent="0.25">
      <c r="B5087">
        <v>-19.419</v>
      </c>
      <c r="C5087">
        <v>16.89453125</v>
      </c>
    </row>
    <row r="5088" spans="2:3" x14ac:dyDescent="0.25">
      <c r="B5088">
        <v>-19.433</v>
      </c>
      <c r="C5088">
        <v>16.89453125</v>
      </c>
    </row>
    <row r="5089" spans="2:3" x14ac:dyDescent="0.25">
      <c r="B5089">
        <v>-19.446999999999999</v>
      </c>
      <c r="C5089">
        <v>16.357421875</v>
      </c>
    </row>
    <row r="5090" spans="2:3" x14ac:dyDescent="0.25">
      <c r="B5090">
        <v>-19.460999999999999</v>
      </c>
      <c r="C5090">
        <v>16.748046875</v>
      </c>
    </row>
    <row r="5091" spans="2:3" x14ac:dyDescent="0.25">
      <c r="B5091">
        <v>-19.475000000000001</v>
      </c>
      <c r="C5091">
        <v>16.30859375</v>
      </c>
    </row>
    <row r="5092" spans="2:3" x14ac:dyDescent="0.25">
      <c r="B5092">
        <v>-19.489000000000001</v>
      </c>
      <c r="C5092">
        <v>14.9658203125</v>
      </c>
    </row>
    <row r="5093" spans="2:3" x14ac:dyDescent="0.25">
      <c r="B5093">
        <v>-19.503</v>
      </c>
      <c r="C5093">
        <v>14.9169921875</v>
      </c>
    </row>
    <row r="5094" spans="2:3" x14ac:dyDescent="0.25">
      <c r="B5094">
        <v>-19.516999999999999</v>
      </c>
      <c r="C5094">
        <v>16.3818359375</v>
      </c>
    </row>
    <row r="5095" spans="2:3" x14ac:dyDescent="0.25">
      <c r="B5095">
        <v>-19.530999999999999</v>
      </c>
      <c r="C5095">
        <v>15.9912109375</v>
      </c>
    </row>
    <row r="5096" spans="2:3" x14ac:dyDescent="0.25">
      <c r="B5096">
        <v>-19.545000000000002</v>
      </c>
      <c r="C5096">
        <v>15.234375</v>
      </c>
    </row>
    <row r="5097" spans="2:3" x14ac:dyDescent="0.25">
      <c r="B5097">
        <v>-19.559000000000001</v>
      </c>
      <c r="C5097">
        <v>15.33203125</v>
      </c>
    </row>
    <row r="5098" spans="2:3" x14ac:dyDescent="0.25">
      <c r="B5098">
        <v>-19.573</v>
      </c>
      <c r="C5098">
        <v>15.72265625</v>
      </c>
    </row>
    <row r="5099" spans="2:3" x14ac:dyDescent="0.25">
      <c r="B5099">
        <v>-19.587</v>
      </c>
      <c r="C5099">
        <v>16.6015625</v>
      </c>
    </row>
    <row r="5100" spans="2:3" x14ac:dyDescent="0.25">
      <c r="B5100">
        <v>-19.600999999999999</v>
      </c>
      <c r="C5100">
        <v>17.5048828125</v>
      </c>
    </row>
    <row r="5101" spans="2:3" x14ac:dyDescent="0.25">
      <c r="B5101">
        <v>-19.614999999999998</v>
      </c>
      <c r="C5101">
        <v>18.06640625</v>
      </c>
    </row>
    <row r="5102" spans="2:3" x14ac:dyDescent="0.25">
      <c r="B5102">
        <v>-19.629000000000001</v>
      </c>
      <c r="C5102">
        <v>18.1640625</v>
      </c>
    </row>
    <row r="5103" spans="2:3" x14ac:dyDescent="0.25">
      <c r="B5103">
        <v>-19.643000000000001</v>
      </c>
      <c r="C5103">
        <v>17.6025390625</v>
      </c>
    </row>
    <row r="5104" spans="2:3" x14ac:dyDescent="0.25">
      <c r="B5104">
        <v>-19.657</v>
      </c>
      <c r="C5104">
        <v>17.333984375</v>
      </c>
    </row>
    <row r="5105" spans="2:3" x14ac:dyDescent="0.25">
      <c r="B5105">
        <v>-19.670999999999999</v>
      </c>
      <c r="C5105">
        <v>17.2119140625</v>
      </c>
    </row>
    <row r="5106" spans="2:3" x14ac:dyDescent="0.25">
      <c r="B5106">
        <v>-19.684999999999999</v>
      </c>
      <c r="C5106">
        <v>16.50390625</v>
      </c>
    </row>
    <row r="5107" spans="2:3" x14ac:dyDescent="0.25">
      <c r="B5107">
        <v>-19.699000000000002</v>
      </c>
      <c r="C5107">
        <v>17.0654296875</v>
      </c>
    </row>
    <row r="5108" spans="2:3" x14ac:dyDescent="0.25">
      <c r="B5108">
        <v>-19.713000000000001</v>
      </c>
      <c r="C5108">
        <v>16.69921875</v>
      </c>
    </row>
    <row r="5109" spans="2:3" x14ac:dyDescent="0.25">
      <c r="B5109">
        <v>-19.727</v>
      </c>
      <c r="C5109">
        <v>15.4052734375</v>
      </c>
    </row>
    <row r="5110" spans="2:3" x14ac:dyDescent="0.25">
      <c r="B5110">
        <v>-19.741</v>
      </c>
      <c r="C5110">
        <v>16.6748046875</v>
      </c>
    </row>
    <row r="5111" spans="2:3" x14ac:dyDescent="0.25">
      <c r="B5111">
        <v>-19.754999999999999</v>
      </c>
      <c r="C5111">
        <v>17.3095703125</v>
      </c>
    </row>
    <row r="5112" spans="2:3" x14ac:dyDescent="0.25">
      <c r="B5112">
        <v>-19.768999999999998</v>
      </c>
      <c r="C5112">
        <v>17.9443359375</v>
      </c>
    </row>
    <row r="5113" spans="2:3" x14ac:dyDescent="0.25">
      <c r="B5113">
        <v>-19.783000000000001</v>
      </c>
      <c r="C5113">
        <v>18.701171875</v>
      </c>
    </row>
    <row r="5114" spans="2:3" x14ac:dyDescent="0.25">
      <c r="B5114">
        <v>-19.797000000000001</v>
      </c>
      <c r="C5114">
        <v>17.431640625</v>
      </c>
    </row>
    <row r="5115" spans="2:3" x14ac:dyDescent="0.25">
      <c r="B5115">
        <v>-19.811</v>
      </c>
      <c r="C5115">
        <v>16.552734375</v>
      </c>
    </row>
    <row r="5116" spans="2:3" x14ac:dyDescent="0.25">
      <c r="B5116">
        <v>-19.824999999999999</v>
      </c>
      <c r="C5116">
        <v>17.1875</v>
      </c>
    </row>
    <row r="5117" spans="2:3" x14ac:dyDescent="0.25">
      <c r="B5117">
        <v>-19.838999999999999</v>
      </c>
      <c r="C5117">
        <v>17.0654296875</v>
      </c>
    </row>
    <row r="5118" spans="2:3" x14ac:dyDescent="0.25">
      <c r="B5118">
        <v>-19.853000000000002</v>
      </c>
      <c r="C5118">
        <v>15.869140625</v>
      </c>
    </row>
    <row r="5119" spans="2:3" x14ac:dyDescent="0.25">
      <c r="B5119">
        <v>-19.867000000000001</v>
      </c>
      <c r="C5119">
        <v>16.064453125</v>
      </c>
    </row>
    <row r="5120" spans="2:3" x14ac:dyDescent="0.25">
      <c r="B5120">
        <v>-19.881</v>
      </c>
      <c r="C5120">
        <v>15.52734375</v>
      </c>
    </row>
    <row r="5121" spans="2:3" x14ac:dyDescent="0.25">
      <c r="B5121">
        <v>-19.895</v>
      </c>
      <c r="C5121">
        <v>14.990234375</v>
      </c>
    </row>
    <row r="5122" spans="2:3" x14ac:dyDescent="0.25">
      <c r="B5122">
        <v>-19.908999999999999</v>
      </c>
      <c r="C5122">
        <v>15.6494140625</v>
      </c>
    </row>
    <row r="5123" spans="2:3" x14ac:dyDescent="0.25">
      <c r="B5123">
        <v>-19.922999999999998</v>
      </c>
      <c r="C5123">
        <v>16.357421875</v>
      </c>
    </row>
    <row r="5124" spans="2:3" x14ac:dyDescent="0.25">
      <c r="B5124">
        <v>-19.937000000000001</v>
      </c>
      <c r="C5124">
        <v>16.5283203125</v>
      </c>
    </row>
    <row r="5125" spans="2:3" x14ac:dyDescent="0.25">
      <c r="B5125">
        <v>-19.951000000000001</v>
      </c>
      <c r="C5125">
        <v>17.48046875</v>
      </c>
    </row>
    <row r="5126" spans="2:3" x14ac:dyDescent="0.25">
      <c r="B5126">
        <v>-19.965</v>
      </c>
      <c r="C5126">
        <v>16.2109375</v>
      </c>
    </row>
    <row r="5127" spans="2:3" x14ac:dyDescent="0.25">
      <c r="B5127">
        <v>-19.978999999999999</v>
      </c>
      <c r="C5127">
        <v>15.8203125</v>
      </c>
    </row>
    <row r="5128" spans="2:3" x14ac:dyDescent="0.25">
      <c r="B5128">
        <v>-19.992999999999999</v>
      </c>
      <c r="C5128">
        <v>16.015625</v>
      </c>
    </row>
    <row r="5129" spans="2:3" x14ac:dyDescent="0.25">
      <c r="B5129">
        <v>-20.007000000000001</v>
      </c>
      <c r="C5129">
        <v>17.28515625</v>
      </c>
    </row>
    <row r="5130" spans="2:3" x14ac:dyDescent="0.25">
      <c r="B5130">
        <v>-20.021000000000001</v>
      </c>
      <c r="C5130">
        <v>17.578125</v>
      </c>
    </row>
    <row r="5131" spans="2:3" x14ac:dyDescent="0.25">
      <c r="B5131">
        <v>-20.035</v>
      </c>
      <c r="C5131">
        <v>17.0654296875</v>
      </c>
    </row>
    <row r="5132" spans="2:3" x14ac:dyDescent="0.25">
      <c r="B5132">
        <v>-20.048999999999999</v>
      </c>
      <c r="C5132">
        <v>17.48046875</v>
      </c>
    </row>
    <row r="5133" spans="2:3" x14ac:dyDescent="0.25">
      <c r="B5133">
        <v>-20.062999999999999</v>
      </c>
      <c r="C5133">
        <v>18.0908203125</v>
      </c>
    </row>
    <row r="5134" spans="2:3" x14ac:dyDescent="0.25">
      <c r="B5134">
        <v>-20.077000000000002</v>
      </c>
      <c r="C5134">
        <v>18.9697265625</v>
      </c>
    </row>
    <row r="5135" spans="2:3" x14ac:dyDescent="0.25">
      <c r="B5135">
        <v>-20.091000000000001</v>
      </c>
      <c r="C5135">
        <v>17.48046875</v>
      </c>
    </row>
    <row r="5136" spans="2:3" x14ac:dyDescent="0.25">
      <c r="B5136">
        <v>-20.105</v>
      </c>
      <c r="C5136">
        <v>16.4794921875</v>
      </c>
    </row>
    <row r="5137" spans="2:3" x14ac:dyDescent="0.25">
      <c r="B5137">
        <v>-20.119</v>
      </c>
      <c r="C5137">
        <v>17.5537109375</v>
      </c>
    </row>
    <row r="5138" spans="2:3" x14ac:dyDescent="0.25">
      <c r="B5138">
        <v>-20.132999999999999</v>
      </c>
      <c r="C5138">
        <v>18.310546875</v>
      </c>
    </row>
    <row r="5139" spans="2:3" x14ac:dyDescent="0.25">
      <c r="B5139">
        <v>-20.146999999999998</v>
      </c>
      <c r="C5139">
        <v>18.798828125</v>
      </c>
    </row>
    <row r="5140" spans="2:3" x14ac:dyDescent="0.25">
      <c r="B5140">
        <v>-20.161000000000001</v>
      </c>
      <c r="C5140">
        <v>18.3349609375</v>
      </c>
    </row>
    <row r="5141" spans="2:3" x14ac:dyDescent="0.25">
      <c r="B5141">
        <v>-20.175000000000001</v>
      </c>
      <c r="C5141">
        <v>17.67578125</v>
      </c>
    </row>
    <row r="5142" spans="2:3" x14ac:dyDescent="0.25">
      <c r="B5142">
        <v>-20.189</v>
      </c>
      <c r="C5142">
        <v>16.650390625</v>
      </c>
    </row>
    <row r="5143" spans="2:3" x14ac:dyDescent="0.25">
      <c r="B5143">
        <v>-20.202999999999999</v>
      </c>
      <c r="C5143">
        <v>17.7001953125</v>
      </c>
    </row>
    <row r="5144" spans="2:3" x14ac:dyDescent="0.25">
      <c r="B5144">
        <v>-20.216999999999999</v>
      </c>
      <c r="C5144">
        <v>16.50390625</v>
      </c>
    </row>
    <row r="5145" spans="2:3" x14ac:dyDescent="0.25">
      <c r="B5145">
        <v>-20.231000000000002</v>
      </c>
      <c r="C5145">
        <v>16.259765625</v>
      </c>
    </row>
    <row r="5146" spans="2:3" x14ac:dyDescent="0.25">
      <c r="B5146">
        <v>-20.245000000000001</v>
      </c>
      <c r="C5146">
        <v>17.1875</v>
      </c>
    </row>
    <row r="5147" spans="2:3" x14ac:dyDescent="0.25">
      <c r="B5147">
        <v>-20.259</v>
      </c>
      <c r="C5147">
        <v>17.7734375</v>
      </c>
    </row>
    <row r="5148" spans="2:3" x14ac:dyDescent="0.25">
      <c r="B5148">
        <v>-20.273</v>
      </c>
      <c r="C5148">
        <v>17.6025390625</v>
      </c>
    </row>
    <row r="5149" spans="2:3" x14ac:dyDescent="0.25">
      <c r="B5149">
        <v>-20.286999999999999</v>
      </c>
      <c r="C5149">
        <v>18.5546875</v>
      </c>
    </row>
    <row r="5150" spans="2:3" x14ac:dyDescent="0.25">
      <c r="B5150">
        <v>-20.300999999999998</v>
      </c>
      <c r="C5150">
        <v>17.724609375</v>
      </c>
    </row>
    <row r="5151" spans="2:3" x14ac:dyDescent="0.25">
      <c r="B5151">
        <v>-20.315000000000001</v>
      </c>
      <c r="C5151">
        <v>16.552734375</v>
      </c>
    </row>
    <row r="5152" spans="2:3" x14ac:dyDescent="0.25">
      <c r="B5152">
        <v>-20.329000000000001</v>
      </c>
      <c r="C5152">
        <v>17.3583984375</v>
      </c>
    </row>
    <row r="5153" spans="2:3" x14ac:dyDescent="0.25">
      <c r="B5153">
        <v>-20.343</v>
      </c>
      <c r="C5153">
        <v>17.2119140625</v>
      </c>
    </row>
    <row r="5154" spans="2:3" x14ac:dyDescent="0.25">
      <c r="B5154">
        <v>-20.356999999999999</v>
      </c>
      <c r="C5154">
        <v>17.2119140625</v>
      </c>
    </row>
    <row r="5155" spans="2:3" x14ac:dyDescent="0.25">
      <c r="B5155">
        <v>-20.370999999999999</v>
      </c>
      <c r="C5155">
        <v>15.6982421875</v>
      </c>
    </row>
    <row r="5156" spans="2:3" x14ac:dyDescent="0.25">
      <c r="B5156">
        <v>-20.385000000000002</v>
      </c>
      <c r="C5156">
        <v>16.8701171875</v>
      </c>
    </row>
    <row r="5157" spans="2:3" x14ac:dyDescent="0.25">
      <c r="B5157">
        <v>-20.399000000000001</v>
      </c>
      <c r="C5157">
        <v>17.4560546875</v>
      </c>
    </row>
    <row r="5158" spans="2:3" x14ac:dyDescent="0.25">
      <c r="B5158">
        <v>-20.413</v>
      </c>
      <c r="C5158">
        <v>17.578125</v>
      </c>
    </row>
    <row r="5159" spans="2:3" x14ac:dyDescent="0.25">
      <c r="B5159">
        <v>-20.427</v>
      </c>
      <c r="C5159">
        <v>17.529296875</v>
      </c>
    </row>
    <row r="5160" spans="2:3" x14ac:dyDescent="0.25">
      <c r="B5160">
        <v>-20.440999999999999</v>
      </c>
      <c r="C5160">
        <v>15.8203125</v>
      </c>
    </row>
    <row r="5161" spans="2:3" x14ac:dyDescent="0.25">
      <c r="B5161">
        <v>-20.454999999999998</v>
      </c>
      <c r="C5161">
        <v>16.50390625</v>
      </c>
    </row>
    <row r="5162" spans="2:3" x14ac:dyDescent="0.25">
      <c r="B5162">
        <v>-20.469000000000001</v>
      </c>
      <c r="C5162">
        <v>16.2353515625</v>
      </c>
    </row>
    <row r="5163" spans="2:3" x14ac:dyDescent="0.25">
      <c r="B5163">
        <v>-20.483000000000001</v>
      </c>
      <c r="C5163">
        <v>16.2841796875</v>
      </c>
    </row>
    <row r="5164" spans="2:3" x14ac:dyDescent="0.25">
      <c r="B5164">
        <v>-20.497</v>
      </c>
      <c r="C5164">
        <v>15.869140625</v>
      </c>
    </row>
    <row r="5165" spans="2:3" x14ac:dyDescent="0.25">
      <c r="B5165">
        <v>-20.510999999999999</v>
      </c>
      <c r="C5165">
        <v>17.4072265625</v>
      </c>
    </row>
    <row r="5166" spans="2:3" x14ac:dyDescent="0.25">
      <c r="B5166">
        <v>-20.524999999999999</v>
      </c>
      <c r="C5166">
        <v>17.3095703125</v>
      </c>
    </row>
    <row r="5167" spans="2:3" x14ac:dyDescent="0.25">
      <c r="B5167">
        <v>-20.539000000000001</v>
      </c>
      <c r="C5167">
        <v>18.408203125</v>
      </c>
    </row>
    <row r="5168" spans="2:3" x14ac:dyDescent="0.25">
      <c r="B5168">
        <v>-20.553000000000001</v>
      </c>
      <c r="C5168">
        <v>18.994140625</v>
      </c>
    </row>
    <row r="5169" spans="2:3" x14ac:dyDescent="0.25">
      <c r="B5169">
        <v>-20.567</v>
      </c>
      <c r="C5169">
        <v>18.9453125</v>
      </c>
    </row>
    <row r="5170" spans="2:3" x14ac:dyDescent="0.25">
      <c r="B5170">
        <v>-20.581</v>
      </c>
      <c r="C5170">
        <v>18.65234375</v>
      </c>
    </row>
    <row r="5171" spans="2:3" x14ac:dyDescent="0.25">
      <c r="B5171">
        <v>-20.594999999999999</v>
      </c>
      <c r="C5171">
        <v>18.1396484375</v>
      </c>
    </row>
    <row r="5172" spans="2:3" x14ac:dyDescent="0.25">
      <c r="B5172">
        <v>-20.609000000000002</v>
      </c>
      <c r="C5172">
        <v>17.7734375</v>
      </c>
    </row>
    <row r="5173" spans="2:3" x14ac:dyDescent="0.25">
      <c r="B5173">
        <v>-20.623000000000001</v>
      </c>
      <c r="C5173">
        <v>17.578125</v>
      </c>
    </row>
    <row r="5174" spans="2:3" x14ac:dyDescent="0.25">
      <c r="B5174">
        <v>-20.637</v>
      </c>
      <c r="C5174">
        <v>16.2353515625</v>
      </c>
    </row>
    <row r="5175" spans="2:3" x14ac:dyDescent="0.25">
      <c r="B5175">
        <v>-20.651</v>
      </c>
      <c r="C5175">
        <v>16.4794921875</v>
      </c>
    </row>
    <row r="5176" spans="2:3" x14ac:dyDescent="0.25">
      <c r="B5176">
        <v>-20.664999999999999</v>
      </c>
      <c r="C5176">
        <v>16.1376953125</v>
      </c>
    </row>
    <row r="5177" spans="2:3" x14ac:dyDescent="0.25">
      <c r="B5177">
        <v>-20.678999999999998</v>
      </c>
      <c r="C5177">
        <v>16.4794921875</v>
      </c>
    </row>
    <row r="5178" spans="2:3" x14ac:dyDescent="0.25">
      <c r="B5178">
        <v>-20.693000000000001</v>
      </c>
      <c r="C5178">
        <v>16.7724609375</v>
      </c>
    </row>
    <row r="5179" spans="2:3" x14ac:dyDescent="0.25">
      <c r="B5179">
        <v>-20.707000000000001</v>
      </c>
      <c r="C5179">
        <v>16.552734375</v>
      </c>
    </row>
    <row r="5180" spans="2:3" x14ac:dyDescent="0.25">
      <c r="B5180">
        <v>-20.721</v>
      </c>
      <c r="C5180">
        <v>15.7958984375</v>
      </c>
    </row>
    <row r="5181" spans="2:3" x14ac:dyDescent="0.25">
      <c r="B5181">
        <v>-20.734999999999999</v>
      </c>
      <c r="C5181">
        <v>16.845703125</v>
      </c>
    </row>
    <row r="5182" spans="2:3" x14ac:dyDescent="0.25">
      <c r="B5182">
        <v>-20.748999999999999</v>
      </c>
      <c r="C5182">
        <v>17.7978515625</v>
      </c>
    </row>
    <row r="5183" spans="2:3" x14ac:dyDescent="0.25">
      <c r="B5183">
        <v>-20.763000000000002</v>
      </c>
      <c r="C5183">
        <v>17.0654296875</v>
      </c>
    </row>
    <row r="5184" spans="2:3" x14ac:dyDescent="0.25">
      <c r="B5184">
        <v>-20.777000000000001</v>
      </c>
      <c r="C5184">
        <v>18.3349609375</v>
      </c>
    </row>
    <row r="5185" spans="2:3" x14ac:dyDescent="0.25">
      <c r="B5185">
        <v>-20.791</v>
      </c>
      <c r="C5185">
        <v>18.310546875</v>
      </c>
    </row>
    <row r="5186" spans="2:3" x14ac:dyDescent="0.25">
      <c r="B5186">
        <v>-20.805</v>
      </c>
      <c r="C5186">
        <v>16.4306640625</v>
      </c>
    </row>
    <row r="5187" spans="2:3" x14ac:dyDescent="0.25">
      <c r="B5187">
        <v>-20.818999999999999</v>
      </c>
      <c r="C5187">
        <v>17.431640625</v>
      </c>
    </row>
    <row r="5188" spans="2:3" x14ac:dyDescent="0.25">
      <c r="B5188">
        <v>-20.832999999999998</v>
      </c>
      <c r="C5188">
        <v>17.431640625</v>
      </c>
    </row>
    <row r="5189" spans="2:3" x14ac:dyDescent="0.25">
      <c r="B5189">
        <v>-20.847000000000001</v>
      </c>
      <c r="C5189">
        <v>16.015625</v>
      </c>
    </row>
    <row r="5190" spans="2:3" x14ac:dyDescent="0.25">
      <c r="B5190">
        <v>-20.861000000000001</v>
      </c>
      <c r="C5190">
        <v>15.966796875</v>
      </c>
    </row>
    <row r="5191" spans="2:3" x14ac:dyDescent="0.25">
      <c r="B5191">
        <v>-20.875</v>
      </c>
      <c r="C5191">
        <v>15.2099609375</v>
      </c>
    </row>
    <row r="5192" spans="2:3" x14ac:dyDescent="0.25">
      <c r="B5192">
        <v>-20.888999999999999</v>
      </c>
      <c r="C5192">
        <v>15.5029296875</v>
      </c>
    </row>
    <row r="5193" spans="2:3" x14ac:dyDescent="0.25">
      <c r="B5193">
        <v>-20.902999999999999</v>
      </c>
      <c r="C5193">
        <v>15.966796875</v>
      </c>
    </row>
    <row r="5194" spans="2:3" x14ac:dyDescent="0.25">
      <c r="B5194">
        <v>-20.917000000000002</v>
      </c>
      <c r="C5194">
        <v>17.1142578125</v>
      </c>
    </row>
    <row r="5195" spans="2:3" x14ac:dyDescent="0.25">
      <c r="B5195">
        <v>-20.931000000000001</v>
      </c>
      <c r="C5195">
        <v>17.529296875</v>
      </c>
    </row>
    <row r="5196" spans="2:3" x14ac:dyDescent="0.25">
      <c r="B5196">
        <v>-20.945</v>
      </c>
      <c r="C5196">
        <v>16.5283203125</v>
      </c>
    </row>
    <row r="5197" spans="2:3" x14ac:dyDescent="0.25">
      <c r="B5197">
        <v>-20.959</v>
      </c>
      <c r="C5197">
        <v>16.3330078125</v>
      </c>
    </row>
    <row r="5198" spans="2:3" x14ac:dyDescent="0.25">
      <c r="B5198">
        <v>-20.972999999999999</v>
      </c>
      <c r="C5198">
        <v>16.6748046875</v>
      </c>
    </row>
    <row r="5199" spans="2:3" x14ac:dyDescent="0.25">
      <c r="B5199">
        <v>-20.986999999999998</v>
      </c>
      <c r="C5199">
        <v>17.3828125</v>
      </c>
    </row>
    <row r="5200" spans="2:3" x14ac:dyDescent="0.25">
      <c r="B5200">
        <v>-21.001000000000001</v>
      </c>
      <c r="C5200">
        <v>18.408203125</v>
      </c>
    </row>
    <row r="5201" spans="2:3" x14ac:dyDescent="0.25">
      <c r="B5201">
        <v>-21.015000000000001</v>
      </c>
      <c r="C5201">
        <v>18.310546875</v>
      </c>
    </row>
    <row r="5202" spans="2:3" x14ac:dyDescent="0.25">
      <c r="B5202">
        <v>-21.029</v>
      </c>
      <c r="C5202">
        <v>16.6259765625</v>
      </c>
    </row>
    <row r="5203" spans="2:3" x14ac:dyDescent="0.25">
      <c r="B5203">
        <v>-21.042999999999999</v>
      </c>
      <c r="C5203">
        <v>16.4306640625</v>
      </c>
    </row>
    <row r="5204" spans="2:3" x14ac:dyDescent="0.25">
      <c r="B5204">
        <v>-21.056999999999999</v>
      </c>
      <c r="C5204">
        <v>16.943359375</v>
      </c>
    </row>
    <row r="5205" spans="2:3" x14ac:dyDescent="0.25">
      <c r="B5205">
        <v>-21.071000000000002</v>
      </c>
      <c r="C5205">
        <v>16.748046875</v>
      </c>
    </row>
    <row r="5206" spans="2:3" x14ac:dyDescent="0.25">
      <c r="B5206">
        <v>-21.085000000000001</v>
      </c>
      <c r="C5206">
        <v>16.4306640625</v>
      </c>
    </row>
    <row r="5207" spans="2:3" x14ac:dyDescent="0.25">
      <c r="B5207">
        <v>-21.099</v>
      </c>
      <c r="C5207">
        <v>16.2109375</v>
      </c>
    </row>
    <row r="5208" spans="2:3" x14ac:dyDescent="0.25">
      <c r="B5208">
        <v>-21.113</v>
      </c>
      <c r="C5208">
        <v>15.3564453125</v>
      </c>
    </row>
    <row r="5209" spans="2:3" x14ac:dyDescent="0.25">
      <c r="B5209">
        <v>-21.126999999999999</v>
      </c>
      <c r="C5209">
        <v>16.1865234375</v>
      </c>
    </row>
    <row r="5210" spans="2:3" x14ac:dyDescent="0.25">
      <c r="B5210">
        <v>-21.140999999999998</v>
      </c>
      <c r="C5210">
        <v>16.5771484375</v>
      </c>
    </row>
    <row r="5211" spans="2:3" x14ac:dyDescent="0.25">
      <c r="B5211">
        <v>-21.155000000000001</v>
      </c>
      <c r="C5211">
        <v>15.576171875</v>
      </c>
    </row>
    <row r="5212" spans="2:3" x14ac:dyDescent="0.25">
      <c r="B5212">
        <v>-21.169</v>
      </c>
      <c r="C5212">
        <v>16.11328125</v>
      </c>
    </row>
    <row r="5213" spans="2:3" x14ac:dyDescent="0.25">
      <c r="B5213">
        <v>-21.183</v>
      </c>
      <c r="C5213">
        <v>15.0390625</v>
      </c>
    </row>
    <row r="5214" spans="2:3" x14ac:dyDescent="0.25">
      <c r="B5214">
        <v>-21.196999999999999</v>
      </c>
      <c r="C5214">
        <v>15.1123046875</v>
      </c>
    </row>
    <row r="5215" spans="2:3" x14ac:dyDescent="0.25">
      <c r="B5215">
        <v>-21.210999999999999</v>
      </c>
      <c r="C5215">
        <v>15.1123046875</v>
      </c>
    </row>
    <row r="5216" spans="2:3" x14ac:dyDescent="0.25">
      <c r="B5216">
        <v>-21.225000000000001</v>
      </c>
      <c r="C5216">
        <v>14.9658203125</v>
      </c>
    </row>
    <row r="5217" spans="2:3" x14ac:dyDescent="0.25">
      <c r="B5217">
        <v>-21.239000000000001</v>
      </c>
      <c r="C5217">
        <v>15.13671875</v>
      </c>
    </row>
    <row r="5218" spans="2:3" x14ac:dyDescent="0.25">
      <c r="B5218">
        <v>-21.253</v>
      </c>
      <c r="C5218">
        <v>14.9169921875</v>
      </c>
    </row>
    <row r="5219" spans="2:3" x14ac:dyDescent="0.25">
      <c r="B5219">
        <v>-21.266999999999999</v>
      </c>
      <c r="C5219">
        <v>16.650390625</v>
      </c>
    </row>
    <row r="5220" spans="2:3" x14ac:dyDescent="0.25">
      <c r="B5220">
        <v>-21.280999999999999</v>
      </c>
      <c r="C5220">
        <v>16.6015625</v>
      </c>
    </row>
    <row r="5221" spans="2:3" x14ac:dyDescent="0.25">
      <c r="B5221">
        <v>-21.295000000000002</v>
      </c>
      <c r="C5221">
        <v>16.162109375</v>
      </c>
    </row>
    <row r="5222" spans="2:3" x14ac:dyDescent="0.25">
      <c r="B5222">
        <v>-21.309000000000001</v>
      </c>
      <c r="C5222">
        <v>15.3564453125</v>
      </c>
    </row>
    <row r="5223" spans="2:3" x14ac:dyDescent="0.25">
      <c r="B5223">
        <v>-21.323</v>
      </c>
      <c r="C5223">
        <v>15.1611328125</v>
      </c>
    </row>
    <row r="5224" spans="2:3" x14ac:dyDescent="0.25">
      <c r="B5224">
        <v>-21.337</v>
      </c>
      <c r="C5224">
        <v>16.30859375</v>
      </c>
    </row>
    <row r="5225" spans="2:3" x14ac:dyDescent="0.25">
      <c r="B5225">
        <v>-21.350999999999999</v>
      </c>
      <c r="C5225">
        <v>15.283203125</v>
      </c>
    </row>
    <row r="5226" spans="2:3" x14ac:dyDescent="0.25">
      <c r="B5226">
        <v>-21.364999999999998</v>
      </c>
      <c r="C5226">
        <v>16.4306640625</v>
      </c>
    </row>
    <row r="5227" spans="2:3" x14ac:dyDescent="0.25">
      <c r="B5227">
        <v>-21.379000000000001</v>
      </c>
      <c r="C5227">
        <v>16.259765625</v>
      </c>
    </row>
    <row r="5228" spans="2:3" x14ac:dyDescent="0.25">
      <c r="B5228">
        <v>-21.393000000000001</v>
      </c>
      <c r="C5228">
        <v>15.8447265625</v>
      </c>
    </row>
    <row r="5229" spans="2:3" x14ac:dyDescent="0.25">
      <c r="B5229">
        <v>-21.407</v>
      </c>
      <c r="C5229">
        <v>17.7490234375</v>
      </c>
    </row>
    <row r="5230" spans="2:3" x14ac:dyDescent="0.25">
      <c r="B5230">
        <v>-21.420999999999999</v>
      </c>
      <c r="C5230">
        <v>16.357421875</v>
      </c>
    </row>
    <row r="5231" spans="2:3" x14ac:dyDescent="0.25">
      <c r="B5231">
        <v>-21.434999999999999</v>
      </c>
      <c r="C5231">
        <v>16.796875</v>
      </c>
    </row>
    <row r="5232" spans="2:3" x14ac:dyDescent="0.25">
      <c r="B5232">
        <v>-21.449000000000002</v>
      </c>
      <c r="C5232">
        <v>16.845703125</v>
      </c>
    </row>
    <row r="5233" spans="2:3" x14ac:dyDescent="0.25">
      <c r="B5233">
        <v>-21.463000000000001</v>
      </c>
      <c r="C5233">
        <v>16.1865234375</v>
      </c>
    </row>
    <row r="5234" spans="2:3" x14ac:dyDescent="0.25">
      <c r="B5234">
        <v>-21.477</v>
      </c>
      <c r="C5234">
        <v>15.4541015625</v>
      </c>
    </row>
    <row r="5235" spans="2:3" x14ac:dyDescent="0.25">
      <c r="B5235">
        <v>-21.491</v>
      </c>
      <c r="C5235">
        <v>16.1376953125</v>
      </c>
    </row>
    <row r="5236" spans="2:3" x14ac:dyDescent="0.25">
      <c r="B5236">
        <v>-21.504999999999999</v>
      </c>
      <c r="C5236">
        <v>16.845703125</v>
      </c>
    </row>
    <row r="5237" spans="2:3" x14ac:dyDescent="0.25">
      <c r="B5237">
        <v>-21.518999999999998</v>
      </c>
      <c r="C5237">
        <v>16.357421875</v>
      </c>
    </row>
    <row r="5238" spans="2:3" x14ac:dyDescent="0.25">
      <c r="B5238">
        <v>-21.533000000000001</v>
      </c>
      <c r="C5238">
        <v>15.72265625</v>
      </c>
    </row>
    <row r="5239" spans="2:3" x14ac:dyDescent="0.25">
      <c r="B5239">
        <v>-21.547000000000001</v>
      </c>
      <c r="C5239">
        <v>15.185546875</v>
      </c>
    </row>
    <row r="5240" spans="2:3" x14ac:dyDescent="0.25">
      <c r="B5240">
        <v>-21.561</v>
      </c>
      <c r="C5240">
        <v>16.5283203125</v>
      </c>
    </row>
    <row r="5241" spans="2:3" x14ac:dyDescent="0.25">
      <c r="B5241">
        <v>-21.574999999999999</v>
      </c>
      <c r="C5241">
        <v>15.9912109375</v>
      </c>
    </row>
    <row r="5242" spans="2:3" x14ac:dyDescent="0.25">
      <c r="B5242">
        <v>-21.588999999999999</v>
      </c>
      <c r="C5242">
        <v>15.2099609375</v>
      </c>
    </row>
    <row r="5243" spans="2:3" x14ac:dyDescent="0.25">
      <c r="B5243">
        <v>-21.603000000000002</v>
      </c>
      <c r="C5243">
        <v>15.2587890625</v>
      </c>
    </row>
    <row r="5244" spans="2:3" x14ac:dyDescent="0.25">
      <c r="B5244">
        <v>-21.617000000000001</v>
      </c>
      <c r="C5244">
        <v>15.5517578125</v>
      </c>
    </row>
    <row r="5245" spans="2:3" x14ac:dyDescent="0.25">
      <c r="B5245">
        <v>-21.631</v>
      </c>
      <c r="C5245">
        <v>15.5029296875</v>
      </c>
    </row>
    <row r="5246" spans="2:3" x14ac:dyDescent="0.25">
      <c r="B5246">
        <v>-21.645</v>
      </c>
      <c r="C5246">
        <v>15.0146484375</v>
      </c>
    </row>
    <row r="5247" spans="2:3" x14ac:dyDescent="0.25">
      <c r="B5247">
        <v>-21.658999999999999</v>
      </c>
      <c r="C5247">
        <v>15.8447265625</v>
      </c>
    </row>
    <row r="5248" spans="2:3" x14ac:dyDescent="0.25">
      <c r="B5248">
        <v>-21.672999999999998</v>
      </c>
      <c r="C5248">
        <v>16.1865234375</v>
      </c>
    </row>
    <row r="5249" spans="2:3" x14ac:dyDescent="0.25">
      <c r="B5249">
        <v>-21.687000000000001</v>
      </c>
      <c r="C5249">
        <v>15.380859375</v>
      </c>
    </row>
    <row r="5250" spans="2:3" x14ac:dyDescent="0.25">
      <c r="B5250">
        <v>-21.701000000000001</v>
      </c>
      <c r="C5250">
        <v>14.1845703125</v>
      </c>
    </row>
    <row r="5251" spans="2:3" x14ac:dyDescent="0.25">
      <c r="B5251">
        <v>-21.715</v>
      </c>
      <c r="C5251">
        <v>14.599609375</v>
      </c>
    </row>
    <row r="5252" spans="2:3" x14ac:dyDescent="0.25">
      <c r="B5252">
        <v>-21.728999999999999</v>
      </c>
      <c r="C5252">
        <v>15.625</v>
      </c>
    </row>
    <row r="5253" spans="2:3" x14ac:dyDescent="0.25">
      <c r="B5253">
        <v>-21.742999999999999</v>
      </c>
      <c r="C5253">
        <v>14.697265625</v>
      </c>
    </row>
    <row r="5254" spans="2:3" x14ac:dyDescent="0.25">
      <c r="B5254">
        <v>-21.757000000000001</v>
      </c>
      <c r="C5254">
        <v>15.869140625</v>
      </c>
    </row>
    <row r="5255" spans="2:3" x14ac:dyDescent="0.25">
      <c r="B5255">
        <v>-21.771000000000001</v>
      </c>
      <c r="C5255">
        <v>15.33203125</v>
      </c>
    </row>
    <row r="5256" spans="2:3" x14ac:dyDescent="0.25">
      <c r="B5256">
        <v>-21.785</v>
      </c>
      <c r="C5256">
        <v>15.576171875</v>
      </c>
    </row>
    <row r="5257" spans="2:3" x14ac:dyDescent="0.25">
      <c r="B5257">
        <v>-21.798999999999999</v>
      </c>
      <c r="C5257">
        <v>15.33203125</v>
      </c>
    </row>
    <row r="5258" spans="2:3" x14ac:dyDescent="0.25">
      <c r="B5258">
        <v>-21.812999999999999</v>
      </c>
      <c r="C5258">
        <v>15.52734375</v>
      </c>
    </row>
    <row r="5259" spans="2:3" x14ac:dyDescent="0.25">
      <c r="B5259">
        <v>-21.827000000000002</v>
      </c>
      <c r="C5259">
        <v>15.5029296875</v>
      </c>
    </row>
    <row r="5260" spans="2:3" x14ac:dyDescent="0.25">
      <c r="B5260">
        <v>-21.841000000000001</v>
      </c>
      <c r="C5260">
        <v>16.0888671875</v>
      </c>
    </row>
    <row r="5261" spans="2:3" x14ac:dyDescent="0.25">
      <c r="B5261">
        <v>-21.855</v>
      </c>
      <c r="C5261">
        <v>15.478515625</v>
      </c>
    </row>
    <row r="5262" spans="2:3" x14ac:dyDescent="0.25">
      <c r="B5262">
        <v>-21.869</v>
      </c>
      <c r="C5262">
        <v>14.9169921875</v>
      </c>
    </row>
    <row r="5263" spans="2:3" x14ac:dyDescent="0.25">
      <c r="B5263">
        <v>-21.882999999999999</v>
      </c>
      <c r="C5263">
        <v>15.4296875</v>
      </c>
    </row>
    <row r="5264" spans="2:3" x14ac:dyDescent="0.25">
      <c r="B5264">
        <v>-21.896999999999998</v>
      </c>
      <c r="C5264">
        <v>15.8447265625</v>
      </c>
    </row>
    <row r="5265" spans="2:3" x14ac:dyDescent="0.25">
      <c r="B5265">
        <v>-21.911000000000001</v>
      </c>
      <c r="C5265">
        <v>15.3564453125</v>
      </c>
    </row>
    <row r="5266" spans="2:3" x14ac:dyDescent="0.25">
      <c r="B5266">
        <v>-21.925000000000001</v>
      </c>
      <c r="C5266">
        <v>16.1865234375</v>
      </c>
    </row>
    <row r="5267" spans="2:3" x14ac:dyDescent="0.25">
      <c r="B5267">
        <v>-21.939</v>
      </c>
      <c r="C5267">
        <v>16.40625</v>
      </c>
    </row>
    <row r="5268" spans="2:3" x14ac:dyDescent="0.25">
      <c r="B5268">
        <v>-21.952999999999999</v>
      </c>
      <c r="C5268">
        <v>14.5263671875</v>
      </c>
    </row>
    <row r="5269" spans="2:3" x14ac:dyDescent="0.25">
      <c r="B5269">
        <v>-21.966999999999999</v>
      </c>
      <c r="C5269">
        <v>14.2333984375</v>
      </c>
    </row>
    <row r="5270" spans="2:3" x14ac:dyDescent="0.25">
      <c r="B5270">
        <v>-21.981000000000002</v>
      </c>
      <c r="C5270">
        <v>14.599609375</v>
      </c>
    </row>
    <row r="5271" spans="2:3" x14ac:dyDescent="0.25">
      <c r="B5271">
        <v>-21.995000000000001</v>
      </c>
      <c r="C5271">
        <v>15.52734375</v>
      </c>
    </row>
    <row r="5272" spans="2:3" x14ac:dyDescent="0.25">
      <c r="B5272">
        <v>-22.009</v>
      </c>
      <c r="C5272">
        <v>14.404296875</v>
      </c>
    </row>
    <row r="5273" spans="2:3" x14ac:dyDescent="0.25">
      <c r="B5273">
        <v>-22.023</v>
      </c>
      <c r="C5273">
        <v>15.3564453125</v>
      </c>
    </row>
    <row r="5274" spans="2:3" x14ac:dyDescent="0.25">
      <c r="B5274">
        <v>-22.036999999999999</v>
      </c>
      <c r="C5274">
        <v>15.6982421875</v>
      </c>
    </row>
    <row r="5275" spans="2:3" x14ac:dyDescent="0.25">
      <c r="B5275">
        <v>-22.050999999999998</v>
      </c>
      <c r="C5275">
        <v>14.74609375</v>
      </c>
    </row>
    <row r="5276" spans="2:3" x14ac:dyDescent="0.25">
      <c r="B5276">
        <v>-22.065000000000001</v>
      </c>
      <c r="C5276">
        <v>15.52734375</v>
      </c>
    </row>
    <row r="5277" spans="2:3" x14ac:dyDescent="0.25">
      <c r="B5277">
        <v>-22.079000000000001</v>
      </c>
      <c r="C5277">
        <v>15.4541015625</v>
      </c>
    </row>
    <row r="5278" spans="2:3" x14ac:dyDescent="0.25">
      <c r="B5278">
        <v>-22.093</v>
      </c>
      <c r="C5278">
        <v>14.8193359375</v>
      </c>
    </row>
    <row r="5279" spans="2:3" x14ac:dyDescent="0.25">
      <c r="B5279">
        <v>-22.106999999999999</v>
      </c>
      <c r="C5279">
        <v>15.6494140625</v>
      </c>
    </row>
    <row r="5280" spans="2:3" x14ac:dyDescent="0.25">
      <c r="B5280">
        <v>-22.120999999999999</v>
      </c>
      <c r="C5280">
        <v>14.0380859375</v>
      </c>
    </row>
    <row r="5281" spans="2:3" x14ac:dyDescent="0.25">
      <c r="B5281">
        <v>-22.135000000000002</v>
      </c>
      <c r="C5281">
        <v>13.5498046875</v>
      </c>
    </row>
    <row r="5282" spans="2:3" x14ac:dyDescent="0.25">
      <c r="B5282">
        <v>-22.149000000000001</v>
      </c>
      <c r="C5282">
        <v>14.5751953125</v>
      </c>
    </row>
    <row r="5283" spans="2:3" x14ac:dyDescent="0.25">
      <c r="B5283">
        <v>-22.163</v>
      </c>
      <c r="C5283">
        <v>15.771484375</v>
      </c>
    </row>
    <row r="5284" spans="2:3" x14ac:dyDescent="0.25">
      <c r="B5284">
        <v>-22.177</v>
      </c>
      <c r="C5284">
        <v>16.5771484375</v>
      </c>
    </row>
    <row r="5285" spans="2:3" x14ac:dyDescent="0.25">
      <c r="B5285">
        <v>-22.190999999999999</v>
      </c>
      <c r="C5285">
        <v>15.3076171875</v>
      </c>
    </row>
    <row r="5286" spans="2:3" x14ac:dyDescent="0.25">
      <c r="B5286">
        <v>-22.204999999999998</v>
      </c>
      <c r="C5286">
        <v>13.916015625</v>
      </c>
    </row>
    <row r="5287" spans="2:3" x14ac:dyDescent="0.25">
      <c r="B5287">
        <v>-22.219000000000001</v>
      </c>
      <c r="C5287">
        <v>14.306640625</v>
      </c>
    </row>
    <row r="5288" spans="2:3" x14ac:dyDescent="0.25">
      <c r="B5288">
        <v>-22.233000000000001</v>
      </c>
      <c r="C5288">
        <v>14.3310546875</v>
      </c>
    </row>
    <row r="5289" spans="2:3" x14ac:dyDescent="0.25">
      <c r="B5289">
        <v>-22.247</v>
      </c>
      <c r="C5289">
        <v>13.8671875</v>
      </c>
    </row>
    <row r="5290" spans="2:3" x14ac:dyDescent="0.25">
      <c r="B5290">
        <v>-22.260999999999999</v>
      </c>
      <c r="C5290">
        <v>14.5263671875</v>
      </c>
    </row>
    <row r="5291" spans="2:3" x14ac:dyDescent="0.25">
      <c r="B5291">
        <v>-22.274999999999999</v>
      </c>
      <c r="C5291">
        <v>15.91796875</v>
      </c>
    </row>
    <row r="5292" spans="2:3" x14ac:dyDescent="0.25">
      <c r="B5292">
        <v>-22.289000000000001</v>
      </c>
      <c r="C5292">
        <v>15.6005859375</v>
      </c>
    </row>
    <row r="5293" spans="2:3" x14ac:dyDescent="0.25">
      <c r="B5293">
        <v>-22.303000000000001</v>
      </c>
      <c r="C5293">
        <v>14.8193359375</v>
      </c>
    </row>
    <row r="5294" spans="2:3" x14ac:dyDescent="0.25">
      <c r="B5294">
        <v>-22.317</v>
      </c>
      <c r="C5294">
        <v>16.357421875</v>
      </c>
    </row>
    <row r="5295" spans="2:3" x14ac:dyDescent="0.25">
      <c r="B5295">
        <v>-22.331</v>
      </c>
      <c r="C5295">
        <v>15.771484375</v>
      </c>
    </row>
    <row r="5296" spans="2:3" x14ac:dyDescent="0.25">
      <c r="B5296">
        <v>-22.344999999999999</v>
      </c>
      <c r="C5296">
        <v>14.35546875</v>
      </c>
    </row>
    <row r="5297" spans="2:3" x14ac:dyDescent="0.25">
      <c r="B5297">
        <v>-22.359000000000002</v>
      </c>
      <c r="C5297">
        <v>15.4052734375</v>
      </c>
    </row>
    <row r="5298" spans="2:3" x14ac:dyDescent="0.25">
      <c r="B5298">
        <v>-22.373000000000001</v>
      </c>
      <c r="C5298">
        <v>14.84375</v>
      </c>
    </row>
    <row r="5299" spans="2:3" x14ac:dyDescent="0.25">
      <c r="B5299">
        <v>-22.387</v>
      </c>
      <c r="C5299">
        <v>14.794921875</v>
      </c>
    </row>
    <row r="5300" spans="2:3" x14ac:dyDescent="0.25">
      <c r="B5300">
        <v>-22.401</v>
      </c>
      <c r="C5300">
        <v>13.76953125</v>
      </c>
    </row>
    <row r="5301" spans="2:3" x14ac:dyDescent="0.25">
      <c r="B5301">
        <v>-22.414999999999999</v>
      </c>
      <c r="C5301">
        <v>14.3798828125</v>
      </c>
    </row>
    <row r="5302" spans="2:3" x14ac:dyDescent="0.25">
      <c r="B5302">
        <v>-22.428999999999998</v>
      </c>
      <c r="C5302">
        <v>14.3310546875</v>
      </c>
    </row>
    <row r="5303" spans="2:3" x14ac:dyDescent="0.25">
      <c r="B5303">
        <v>-22.443000000000001</v>
      </c>
      <c r="C5303">
        <v>13.57421875</v>
      </c>
    </row>
    <row r="5304" spans="2:3" x14ac:dyDescent="0.25">
      <c r="B5304">
        <v>-22.457000000000001</v>
      </c>
      <c r="C5304">
        <v>14.9169921875</v>
      </c>
    </row>
    <row r="5305" spans="2:3" x14ac:dyDescent="0.25">
      <c r="B5305">
        <v>-22.471</v>
      </c>
      <c r="C5305">
        <v>14.6240234375</v>
      </c>
    </row>
    <row r="5306" spans="2:3" x14ac:dyDescent="0.25">
      <c r="B5306">
        <v>-22.484999999999999</v>
      </c>
      <c r="C5306">
        <v>13.720703125</v>
      </c>
    </row>
    <row r="5307" spans="2:3" x14ac:dyDescent="0.25">
      <c r="B5307">
        <v>-22.498999999999999</v>
      </c>
      <c r="C5307">
        <v>14.94140625</v>
      </c>
    </row>
    <row r="5308" spans="2:3" x14ac:dyDescent="0.25">
      <c r="B5308">
        <v>-22.513000000000002</v>
      </c>
      <c r="C5308">
        <v>13.57421875</v>
      </c>
    </row>
    <row r="5309" spans="2:3" x14ac:dyDescent="0.25">
      <c r="B5309">
        <v>-22.527000000000001</v>
      </c>
      <c r="C5309">
        <v>15.52734375</v>
      </c>
    </row>
    <row r="5310" spans="2:3" x14ac:dyDescent="0.25">
      <c r="B5310">
        <v>-22.541</v>
      </c>
      <c r="C5310">
        <v>16.796875</v>
      </c>
    </row>
    <row r="5311" spans="2:3" x14ac:dyDescent="0.25">
      <c r="B5311">
        <v>-22.555</v>
      </c>
      <c r="C5311">
        <v>14.697265625</v>
      </c>
    </row>
    <row r="5312" spans="2:3" x14ac:dyDescent="0.25">
      <c r="B5312">
        <v>-22.568999999999999</v>
      </c>
      <c r="C5312">
        <v>15.869140625</v>
      </c>
    </row>
    <row r="5313" spans="2:3" x14ac:dyDescent="0.25">
      <c r="B5313">
        <v>-22.582999999999998</v>
      </c>
      <c r="C5313">
        <v>14.9169921875</v>
      </c>
    </row>
    <row r="5314" spans="2:3" x14ac:dyDescent="0.25">
      <c r="B5314">
        <v>-22.597000000000001</v>
      </c>
      <c r="C5314">
        <v>14.2333984375</v>
      </c>
    </row>
    <row r="5315" spans="2:3" x14ac:dyDescent="0.25">
      <c r="B5315">
        <v>-22.611000000000001</v>
      </c>
      <c r="C5315">
        <v>12.5732421875</v>
      </c>
    </row>
    <row r="5316" spans="2:3" x14ac:dyDescent="0.25">
      <c r="B5316">
        <v>-22.625</v>
      </c>
      <c r="C5316">
        <v>13.9892578125</v>
      </c>
    </row>
    <row r="5317" spans="2:3" x14ac:dyDescent="0.25">
      <c r="B5317">
        <v>-22.638999999999999</v>
      </c>
      <c r="C5317">
        <v>14.306640625</v>
      </c>
    </row>
    <row r="5318" spans="2:3" x14ac:dyDescent="0.25">
      <c r="B5318">
        <v>-22.652999999999999</v>
      </c>
      <c r="C5318">
        <v>13.37890625</v>
      </c>
    </row>
    <row r="5319" spans="2:3" x14ac:dyDescent="0.25">
      <c r="B5319">
        <v>-22.667000000000002</v>
      </c>
      <c r="C5319">
        <v>13.9892578125</v>
      </c>
    </row>
    <row r="5320" spans="2:3" x14ac:dyDescent="0.25">
      <c r="B5320">
        <v>-22.681000000000001</v>
      </c>
      <c r="C5320">
        <v>15.2099609375</v>
      </c>
    </row>
    <row r="5321" spans="2:3" x14ac:dyDescent="0.25">
      <c r="B5321">
        <v>-22.695</v>
      </c>
      <c r="C5321">
        <v>14.697265625</v>
      </c>
    </row>
    <row r="5322" spans="2:3" x14ac:dyDescent="0.25">
      <c r="B5322">
        <v>-22.709</v>
      </c>
      <c r="C5322">
        <v>13.671875</v>
      </c>
    </row>
    <row r="5323" spans="2:3" x14ac:dyDescent="0.25">
      <c r="B5323">
        <v>-22.722999999999999</v>
      </c>
      <c r="C5323">
        <v>13.4033203125</v>
      </c>
    </row>
    <row r="5324" spans="2:3" x14ac:dyDescent="0.25">
      <c r="B5324">
        <v>-22.736999999999998</v>
      </c>
      <c r="C5324">
        <v>13.57421875</v>
      </c>
    </row>
    <row r="5325" spans="2:3" x14ac:dyDescent="0.25">
      <c r="B5325">
        <v>-22.751000000000001</v>
      </c>
      <c r="C5325">
        <v>13.18359375</v>
      </c>
    </row>
    <row r="5326" spans="2:3" x14ac:dyDescent="0.25">
      <c r="B5326">
        <v>-22.765000000000001</v>
      </c>
      <c r="C5326">
        <v>13.427734375</v>
      </c>
    </row>
    <row r="5327" spans="2:3" x14ac:dyDescent="0.25">
      <c r="B5327">
        <v>-22.779</v>
      </c>
      <c r="C5327">
        <v>13.818359375</v>
      </c>
    </row>
    <row r="5328" spans="2:3" x14ac:dyDescent="0.25">
      <c r="B5328">
        <v>-22.792999999999999</v>
      </c>
      <c r="C5328">
        <v>14.404296875</v>
      </c>
    </row>
    <row r="5329" spans="2:3" x14ac:dyDescent="0.25">
      <c r="B5329">
        <v>-22.806999999999999</v>
      </c>
      <c r="C5329">
        <v>13.18359375</v>
      </c>
    </row>
    <row r="5330" spans="2:3" x14ac:dyDescent="0.25">
      <c r="B5330">
        <v>-22.821000000000002</v>
      </c>
      <c r="C5330">
        <v>14.6484375</v>
      </c>
    </row>
    <row r="5331" spans="2:3" x14ac:dyDescent="0.25">
      <c r="B5331">
        <v>-22.835000000000001</v>
      </c>
      <c r="C5331">
        <v>14.8681640625</v>
      </c>
    </row>
    <row r="5332" spans="2:3" x14ac:dyDescent="0.25">
      <c r="B5332">
        <v>-22.849</v>
      </c>
      <c r="C5332">
        <v>13.5986328125</v>
      </c>
    </row>
    <row r="5333" spans="2:3" x14ac:dyDescent="0.25">
      <c r="B5333">
        <v>-22.863</v>
      </c>
      <c r="C5333">
        <v>13.4765625</v>
      </c>
    </row>
    <row r="5334" spans="2:3" x14ac:dyDescent="0.25">
      <c r="B5334">
        <v>-22.876999999999999</v>
      </c>
      <c r="C5334">
        <v>13.9404296875</v>
      </c>
    </row>
    <row r="5335" spans="2:3" x14ac:dyDescent="0.25">
      <c r="B5335">
        <v>-22.890999999999998</v>
      </c>
      <c r="C5335">
        <v>15.185546875</v>
      </c>
    </row>
    <row r="5336" spans="2:3" x14ac:dyDescent="0.25">
      <c r="B5336">
        <v>-22.905000000000001</v>
      </c>
      <c r="C5336">
        <v>15.380859375</v>
      </c>
    </row>
    <row r="5337" spans="2:3" x14ac:dyDescent="0.25">
      <c r="B5337">
        <v>-22.919</v>
      </c>
      <c r="C5337">
        <v>14.111328125</v>
      </c>
    </row>
    <row r="5338" spans="2:3" x14ac:dyDescent="0.25">
      <c r="B5338">
        <v>-22.933</v>
      </c>
      <c r="C5338">
        <v>13.330078125</v>
      </c>
    </row>
    <row r="5339" spans="2:3" x14ac:dyDescent="0.25">
      <c r="B5339">
        <v>-22.946999999999999</v>
      </c>
      <c r="C5339">
        <v>13.7939453125</v>
      </c>
    </row>
    <row r="5340" spans="2:3" x14ac:dyDescent="0.25">
      <c r="B5340">
        <v>-22.960999999999999</v>
      </c>
      <c r="C5340">
        <v>14.111328125</v>
      </c>
    </row>
    <row r="5341" spans="2:3" x14ac:dyDescent="0.25">
      <c r="B5341">
        <v>-22.975000000000001</v>
      </c>
      <c r="C5341">
        <v>13.7939453125</v>
      </c>
    </row>
    <row r="5342" spans="2:3" x14ac:dyDescent="0.25">
      <c r="B5342">
        <v>-22.989000000000001</v>
      </c>
      <c r="C5342">
        <v>14.1357421875</v>
      </c>
    </row>
    <row r="5343" spans="2:3" x14ac:dyDescent="0.25">
      <c r="B5343">
        <v>-23.003</v>
      </c>
      <c r="C5343">
        <v>15.283203125</v>
      </c>
    </row>
    <row r="5344" spans="2:3" x14ac:dyDescent="0.25">
      <c r="B5344">
        <v>-23.016999999999999</v>
      </c>
      <c r="C5344">
        <v>13.9404296875</v>
      </c>
    </row>
    <row r="5345" spans="2:3" x14ac:dyDescent="0.25">
      <c r="B5345">
        <v>-23.030999999999999</v>
      </c>
      <c r="C5345">
        <v>11.62109375</v>
      </c>
    </row>
    <row r="5346" spans="2:3" x14ac:dyDescent="0.25">
      <c r="B5346">
        <v>-23.045000000000002</v>
      </c>
      <c r="C5346">
        <v>11.572265625</v>
      </c>
    </row>
    <row r="5347" spans="2:3" x14ac:dyDescent="0.25">
      <c r="B5347">
        <v>-23.059000000000001</v>
      </c>
      <c r="C5347">
        <v>12.4267578125</v>
      </c>
    </row>
    <row r="5348" spans="2:3" x14ac:dyDescent="0.25">
      <c r="B5348">
        <v>-23.073</v>
      </c>
      <c r="C5348">
        <v>12.353515625</v>
      </c>
    </row>
    <row r="5349" spans="2:3" x14ac:dyDescent="0.25">
      <c r="B5349">
        <v>-23.087</v>
      </c>
      <c r="C5349">
        <v>13.0615234375</v>
      </c>
    </row>
    <row r="5350" spans="2:3" x14ac:dyDescent="0.25">
      <c r="B5350">
        <v>-23.100999999999999</v>
      </c>
      <c r="C5350">
        <v>12.8662109375</v>
      </c>
    </row>
    <row r="5351" spans="2:3" x14ac:dyDescent="0.25">
      <c r="B5351">
        <v>-23.114999999999998</v>
      </c>
      <c r="C5351">
        <v>13.9404296875</v>
      </c>
    </row>
    <row r="5352" spans="2:3" x14ac:dyDescent="0.25">
      <c r="B5352">
        <v>-23.129000000000001</v>
      </c>
      <c r="C5352">
        <v>14.013671875</v>
      </c>
    </row>
    <row r="5353" spans="2:3" x14ac:dyDescent="0.25">
      <c r="B5353">
        <v>-23.143000000000001</v>
      </c>
      <c r="C5353">
        <v>12.40234375</v>
      </c>
    </row>
    <row r="5354" spans="2:3" x14ac:dyDescent="0.25">
      <c r="B5354">
        <v>-23.157</v>
      </c>
      <c r="C5354">
        <v>12.59765625</v>
      </c>
    </row>
    <row r="5355" spans="2:3" x14ac:dyDescent="0.25">
      <c r="B5355">
        <v>-23.170999999999999</v>
      </c>
      <c r="C5355">
        <v>13.37890625</v>
      </c>
    </row>
    <row r="5356" spans="2:3" x14ac:dyDescent="0.25">
      <c r="B5356">
        <v>-23.184999999999999</v>
      </c>
      <c r="C5356">
        <v>13.5986328125</v>
      </c>
    </row>
    <row r="5357" spans="2:3" x14ac:dyDescent="0.25">
      <c r="B5357">
        <v>-23.199000000000002</v>
      </c>
      <c r="C5357">
        <v>13.3544921875</v>
      </c>
    </row>
    <row r="5358" spans="2:3" x14ac:dyDescent="0.25">
      <c r="B5358">
        <v>-23.213000000000001</v>
      </c>
      <c r="C5358">
        <v>13.3056640625</v>
      </c>
    </row>
    <row r="5359" spans="2:3" x14ac:dyDescent="0.25">
      <c r="B5359">
        <v>-23.227</v>
      </c>
      <c r="C5359">
        <v>12.40234375</v>
      </c>
    </row>
    <row r="5360" spans="2:3" x14ac:dyDescent="0.25">
      <c r="B5360">
        <v>-23.241</v>
      </c>
      <c r="C5360">
        <v>12.6220703125</v>
      </c>
    </row>
    <row r="5361" spans="2:3" x14ac:dyDescent="0.25">
      <c r="B5361">
        <v>-23.254999999999999</v>
      </c>
      <c r="C5361">
        <v>12.1337890625</v>
      </c>
    </row>
    <row r="5362" spans="2:3" x14ac:dyDescent="0.25">
      <c r="B5362">
        <v>-23.268999999999998</v>
      </c>
      <c r="C5362">
        <v>11.3037109375</v>
      </c>
    </row>
    <row r="5363" spans="2:3" x14ac:dyDescent="0.25">
      <c r="B5363">
        <v>-23.283000000000001</v>
      </c>
      <c r="C5363">
        <v>13.427734375</v>
      </c>
    </row>
    <row r="5364" spans="2:3" x14ac:dyDescent="0.25">
      <c r="B5364">
        <v>-23.297000000000001</v>
      </c>
      <c r="C5364">
        <v>13.37890625</v>
      </c>
    </row>
    <row r="5365" spans="2:3" x14ac:dyDescent="0.25">
      <c r="B5365">
        <v>-23.311</v>
      </c>
      <c r="C5365">
        <v>12.353515625</v>
      </c>
    </row>
    <row r="5366" spans="2:3" x14ac:dyDescent="0.25">
      <c r="B5366">
        <v>-23.324999999999999</v>
      </c>
      <c r="C5366">
        <v>12.9638671875</v>
      </c>
    </row>
    <row r="5367" spans="2:3" x14ac:dyDescent="0.25">
      <c r="B5367">
        <v>-23.338999999999999</v>
      </c>
      <c r="C5367">
        <v>12.841796875</v>
      </c>
    </row>
    <row r="5368" spans="2:3" x14ac:dyDescent="0.25">
      <c r="B5368">
        <v>-23.353000000000002</v>
      </c>
      <c r="C5368">
        <v>11.5234375</v>
      </c>
    </row>
    <row r="5369" spans="2:3" x14ac:dyDescent="0.25">
      <c r="B5369">
        <v>-23.367000000000001</v>
      </c>
      <c r="C5369">
        <v>11.8408203125</v>
      </c>
    </row>
    <row r="5370" spans="2:3" x14ac:dyDescent="0.25">
      <c r="B5370">
        <v>-23.381</v>
      </c>
      <c r="C5370">
        <v>12.5244140625</v>
      </c>
    </row>
    <row r="5371" spans="2:3" x14ac:dyDescent="0.25">
      <c r="B5371">
        <v>-23.395</v>
      </c>
      <c r="C5371">
        <v>11.7919921875</v>
      </c>
    </row>
    <row r="5372" spans="2:3" x14ac:dyDescent="0.25">
      <c r="B5372">
        <v>-23.408999999999999</v>
      </c>
      <c r="C5372">
        <v>12.109375</v>
      </c>
    </row>
    <row r="5373" spans="2:3" x14ac:dyDescent="0.25">
      <c r="B5373">
        <v>-23.422999999999998</v>
      </c>
      <c r="C5373">
        <v>12.6708984375</v>
      </c>
    </row>
    <row r="5374" spans="2:3" x14ac:dyDescent="0.25">
      <c r="B5374">
        <v>-23.437000000000001</v>
      </c>
      <c r="C5374">
        <v>13.37890625</v>
      </c>
    </row>
    <row r="5375" spans="2:3" x14ac:dyDescent="0.25">
      <c r="B5375">
        <v>-23.451000000000001</v>
      </c>
      <c r="C5375">
        <v>12.548828125</v>
      </c>
    </row>
    <row r="5376" spans="2:3" x14ac:dyDescent="0.25">
      <c r="B5376">
        <v>-23.465</v>
      </c>
      <c r="C5376">
        <v>13.18359375</v>
      </c>
    </row>
    <row r="5377" spans="2:3" x14ac:dyDescent="0.25">
      <c r="B5377">
        <v>-23.478999999999999</v>
      </c>
      <c r="C5377">
        <v>13.818359375</v>
      </c>
    </row>
    <row r="5378" spans="2:3" x14ac:dyDescent="0.25">
      <c r="B5378">
        <v>-23.492999999999999</v>
      </c>
      <c r="C5378">
        <v>13.3056640625</v>
      </c>
    </row>
    <row r="5379" spans="2:3" x14ac:dyDescent="0.25">
      <c r="B5379">
        <v>-23.507000000000001</v>
      </c>
      <c r="C5379">
        <v>13.9892578125</v>
      </c>
    </row>
    <row r="5380" spans="2:3" x14ac:dyDescent="0.25">
      <c r="B5380">
        <v>-23.521000000000001</v>
      </c>
      <c r="C5380">
        <v>12.939453125</v>
      </c>
    </row>
    <row r="5381" spans="2:3" x14ac:dyDescent="0.25">
      <c r="B5381">
        <v>-23.535</v>
      </c>
      <c r="C5381">
        <v>12.939453125</v>
      </c>
    </row>
    <row r="5382" spans="2:3" x14ac:dyDescent="0.25">
      <c r="B5382">
        <v>-23.548999999999999</v>
      </c>
      <c r="C5382">
        <v>12.4755859375</v>
      </c>
    </row>
    <row r="5383" spans="2:3" x14ac:dyDescent="0.25">
      <c r="B5383">
        <v>-23.562999999999999</v>
      </c>
      <c r="C5383">
        <v>11.474609375</v>
      </c>
    </row>
    <row r="5384" spans="2:3" x14ac:dyDescent="0.25">
      <c r="B5384">
        <v>-23.577000000000002</v>
      </c>
      <c r="C5384">
        <v>12.5732421875</v>
      </c>
    </row>
    <row r="5385" spans="2:3" x14ac:dyDescent="0.25">
      <c r="B5385">
        <v>-23.591000000000001</v>
      </c>
      <c r="C5385">
        <v>13.037109375</v>
      </c>
    </row>
    <row r="5386" spans="2:3" x14ac:dyDescent="0.25">
      <c r="B5386">
        <v>-23.605</v>
      </c>
      <c r="C5386">
        <v>12.4267578125</v>
      </c>
    </row>
    <row r="5387" spans="2:3" x14ac:dyDescent="0.25">
      <c r="B5387">
        <v>-23.619</v>
      </c>
      <c r="C5387">
        <v>12.353515625</v>
      </c>
    </row>
    <row r="5388" spans="2:3" x14ac:dyDescent="0.25">
      <c r="B5388">
        <v>-23.632999999999999</v>
      </c>
      <c r="C5388">
        <v>12.2314453125</v>
      </c>
    </row>
    <row r="5389" spans="2:3" x14ac:dyDescent="0.25">
      <c r="B5389">
        <v>-23.646999999999998</v>
      </c>
      <c r="C5389">
        <v>11.4990234375</v>
      </c>
    </row>
    <row r="5390" spans="2:3" x14ac:dyDescent="0.25">
      <c r="B5390">
        <v>-23.661000000000001</v>
      </c>
      <c r="C5390">
        <v>10.8154296875</v>
      </c>
    </row>
    <row r="5391" spans="2:3" x14ac:dyDescent="0.25">
      <c r="B5391">
        <v>-23.675000000000001</v>
      </c>
      <c r="C5391">
        <v>11.71875</v>
      </c>
    </row>
    <row r="5392" spans="2:3" x14ac:dyDescent="0.25">
      <c r="B5392">
        <v>-23.689</v>
      </c>
      <c r="C5392">
        <v>11.4013671875</v>
      </c>
    </row>
    <row r="5393" spans="2:3" x14ac:dyDescent="0.25">
      <c r="B5393">
        <v>-23.702999999999999</v>
      </c>
      <c r="C5393">
        <v>11.865234375</v>
      </c>
    </row>
    <row r="5394" spans="2:3" x14ac:dyDescent="0.25">
      <c r="B5394">
        <v>-23.716999999999999</v>
      </c>
      <c r="C5394">
        <v>11.9873046875</v>
      </c>
    </row>
    <row r="5395" spans="2:3" x14ac:dyDescent="0.25">
      <c r="B5395">
        <v>-23.731000000000002</v>
      </c>
      <c r="C5395">
        <v>11.6455078125</v>
      </c>
    </row>
    <row r="5396" spans="2:3" x14ac:dyDescent="0.25">
      <c r="B5396">
        <v>-23.745000000000001</v>
      </c>
      <c r="C5396">
        <v>10.595703125</v>
      </c>
    </row>
    <row r="5397" spans="2:3" x14ac:dyDescent="0.25">
      <c r="B5397">
        <v>-23.759</v>
      </c>
      <c r="C5397">
        <v>11.62109375</v>
      </c>
    </row>
    <row r="5398" spans="2:3" x14ac:dyDescent="0.25">
      <c r="B5398">
        <v>-23.773</v>
      </c>
      <c r="C5398">
        <v>11.7919921875</v>
      </c>
    </row>
    <row r="5399" spans="2:3" x14ac:dyDescent="0.25">
      <c r="B5399">
        <v>-23.786999999999999</v>
      </c>
      <c r="C5399">
        <v>10.986328125</v>
      </c>
    </row>
    <row r="5400" spans="2:3" x14ac:dyDescent="0.25">
      <c r="B5400">
        <v>-23.800999999999998</v>
      </c>
      <c r="C5400">
        <v>10.7421875</v>
      </c>
    </row>
    <row r="5401" spans="2:3" x14ac:dyDescent="0.25">
      <c r="B5401">
        <v>-23.815000000000001</v>
      </c>
      <c r="C5401">
        <v>12.158203125</v>
      </c>
    </row>
    <row r="5402" spans="2:3" x14ac:dyDescent="0.25">
      <c r="B5402">
        <v>-23.829000000000001</v>
      </c>
      <c r="C5402">
        <v>12.890625</v>
      </c>
    </row>
    <row r="5403" spans="2:3" x14ac:dyDescent="0.25">
      <c r="B5403">
        <v>-23.843</v>
      </c>
      <c r="C5403">
        <v>12.4267578125</v>
      </c>
    </row>
    <row r="5404" spans="2:3" x14ac:dyDescent="0.25">
      <c r="B5404">
        <v>-23.856999999999999</v>
      </c>
      <c r="C5404">
        <v>10.2294921875</v>
      </c>
    </row>
    <row r="5405" spans="2:3" x14ac:dyDescent="0.25">
      <c r="B5405">
        <v>-23.870999999999999</v>
      </c>
      <c r="C5405">
        <v>10.6689453125</v>
      </c>
    </row>
    <row r="5406" spans="2:3" x14ac:dyDescent="0.25">
      <c r="B5406">
        <v>-23.885000000000002</v>
      </c>
      <c r="C5406">
        <v>11.865234375</v>
      </c>
    </row>
    <row r="5407" spans="2:3" x14ac:dyDescent="0.25">
      <c r="B5407">
        <v>-23.899000000000001</v>
      </c>
      <c r="C5407">
        <v>12.79296875</v>
      </c>
    </row>
    <row r="5408" spans="2:3" x14ac:dyDescent="0.25">
      <c r="B5408">
        <v>-23.913</v>
      </c>
      <c r="C5408">
        <v>12.1337890625</v>
      </c>
    </row>
    <row r="5409" spans="2:3" x14ac:dyDescent="0.25">
      <c r="B5409">
        <v>-23.927</v>
      </c>
      <c r="C5409">
        <v>12.1826171875</v>
      </c>
    </row>
    <row r="5410" spans="2:3" x14ac:dyDescent="0.25">
      <c r="B5410">
        <v>-23.940999999999999</v>
      </c>
      <c r="C5410">
        <v>12.8173828125</v>
      </c>
    </row>
    <row r="5411" spans="2:3" x14ac:dyDescent="0.25">
      <c r="B5411">
        <v>-23.954999999999998</v>
      </c>
      <c r="C5411">
        <v>12.1337890625</v>
      </c>
    </row>
    <row r="5412" spans="2:3" x14ac:dyDescent="0.25">
      <c r="B5412">
        <v>-23.969000000000001</v>
      </c>
      <c r="C5412">
        <v>12.646484375</v>
      </c>
    </row>
    <row r="5413" spans="2:3" x14ac:dyDescent="0.25">
      <c r="B5413">
        <v>-23.983000000000001</v>
      </c>
      <c r="C5413">
        <v>13.427734375</v>
      </c>
    </row>
    <row r="5414" spans="2:3" x14ac:dyDescent="0.25">
      <c r="B5414">
        <v>-23.997</v>
      </c>
      <c r="C5414">
        <v>12.59765625</v>
      </c>
    </row>
    <row r="5415" spans="2:3" x14ac:dyDescent="0.25">
      <c r="B5415">
        <v>-24.010999999999999</v>
      </c>
      <c r="C5415">
        <v>10.25390625</v>
      </c>
    </row>
    <row r="5416" spans="2:3" x14ac:dyDescent="0.25">
      <c r="B5416">
        <v>-24.024999999999999</v>
      </c>
      <c r="C5416">
        <v>9.1552734375</v>
      </c>
    </row>
    <row r="5417" spans="2:3" x14ac:dyDescent="0.25">
      <c r="B5417">
        <v>-24.039000000000001</v>
      </c>
      <c r="C5417">
        <v>10.986328125</v>
      </c>
    </row>
    <row r="5418" spans="2:3" x14ac:dyDescent="0.25">
      <c r="B5418">
        <v>-24.053000000000001</v>
      </c>
      <c r="C5418">
        <v>12.1337890625</v>
      </c>
    </row>
    <row r="5419" spans="2:3" x14ac:dyDescent="0.25">
      <c r="B5419">
        <v>-24.067</v>
      </c>
      <c r="C5419">
        <v>11.9873046875</v>
      </c>
    </row>
    <row r="5420" spans="2:3" x14ac:dyDescent="0.25">
      <c r="B5420">
        <v>-24.081</v>
      </c>
      <c r="C5420">
        <v>10.64453125</v>
      </c>
    </row>
    <row r="5421" spans="2:3" x14ac:dyDescent="0.25">
      <c r="B5421">
        <v>-24.094999999999999</v>
      </c>
      <c r="C5421">
        <v>9.5947265625</v>
      </c>
    </row>
    <row r="5422" spans="2:3" x14ac:dyDescent="0.25">
      <c r="B5422">
        <v>-24.109000000000002</v>
      </c>
      <c r="C5422">
        <v>10.7177734375</v>
      </c>
    </row>
    <row r="5423" spans="2:3" x14ac:dyDescent="0.25">
      <c r="B5423">
        <v>-24.123000000000001</v>
      </c>
      <c r="C5423">
        <v>13.0126953125</v>
      </c>
    </row>
    <row r="5424" spans="2:3" x14ac:dyDescent="0.25">
      <c r="B5424">
        <v>-24.137</v>
      </c>
      <c r="C5424">
        <v>13.5986328125</v>
      </c>
    </row>
    <row r="5425" spans="2:3" x14ac:dyDescent="0.25">
      <c r="B5425">
        <v>-24.151</v>
      </c>
      <c r="C5425">
        <v>12.6708984375</v>
      </c>
    </row>
    <row r="5426" spans="2:3" x14ac:dyDescent="0.25">
      <c r="B5426">
        <v>-24.164999999999999</v>
      </c>
      <c r="C5426">
        <v>11.7431640625</v>
      </c>
    </row>
    <row r="5427" spans="2:3" x14ac:dyDescent="0.25">
      <c r="B5427">
        <v>-24.178999999999998</v>
      </c>
      <c r="C5427">
        <v>11.474609375</v>
      </c>
    </row>
    <row r="5428" spans="2:3" x14ac:dyDescent="0.25">
      <c r="B5428">
        <v>-24.193000000000001</v>
      </c>
      <c r="C5428">
        <v>12.4755859375</v>
      </c>
    </row>
    <row r="5429" spans="2:3" x14ac:dyDescent="0.25">
      <c r="B5429">
        <v>-24.207000000000001</v>
      </c>
      <c r="C5429">
        <v>12.3779296875</v>
      </c>
    </row>
    <row r="5430" spans="2:3" x14ac:dyDescent="0.25">
      <c r="B5430">
        <v>-24.221</v>
      </c>
      <c r="C5430">
        <v>10.9375</v>
      </c>
    </row>
    <row r="5431" spans="2:3" x14ac:dyDescent="0.25">
      <c r="B5431">
        <v>-24.234999999999999</v>
      </c>
      <c r="C5431">
        <v>11.42578125</v>
      </c>
    </row>
    <row r="5432" spans="2:3" x14ac:dyDescent="0.25">
      <c r="B5432">
        <v>-24.248999999999999</v>
      </c>
      <c r="C5432">
        <v>11.4013671875</v>
      </c>
    </row>
    <row r="5433" spans="2:3" x14ac:dyDescent="0.25">
      <c r="B5433">
        <v>-24.263000000000002</v>
      </c>
      <c r="C5433">
        <v>13.1103515625</v>
      </c>
    </row>
    <row r="5434" spans="2:3" x14ac:dyDescent="0.25">
      <c r="B5434">
        <v>-24.277000000000001</v>
      </c>
      <c r="C5434">
        <v>12.939453125</v>
      </c>
    </row>
    <row r="5435" spans="2:3" x14ac:dyDescent="0.25">
      <c r="B5435">
        <v>-24.291</v>
      </c>
      <c r="C5435">
        <v>11.572265625</v>
      </c>
    </row>
    <row r="5436" spans="2:3" x14ac:dyDescent="0.25">
      <c r="B5436">
        <v>-24.305</v>
      </c>
      <c r="C5436">
        <v>11.376953125</v>
      </c>
    </row>
    <row r="5437" spans="2:3" x14ac:dyDescent="0.25">
      <c r="B5437">
        <v>-24.318999999999999</v>
      </c>
      <c r="C5437">
        <v>12.5732421875</v>
      </c>
    </row>
    <row r="5438" spans="2:3" x14ac:dyDescent="0.25">
      <c r="B5438">
        <v>-24.332999999999998</v>
      </c>
      <c r="C5438">
        <v>12.2314453125</v>
      </c>
    </row>
    <row r="5439" spans="2:3" x14ac:dyDescent="0.25">
      <c r="B5439">
        <v>-24.347000000000001</v>
      </c>
      <c r="C5439">
        <v>11.71875</v>
      </c>
    </row>
    <row r="5440" spans="2:3" x14ac:dyDescent="0.25">
      <c r="B5440">
        <v>-24.361000000000001</v>
      </c>
      <c r="C5440">
        <v>11.4013671875</v>
      </c>
    </row>
    <row r="5441" spans="2:3" x14ac:dyDescent="0.25">
      <c r="B5441">
        <v>-24.375</v>
      </c>
      <c r="C5441">
        <v>12.890625</v>
      </c>
    </row>
    <row r="5442" spans="2:3" x14ac:dyDescent="0.25">
      <c r="B5442">
        <v>-24.388999999999999</v>
      </c>
      <c r="C5442">
        <v>12.5244140625</v>
      </c>
    </row>
    <row r="5443" spans="2:3" x14ac:dyDescent="0.25">
      <c r="B5443">
        <v>-24.402999999999999</v>
      </c>
      <c r="C5443">
        <v>12.6708984375</v>
      </c>
    </row>
    <row r="5444" spans="2:3" x14ac:dyDescent="0.25">
      <c r="B5444">
        <v>-24.417000000000002</v>
      </c>
      <c r="C5444">
        <v>12.0361328125</v>
      </c>
    </row>
    <row r="5445" spans="2:3" x14ac:dyDescent="0.25">
      <c r="B5445">
        <v>-24.431000000000001</v>
      </c>
      <c r="C5445">
        <v>12.4755859375</v>
      </c>
    </row>
    <row r="5446" spans="2:3" x14ac:dyDescent="0.25">
      <c r="B5446">
        <v>-24.445</v>
      </c>
      <c r="C5446">
        <v>12.0849609375</v>
      </c>
    </row>
    <row r="5447" spans="2:3" x14ac:dyDescent="0.25">
      <c r="B5447">
        <v>-24.459</v>
      </c>
      <c r="C5447">
        <v>12.5732421875</v>
      </c>
    </row>
    <row r="5448" spans="2:3" x14ac:dyDescent="0.25">
      <c r="B5448">
        <v>-24.472999999999999</v>
      </c>
      <c r="C5448">
        <v>11.9384765625</v>
      </c>
    </row>
    <row r="5449" spans="2:3" x14ac:dyDescent="0.25">
      <c r="B5449">
        <v>-24.486999999999998</v>
      </c>
      <c r="C5449">
        <v>10.7421875</v>
      </c>
    </row>
    <row r="5450" spans="2:3" x14ac:dyDescent="0.25">
      <c r="B5450">
        <v>-24.501000000000001</v>
      </c>
      <c r="C5450">
        <v>11.9384765625</v>
      </c>
    </row>
    <row r="5451" spans="2:3" x14ac:dyDescent="0.25">
      <c r="B5451">
        <v>-24.515000000000001</v>
      </c>
      <c r="C5451">
        <v>12.01171875</v>
      </c>
    </row>
    <row r="5452" spans="2:3" x14ac:dyDescent="0.25">
      <c r="B5452">
        <v>-24.529</v>
      </c>
      <c r="C5452">
        <v>11.4013671875</v>
      </c>
    </row>
    <row r="5453" spans="2:3" x14ac:dyDescent="0.25">
      <c r="B5453">
        <v>-24.542999999999999</v>
      </c>
      <c r="C5453">
        <v>11.6455078125</v>
      </c>
    </row>
    <row r="5454" spans="2:3" x14ac:dyDescent="0.25">
      <c r="B5454">
        <v>-24.556999999999999</v>
      </c>
      <c r="C5454">
        <v>10.0830078125</v>
      </c>
    </row>
    <row r="5455" spans="2:3" x14ac:dyDescent="0.25">
      <c r="B5455">
        <v>-24.571000000000002</v>
      </c>
      <c r="C5455">
        <v>10.693359375</v>
      </c>
    </row>
    <row r="5456" spans="2:3" x14ac:dyDescent="0.25">
      <c r="B5456">
        <v>-24.585000000000001</v>
      </c>
      <c r="C5456">
        <v>11.572265625</v>
      </c>
    </row>
    <row r="5457" spans="2:3" x14ac:dyDescent="0.25">
      <c r="B5457">
        <v>-24.599</v>
      </c>
      <c r="C5457">
        <v>12.646484375</v>
      </c>
    </row>
    <row r="5458" spans="2:3" x14ac:dyDescent="0.25">
      <c r="B5458">
        <v>-24.613</v>
      </c>
      <c r="C5458">
        <v>12.4755859375</v>
      </c>
    </row>
    <row r="5459" spans="2:3" x14ac:dyDescent="0.25">
      <c r="B5459">
        <v>-24.626999999999999</v>
      </c>
      <c r="C5459">
        <v>12.890625</v>
      </c>
    </row>
    <row r="5460" spans="2:3" x14ac:dyDescent="0.25">
      <c r="B5460">
        <v>-24.640999999999998</v>
      </c>
      <c r="C5460">
        <v>14.4287109375</v>
      </c>
    </row>
    <row r="5461" spans="2:3" x14ac:dyDescent="0.25">
      <c r="B5461">
        <v>-24.655000000000001</v>
      </c>
      <c r="C5461">
        <v>12.40234375</v>
      </c>
    </row>
    <row r="5462" spans="2:3" x14ac:dyDescent="0.25">
      <c r="B5462">
        <v>-24.669</v>
      </c>
      <c r="C5462">
        <v>12.6220703125</v>
      </c>
    </row>
    <row r="5463" spans="2:3" x14ac:dyDescent="0.25">
      <c r="B5463">
        <v>-24.683</v>
      </c>
      <c r="C5463">
        <v>14.013671875</v>
      </c>
    </row>
    <row r="5464" spans="2:3" x14ac:dyDescent="0.25">
      <c r="B5464">
        <v>-24.696999999999999</v>
      </c>
      <c r="C5464">
        <v>13.5009765625</v>
      </c>
    </row>
    <row r="5465" spans="2:3" x14ac:dyDescent="0.25">
      <c r="B5465">
        <v>-24.710999999999999</v>
      </c>
      <c r="C5465">
        <v>12.20703125</v>
      </c>
    </row>
    <row r="5466" spans="2:3" x14ac:dyDescent="0.25">
      <c r="B5466">
        <v>-24.725000000000001</v>
      </c>
      <c r="C5466">
        <v>10.888671875</v>
      </c>
    </row>
    <row r="5467" spans="2:3" x14ac:dyDescent="0.25">
      <c r="B5467">
        <v>-24.739000000000001</v>
      </c>
      <c r="C5467">
        <v>11.8896484375</v>
      </c>
    </row>
    <row r="5468" spans="2:3" x14ac:dyDescent="0.25">
      <c r="B5468">
        <v>-24.753</v>
      </c>
      <c r="C5468">
        <v>11.8896484375</v>
      </c>
    </row>
    <row r="5469" spans="2:3" x14ac:dyDescent="0.25">
      <c r="B5469">
        <v>-24.766999999999999</v>
      </c>
      <c r="C5469">
        <v>11.8408203125</v>
      </c>
    </row>
    <row r="5470" spans="2:3" x14ac:dyDescent="0.25">
      <c r="B5470">
        <v>-24.780999999999999</v>
      </c>
      <c r="C5470">
        <v>12.939453125</v>
      </c>
    </row>
    <row r="5471" spans="2:3" x14ac:dyDescent="0.25">
      <c r="B5471">
        <v>-24.795000000000002</v>
      </c>
      <c r="C5471">
        <v>11.9873046875</v>
      </c>
    </row>
    <row r="5472" spans="2:3" x14ac:dyDescent="0.25">
      <c r="B5472">
        <v>-24.809000000000001</v>
      </c>
      <c r="C5472">
        <v>12.890625</v>
      </c>
    </row>
    <row r="5473" spans="2:3" x14ac:dyDescent="0.25">
      <c r="B5473">
        <v>-24.823</v>
      </c>
      <c r="C5473">
        <v>13.18359375</v>
      </c>
    </row>
    <row r="5474" spans="2:3" x14ac:dyDescent="0.25">
      <c r="B5474">
        <v>-24.837</v>
      </c>
      <c r="C5474">
        <v>11.5966796875</v>
      </c>
    </row>
    <row r="5475" spans="2:3" x14ac:dyDescent="0.25">
      <c r="B5475">
        <v>-24.850999999999999</v>
      </c>
      <c r="C5475">
        <v>11.2548828125</v>
      </c>
    </row>
    <row r="5476" spans="2:3" x14ac:dyDescent="0.25">
      <c r="B5476">
        <v>-24.864999999999998</v>
      </c>
      <c r="C5476">
        <v>11.5234375</v>
      </c>
    </row>
    <row r="5477" spans="2:3" x14ac:dyDescent="0.25">
      <c r="B5477">
        <v>-24.879000000000001</v>
      </c>
      <c r="C5477">
        <v>12.060546875</v>
      </c>
    </row>
    <row r="5478" spans="2:3" x14ac:dyDescent="0.25">
      <c r="B5478">
        <v>-24.893000000000001</v>
      </c>
      <c r="C5478">
        <v>12.40234375</v>
      </c>
    </row>
    <row r="5479" spans="2:3" x14ac:dyDescent="0.25">
      <c r="B5479">
        <v>-24.907</v>
      </c>
      <c r="C5479">
        <v>11.42578125</v>
      </c>
    </row>
    <row r="5480" spans="2:3" x14ac:dyDescent="0.25">
      <c r="B5480">
        <v>-24.920999999999999</v>
      </c>
      <c r="C5480">
        <v>10.64453125</v>
      </c>
    </row>
    <row r="5481" spans="2:3" x14ac:dyDescent="0.25">
      <c r="B5481">
        <v>-24.934999999999999</v>
      </c>
      <c r="C5481">
        <v>12.646484375</v>
      </c>
    </row>
    <row r="5482" spans="2:3" x14ac:dyDescent="0.25">
      <c r="B5482">
        <v>-24.949000000000002</v>
      </c>
      <c r="C5482">
        <v>12.5244140625</v>
      </c>
    </row>
    <row r="5483" spans="2:3" x14ac:dyDescent="0.25">
      <c r="B5483">
        <v>-24.963000000000001</v>
      </c>
      <c r="C5483">
        <v>11.7431640625</v>
      </c>
    </row>
    <row r="5484" spans="2:3" x14ac:dyDescent="0.25">
      <c r="B5484">
        <v>-24.977</v>
      </c>
      <c r="C5484">
        <v>11.5234375</v>
      </c>
    </row>
    <row r="5485" spans="2:3" x14ac:dyDescent="0.25">
      <c r="B5485">
        <v>-24.991</v>
      </c>
      <c r="C5485">
        <v>10.986328125</v>
      </c>
    </row>
    <row r="5486" spans="2:3" x14ac:dyDescent="0.25">
      <c r="B5486">
        <v>-25.004999999999999</v>
      </c>
      <c r="C5486">
        <v>11.0107421875</v>
      </c>
    </row>
    <row r="5487" spans="2:3" x14ac:dyDescent="0.25">
      <c r="B5487">
        <v>-25.018999999999998</v>
      </c>
      <c r="C5487">
        <v>12.4267578125</v>
      </c>
    </row>
    <row r="5488" spans="2:3" x14ac:dyDescent="0.25">
      <c r="B5488">
        <v>-25.033000000000001</v>
      </c>
      <c r="C5488">
        <v>11.6943359375</v>
      </c>
    </row>
    <row r="5489" spans="2:3" x14ac:dyDescent="0.25">
      <c r="B5489">
        <v>-25.047000000000001</v>
      </c>
      <c r="C5489">
        <v>11.71875</v>
      </c>
    </row>
    <row r="5490" spans="2:3" x14ac:dyDescent="0.25">
      <c r="B5490">
        <v>-25.061</v>
      </c>
      <c r="C5490">
        <v>10.595703125</v>
      </c>
    </row>
    <row r="5491" spans="2:3" x14ac:dyDescent="0.25">
      <c r="B5491">
        <v>-25.074999999999999</v>
      </c>
      <c r="C5491">
        <v>10.205078125</v>
      </c>
    </row>
    <row r="5492" spans="2:3" x14ac:dyDescent="0.25">
      <c r="B5492">
        <v>-25.088999999999999</v>
      </c>
      <c r="C5492">
        <v>10.107421875</v>
      </c>
    </row>
    <row r="5493" spans="2:3" x14ac:dyDescent="0.25">
      <c r="B5493">
        <v>-25.103000000000002</v>
      </c>
      <c r="C5493">
        <v>10.7666015625</v>
      </c>
    </row>
    <row r="5494" spans="2:3" x14ac:dyDescent="0.25">
      <c r="B5494">
        <v>-25.117000000000001</v>
      </c>
      <c r="C5494">
        <v>10.5224609375</v>
      </c>
    </row>
    <row r="5495" spans="2:3" x14ac:dyDescent="0.25">
      <c r="B5495">
        <v>-25.131</v>
      </c>
      <c r="C5495">
        <v>9.7900390625</v>
      </c>
    </row>
    <row r="5496" spans="2:3" x14ac:dyDescent="0.25">
      <c r="B5496">
        <v>-25.145</v>
      </c>
      <c r="C5496">
        <v>11.1328125</v>
      </c>
    </row>
    <row r="5497" spans="2:3" x14ac:dyDescent="0.25">
      <c r="B5497">
        <v>-25.158999999999999</v>
      </c>
      <c r="C5497">
        <v>11.376953125</v>
      </c>
    </row>
    <row r="5498" spans="2:3" x14ac:dyDescent="0.25">
      <c r="B5498">
        <v>-25.172999999999998</v>
      </c>
      <c r="C5498">
        <v>11.1572265625</v>
      </c>
    </row>
    <row r="5499" spans="2:3" x14ac:dyDescent="0.25">
      <c r="B5499">
        <v>-25.187000000000001</v>
      </c>
      <c r="C5499">
        <v>9.5458984375</v>
      </c>
    </row>
    <row r="5500" spans="2:3" x14ac:dyDescent="0.25">
      <c r="B5500">
        <v>-25.201000000000001</v>
      </c>
      <c r="C5500">
        <v>10.546875</v>
      </c>
    </row>
    <row r="5501" spans="2:3" x14ac:dyDescent="0.25">
      <c r="B5501">
        <v>-25.215</v>
      </c>
      <c r="C5501">
        <v>11.5234375</v>
      </c>
    </row>
    <row r="5502" spans="2:3" x14ac:dyDescent="0.25">
      <c r="B5502">
        <v>-25.228999999999999</v>
      </c>
      <c r="C5502">
        <v>10.6201171875</v>
      </c>
    </row>
    <row r="5503" spans="2:3" x14ac:dyDescent="0.25">
      <c r="B5503">
        <v>-25.242999999999999</v>
      </c>
      <c r="C5503">
        <v>10.0341796875</v>
      </c>
    </row>
    <row r="5504" spans="2:3" x14ac:dyDescent="0.25">
      <c r="B5504">
        <v>-25.257000000000001</v>
      </c>
      <c r="C5504">
        <v>10.5712890625</v>
      </c>
    </row>
    <row r="5505" spans="2:3" x14ac:dyDescent="0.25">
      <c r="B5505">
        <v>-25.271000000000001</v>
      </c>
      <c r="C5505">
        <v>10.5224609375</v>
      </c>
    </row>
    <row r="5506" spans="2:3" x14ac:dyDescent="0.25">
      <c r="B5506">
        <v>-25.285</v>
      </c>
      <c r="C5506">
        <v>10.9375</v>
      </c>
    </row>
    <row r="5507" spans="2:3" x14ac:dyDescent="0.25">
      <c r="B5507">
        <v>-25.298999999999999</v>
      </c>
      <c r="C5507">
        <v>10.5224609375</v>
      </c>
    </row>
    <row r="5508" spans="2:3" x14ac:dyDescent="0.25">
      <c r="B5508">
        <v>-25.312999999999999</v>
      </c>
      <c r="C5508">
        <v>9.8388671875</v>
      </c>
    </row>
    <row r="5509" spans="2:3" x14ac:dyDescent="0.25">
      <c r="B5509">
        <v>-25.327000000000002</v>
      </c>
      <c r="C5509">
        <v>9.9853515625</v>
      </c>
    </row>
    <row r="5510" spans="2:3" x14ac:dyDescent="0.25">
      <c r="B5510">
        <v>-25.341000000000001</v>
      </c>
      <c r="C5510">
        <v>11.23046875</v>
      </c>
    </row>
    <row r="5511" spans="2:3" x14ac:dyDescent="0.25">
      <c r="B5511">
        <v>-25.355</v>
      </c>
      <c r="C5511">
        <v>10.7177734375</v>
      </c>
    </row>
    <row r="5512" spans="2:3" x14ac:dyDescent="0.25">
      <c r="B5512">
        <v>-25.369</v>
      </c>
      <c r="C5512">
        <v>10.3759765625</v>
      </c>
    </row>
    <row r="5513" spans="2:3" x14ac:dyDescent="0.25">
      <c r="B5513">
        <v>-25.382999999999999</v>
      </c>
      <c r="C5513">
        <v>9.86328125</v>
      </c>
    </row>
    <row r="5514" spans="2:3" x14ac:dyDescent="0.25">
      <c r="B5514">
        <v>-25.396999999999998</v>
      </c>
      <c r="C5514">
        <v>10.7666015625</v>
      </c>
    </row>
    <row r="5515" spans="2:3" x14ac:dyDescent="0.25">
      <c r="B5515">
        <v>-25.411000000000001</v>
      </c>
      <c r="C5515">
        <v>11.1083984375</v>
      </c>
    </row>
    <row r="5516" spans="2:3" x14ac:dyDescent="0.25">
      <c r="B5516">
        <v>-25.425000000000001</v>
      </c>
      <c r="C5516">
        <v>11.0107421875</v>
      </c>
    </row>
    <row r="5517" spans="2:3" x14ac:dyDescent="0.25">
      <c r="B5517">
        <v>-25.439</v>
      </c>
      <c r="C5517">
        <v>10.64453125</v>
      </c>
    </row>
    <row r="5518" spans="2:3" x14ac:dyDescent="0.25">
      <c r="B5518">
        <v>-25.452999999999999</v>
      </c>
      <c r="C5518">
        <v>10.791015625</v>
      </c>
    </row>
    <row r="5519" spans="2:3" x14ac:dyDescent="0.25">
      <c r="B5519">
        <v>-25.466999999999999</v>
      </c>
      <c r="C5519">
        <v>11.1328125</v>
      </c>
    </row>
    <row r="5520" spans="2:3" x14ac:dyDescent="0.25">
      <c r="B5520">
        <v>-25.481000000000002</v>
      </c>
      <c r="C5520">
        <v>10.009765625</v>
      </c>
    </row>
    <row r="5521" spans="2:3" x14ac:dyDescent="0.25">
      <c r="B5521">
        <v>-25.495000000000001</v>
      </c>
      <c r="C5521">
        <v>9.86328125</v>
      </c>
    </row>
    <row r="5522" spans="2:3" x14ac:dyDescent="0.25">
      <c r="B5522">
        <v>-25.509</v>
      </c>
      <c r="C5522">
        <v>11.6943359375</v>
      </c>
    </row>
    <row r="5523" spans="2:3" x14ac:dyDescent="0.25">
      <c r="B5523">
        <v>-25.523</v>
      </c>
      <c r="C5523">
        <v>10.986328125</v>
      </c>
    </row>
    <row r="5524" spans="2:3" x14ac:dyDescent="0.25">
      <c r="B5524">
        <v>-25.536999999999999</v>
      </c>
      <c r="C5524">
        <v>10.546875</v>
      </c>
    </row>
    <row r="5525" spans="2:3" x14ac:dyDescent="0.25">
      <c r="B5525">
        <v>-25.550999999999998</v>
      </c>
      <c r="C5525">
        <v>11.03515625</v>
      </c>
    </row>
    <row r="5526" spans="2:3" x14ac:dyDescent="0.25">
      <c r="B5526">
        <v>-25.565000000000001</v>
      </c>
      <c r="C5526">
        <v>11.083984375</v>
      </c>
    </row>
    <row r="5527" spans="2:3" x14ac:dyDescent="0.25">
      <c r="B5527">
        <v>-25.579000000000001</v>
      </c>
      <c r="C5527">
        <v>10.3759765625</v>
      </c>
    </row>
    <row r="5528" spans="2:3" x14ac:dyDescent="0.25">
      <c r="B5528">
        <v>-25.593</v>
      </c>
      <c r="C5528">
        <v>10.15625</v>
      </c>
    </row>
    <row r="5529" spans="2:3" x14ac:dyDescent="0.25">
      <c r="B5529">
        <v>-25.606999999999999</v>
      </c>
      <c r="C5529">
        <v>9.912109375</v>
      </c>
    </row>
    <row r="5530" spans="2:3" x14ac:dyDescent="0.25">
      <c r="B5530">
        <v>-25.620999999999999</v>
      </c>
      <c r="C5530">
        <v>10.205078125</v>
      </c>
    </row>
    <row r="5531" spans="2:3" x14ac:dyDescent="0.25">
      <c r="B5531">
        <v>-25.635000000000002</v>
      </c>
      <c r="C5531">
        <v>11.23046875</v>
      </c>
    </row>
    <row r="5532" spans="2:3" x14ac:dyDescent="0.25">
      <c r="B5532">
        <v>-25.649000000000001</v>
      </c>
      <c r="C5532">
        <v>11.4501953125</v>
      </c>
    </row>
    <row r="5533" spans="2:3" x14ac:dyDescent="0.25">
      <c r="B5533">
        <v>-25.663</v>
      </c>
      <c r="C5533">
        <v>10.3271484375</v>
      </c>
    </row>
    <row r="5534" spans="2:3" x14ac:dyDescent="0.25">
      <c r="B5534">
        <v>-25.677</v>
      </c>
      <c r="C5534">
        <v>11.328125</v>
      </c>
    </row>
    <row r="5535" spans="2:3" x14ac:dyDescent="0.25">
      <c r="B5535">
        <v>-25.690999999999999</v>
      </c>
      <c r="C5535">
        <v>10.693359375</v>
      </c>
    </row>
    <row r="5536" spans="2:3" x14ac:dyDescent="0.25">
      <c r="B5536">
        <v>-25.704999999999998</v>
      </c>
      <c r="C5536">
        <v>11.1328125</v>
      </c>
    </row>
    <row r="5537" spans="2:3" x14ac:dyDescent="0.25">
      <c r="B5537">
        <v>-25.719000000000001</v>
      </c>
      <c r="C5537">
        <v>11.328125</v>
      </c>
    </row>
    <row r="5538" spans="2:3" x14ac:dyDescent="0.25">
      <c r="B5538">
        <v>-25.733000000000001</v>
      </c>
      <c r="C5538">
        <v>12.4267578125</v>
      </c>
    </row>
    <row r="5539" spans="2:3" x14ac:dyDescent="0.25">
      <c r="B5539">
        <v>-25.747</v>
      </c>
      <c r="C5539">
        <v>10.7666015625</v>
      </c>
    </row>
    <row r="5540" spans="2:3" x14ac:dyDescent="0.25">
      <c r="B5540">
        <v>-25.760999999999999</v>
      </c>
      <c r="C5540">
        <v>9.619140625</v>
      </c>
    </row>
    <row r="5541" spans="2:3" x14ac:dyDescent="0.25">
      <c r="B5541">
        <v>-25.774999999999999</v>
      </c>
      <c r="C5541">
        <v>10.1318359375</v>
      </c>
    </row>
    <row r="5542" spans="2:3" x14ac:dyDescent="0.25">
      <c r="B5542">
        <v>-25.789000000000001</v>
      </c>
      <c r="C5542">
        <v>10.3759765625</v>
      </c>
    </row>
    <row r="5543" spans="2:3" x14ac:dyDescent="0.25">
      <c r="B5543">
        <v>-25.803000000000001</v>
      </c>
      <c r="C5543">
        <v>10.009765625</v>
      </c>
    </row>
    <row r="5544" spans="2:3" x14ac:dyDescent="0.25">
      <c r="B5544">
        <v>-25.817</v>
      </c>
      <c r="C5544">
        <v>11.3525390625</v>
      </c>
    </row>
    <row r="5545" spans="2:3" x14ac:dyDescent="0.25">
      <c r="B5545">
        <v>-25.831</v>
      </c>
      <c r="C5545">
        <v>11.669921875</v>
      </c>
    </row>
    <row r="5546" spans="2:3" x14ac:dyDescent="0.25">
      <c r="B5546">
        <v>-25.844999999999999</v>
      </c>
      <c r="C5546">
        <v>10.64453125</v>
      </c>
    </row>
    <row r="5547" spans="2:3" x14ac:dyDescent="0.25">
      <c r="B5547">
        <v>-25.859000000000002</v>
      </c>
      <c r="C5547">
        <v>9.2041015625</v>
      </c>
    </row>
    <row r="5548" spans="2:3" x14ac:dyDescent="0.25">
      <c r="B5548">
        <v>-25.873000000000001</v>
      </c>
      <c r="C5548">
        <v>9.66796875</v>
      </c>
    </row>
    <row r="5549" spans="2:3" x14ac:dyDescent="0.25">
      <c r="B5549">
        <v>-25.887</v>
      </c>
      <c r="C5549">
        <v>10.3515625</v>
      </c>
    </row>
    <row r="5550" spans="2:3" x14ac:dyDescent="0.25">
      <c r="B5550">
        <v>-25.901</v>
      </c>
      <c r="C5550">
        <v>10.83984375</v>
      </c>
    </row>
    <row r="5551" spans="2:3" x14ac:dyDescent="0.25">
      <c r="B5551">
        <v>-25.914999999999999</v>
      </c>
      <c r="C5551">
        <v>10.83984375</v>
      </c>
    </row>
    <row r="5552" spans="2:3" x14ac:dyDescent="0.25">
      <c r="B5552">
        <v>-25.928999999999998</v>
      </c>
      <c r="C5552">
        <v>9.326171875</v>
      </c>
    </row>
    <row r="5553" spans="2:3" x14ac:dyDescent="0.25">
      <c r="B5553">
        <v>-25.943000000000001</v>
      </c>
      <c r="C5553">
        <v>9.228515625</v>
      </c>
    </row>
    <row r="5554" spans="2:3" x14ac:dyDescent="0.25">
      <c r="B5554">
        <v>-25.957000000000001</v>
      </c>
      <c r="C5554">
        <v>9.619140625</v>
      </c>
    </row>
    <row r="5555" spans="2:3" x14ac:dyDescent="0.25">
      <c r="B5555">
        <v>-25.971</v>
      </c>
      <c r="C5555">
        <v>9.27734375</v>
      </c>
    </row>
    <row r="5556" spans="2:3" x14ac:dyDescent="0.25">
      <c r="B5556">
        <v>-25.984999999999999</v>
      </c>
      <c r="C5556">
        <v>8.5205078125</v>
      </c>
    </row>
    <row r="5557" spans="2:3" x14ac:dyDescent="0.25">
      <c r="B5557">
        <v>-25.998999999999999</v>
      </c>
      <c r="C5557">
        <v>9.375</v>
      </c>
    </row>
    <row r="5558" spans="2:3" x14ac:dyDescent="0.25">
      <c r="B5558">
        <v>-26.013000000000002</v>
      </c>
      <c r="C5558">
        <v>9.521484375</v>
      </c>
    </row>
    <row r="5559" spans="2:3" x14ac:dyDescent="0.25">
      <c r="B5559">
        <v>-26.027000000000001</v>
      </c>
      <c r="C5559">
        <v>9.1796875</v>
      </c>
    </row>
    <row r="5560" spans="2:3" x14ac:dyDescent="0.25">
      <c r="B5560">
        <v>-26.041</v>
      </c>
      <c r="C5560">
        <v>9.716796875</v>
      </c>
    </row>
    <row r="5561" spans="2:3" x14ac:dyDescent="0.25">
      <c r="B5561">
        <v>-26.055</v>
      </c>
      <c r="C5561">
        <v>9.0576171875</v>
      </c>
    </row>
    <row r="5562" spans="2:3" x14ac:dyDescent="0.25">
      <c r="B5562">
        <v>-26.068999999999999</v>
      </c>
      <c r="C5562">
        <v>8.3984375</v>
      </c>
    </row>
    <row r="5563" spans="2:3" x14ac:dyDescent="0.25">
      <c r="B5563">
        <v>-26.082999999999998</v>
      </c>
      <c r="C5563">
        <v>9.228515625</v>
      </c>
    </row>
    <row r="5564" spans="2:3" x14ac:dyDescent="0.25">
      <c r="B5564">
        <v>-26.097000000000001</v>
      </c>
      <c r="C5564">
        <v>9.033203125</v>
      </c>
    </row>
    <row r="5565" spans="2:3" x14ac:dyDescent="0.25">
      <c r="B5565">
        <v>-26.111000000000001</v>
      </c>
      <c r="C5565">
        <v>9.0087890625</v>
      </c>
    </row>
    <row r="5566" spans="2:3" x14ac:dyDescent="0.25">
      <c r="B5566">
        <v>-26.125</v>
      </c>
      <c r="C5566">
        <v>9.1064453125</v>
      </c>
    </row>
    <row r="5567" spans="2:3" x14ac:dyDescent="0.25">
      <c r="B5567">
        <v>-26.138999999999999</v>
      </c>
      <c r="C5567">
        <v>9.7412109375</v>
      </c>
    </row>
    <row r="5568" spans="2:3" x14ac:dyDescent="0.25">
      <c r="B5568">
        <v>-26.152999999999999</v>
      </c>
      <c r="C5568">
        <v>9.3017578125</v>
      </c>
    </row>
    <row r="5569" spans="2:3" x14ac:dyDescent="0.25">
      <c r="B5569">
        <v>-26.167000000000002</v>
      </c>
      <c r="C5569">
        <v>8.59375</v>
      </c>
    </row>
    <row r="5570" spans="2:3" x14ac:dyDescent="0.25">
      <c r="B5570">
        <v>-26.181000000000001</v>
      </c>
      <c r="C5570">
        <v>9.423828125</v>
      </c>
    </row>
    <row r="5571" spans="2:3" x14ac:dyDescent="0.25">
      <c r="B5571">
        <v>-26.195</v>
      </c>
      <c r="C5571">
        <v>8.5693359375</v>
      </c>
    </row>
    <row r="5572" spans="2:3" x14ac:dyDescent="0.25">
      <c r="B5572">
        <v>-26.209</v>
      </c>
      <c r="C5572">
        <v>9.423828125</v>
      </c>
    </row>
    <row r="5573" spans="2:3" x14ac:dyDescent="0.25">
      <c r="B5573">
        <v>-26.222999999999999</v>
      </c>
      <c r="C5573">
        <v>10.2294921875</v>
      </c>
    </row>
    <row r="5574" spans="2:3" x14ac:dyDescent="0.25">
      <c r="B5574">
        <v>-26.236999999999998</v>
      </c>
      <c r="C5574">
        <v>8.349609375</v>
      </c>
    </row>
    <row r="5575" spans="2:3" x14ac:dyDescent="0.25">
      <c r="B5575">
        <v>-26.251000000000001</v>
      </c>
      <c r="C5575">
        <v>7.7880859375</v>
      </c>
    </row>
    <row r="5576" spans="2:3" x14ac:dyDescent="0.25">
      <c r="B5576">
        <v>-26.265000000000001</v>
      </c>
      <c r="C5576">
        <v>9.0087890625</v>
      </c>
    </row>
    <row r="5577" spans="2:3" x14ac:dyDescent="0.25">
      <c r="B5577">
        <v>-26.279</v>
      </c>
      <c r="C5577">
        <v>9.4970703125</v>
      </c>
    </row>
    <row r="5578" spans="2:3" x14ac:dyDescent="0.25">
      <c r="B5578">
        <v>-26.292999999999999</v>
      </c>
      <c r="C5578">
        <v>8.69140625</v>
      </c>
    </row>
    <row r="5579" spans="2:3" x14ac:dyDescent="0.25">
      <c r="B5579">
        <v>-26.306999999999999</v>
      </c>
      <c r="C5579">
        <v>8.9111328125</v>
      </c>
    </row>
    <row r="5580" spans="2:3" x14ac:dyDescent="0.25">
      <c r="B5580">
        <v>-26.321000000000002</v>
      </c>
      <c r="C5580">
        <v>9.47265625</v>
      </c>
    </row>
    <row r="5581" spans="2:3" x14ac:dyDescent="0.25">
      <c r="B5581">
        <v>-26.335000000000001</v>
      </c>
      <c r="C5581">
        <v>8.8623046875</v>
      </c>
    </row>
    <row r="5582" spans="2:3" x14ac:dyDescent="0.25">
      <c r="B5582">
        <v>-26.349</v>
      </c>
      <c r="C5582">
        <v>9.5458984375</v>
      </c>
    </row>
    <row r="5583" spans="2:3" x14ac:dyDescent="0.25">
      <c r="B5583">
        <v>-26.363</v>
      </c>
      <c r="C5583">
        <v>10.1806640625</v>
      </c>
    </row>
    <row r="5584" spans="2:3" x14ac:dyDescent="0.25">
      <c r="B5584">
        <v>-26.376999999999999</v>
      </c>
      <c r="C5584">
        <v>8.984375</v>
      </c>
    </row>
    <row r="5585" spans="2:3" x14ac:dyDescent="0.25">
      <c r="B5585">
        <v>-26.390999999999998</v>
      </c>
      <c r="C5585">
        <v>9.3017578125</v>
      </c>
    </row>
    <row r="5586" spans="2:3" x14ac:dyDescent="0.25">
      <c r="B5586">
        <v>-26.405000000000001</v>
      </c>
      <c r="C5586">
        <v>9.1796875</v>
      </c>
    </row>
    <row r="5587" spans="2:3" x14ac:dyDescent="0.25">
      <c r="B5587">
        <v>-26.419</v>
      </c>
      <c r="C5587">
        <v>7.666015625</v>
      </c>
    </row>
    <row r="5588" spans="2:3" x14ac:dyDescent="0.25">
      <c r="B5588">
        <v>-26.433</v>
      </c>
      <c r="C5588">
        <v>9.3994140625</v>
      </c>
    </row>
    <row r="5589" spans="2:3" x14ac:dyDescent="0.25">
      <c r="B5589">
        <v>-26.446999999999999</v>
      </c>
      <c r="C5589">
        <v>9.5947265625</v>
      </c>
    </row>
    <row r="5590" spans="2:3" x14ac:dyDescent="0.25">
      <c r="B5590">
        <v>-26.460999999999999</v>
      </c>
      <c r="C5590">
        <v>9.1552734375</v>
      </c>
    </row>
    <row r="5591" spans="2:3" x14ac:dyDescent="0.25">
      <c r="B5591">
        <v>-26.475000000000001</v>
      </c>
      <c r="C5591">
        <v>8.642578125</v>
      </c>
    </row>
    <row r="5592" spans="2:3" x14ac:dyDescent="0.25">
      <c r="B5592">
        <v>-26.489000000000001</v>
      </c>
      <c r="C5592">
        <v>9.0576171875</v>
      </c>
    </row>
    <row r="5593" spans="2:3" x14ac:dyDescent="0.25">
      <c r="B5593">
        <v>-26.503</v>
      </c>
      <c r="C5593">
        <v>9.619140625</v>
      </c>
    </row>
    <row r="5594" spans="2:3" x14ac:dyDescent="0.25">
      <c r="B5594">
        <v>-26.516999999999999</v>
      </c>
      <c r="C5594">
        <v>9.6435546875</v>
      </c>
    </row>
    <row r="5595" spans="2:3" x14ac:dyDescent="0.25">
      <c r="B5595">
        <v>-26.530999999999999</v>
      </c>
      <c r="C5595">
        <v>9.130859375</v>
      </c>
    </row>
    <row r="5596" spans="2:3" x14ac:dyDescent="0.25">
      <c r="B5596">
        <v>-26.545000000000002</v>
      </c>
      <c r="C5596">
        <v>8.69140625</v>
      </c>
    </row>
    <row r="5597" spans="2:3" x14ac:dyDescent="0.25">
      <c r="B5597">
        <v>-26.559000000000001</v>
      </c>
      <c r="C5597">
        <v>8.544921875</v>
      </c>
    </row>
    <row r="5598" spans="2:3" x14ac:dyDescent="0.25">
      <c r="B5598">
        <v>-26.573</v>
      </c>
      <c r="C5598">
        <v>7.8369140625</v>
      </c>
    </row>
    <row r="5599" spans="2:3" x14ac:dyDescent="0.25">
      <c r="B5599">
        <v>-26.587</v>
      </c>
      <c r="C5599">
        <v>8.7646484375</v>
      </c>
    </row>
    <row r="5600" spans="2:3" x14ac:dyDescent="0.25">
      <c r="B5600">
        <v>-26.600999999999999</v>
      </c>
      <c r="C5600">
        <v>8.6181640625</v>
      </c>
    </row>
    <row r="5601" spans="2:3" x14ac:dyDescent="0.25">
      <c r="B5601">
        <v>-26.614999999999998</v>
      </c>
      <c r="C5601">
        <v>9.1552734375</v>
      </c>
    </row>
    <row r="5602" spans="2:3" x14ac:dyDescent="0.25">
      <c r="B5602">
        <v>-26.629000000000001</v>
      </c>
      <c r="C5602">
        <v>8.9111328125</v>
      </c>
    </row>
    <row r="5603" spans="2:3" x14ac:dyDescent="0.25">
      <c r="B5603">
        <v>-26.643000000000001</v>
      </c>
      <c r="C5603">
        <v>8.251953125</v>
      </c>
    </row>
    <row r="5604" spans="2:3" x14ac:dyDescent="0.25">
      <c r="B5604">
        <v>-26.657</v>
      </c>
      <c r="C5604">
        <v>8.544921875</v>
      </c>
    </row>
    <row r="5605" spans="2:3" x14ac:dyDescent="0.25">
      <c r="B5605">
        <v>-26.670999999999999</v>
      </c>
      <c r="C5605">
        <v>8.349609375</v>
      </c>
    </row>
    <row r="5606" spans="2:3" x14ac:dyDescent="0.25">
      <c r="B5606">
        <v>-26.684999999999999</v>
      </c>
      <c r="C5606">
        <v>7.8857421875</v>
      </c>
    </row>
    <row r="5607" spans="2:3" x14ac:dyDescent="0.25">
      <c r="B5607">
        <v>-26.699000000000002</v>
      </c>
      <c r="C5607">
        <v>8.8134765625</v>
      </c>
    </row>
    <row r="5608" spans="2:3" x14ac:dyDescent="0.25">
      <c r="B5608">
        <v>-26.713000000000001</v>
      </c>
      <c r="C5608">
        <v>9.5458984375</v>
      </c>
    </row>
    <row r="5609" spans="2:3" x14ac:dyDescent="0.25">
      <c r="B5609">
        <v>-26.727</v>
      </c>
      <c r="C5609">
        <v>9.423828125</v>
      </c>
    </row>
    <row r="5610" spans="2:3" x14ac:dyDescent="0.25">
      <c r="B5610">
        <v>-26.741</v>
      </c>
      <c r="C5610">
        <v>8.30078125</v>
      </c>
    </row>
    <row r="5611" spans="2:3" x14ac:dyDescent="0.25">
      <c r="B5611">
        <v>-26.754999999999999</v>
      </c>
      <c r="C5611">
        <v>8.642578125</v>
      </c>
    </row>
    <row r="5612" spans="2:3" x14ac:dyDescent="0.25">
      <c r="B5612">
        <v>-26.768999999999998</v>
      </c>
      <c r="C5612">
        <v>7.5927734375</v>
      </c>
    </row>
    <row r="5613" spans="2:3" x14ac:dyDescent="0.25">
      <c r="B5613">
        <v>-26.783000000000001</v>
      </c>
      <c r="C5613">
        <v>8.203125</v>
      </c>
    </row>
    <row r="5614" spans="2:3" x14ac:dyDescent="0.25">
      <c r="B5614">
        <v>-26.797000000000001</v>
      </c>
      <c r="C5614">
        <v>9.2041015625</v>
      </c>
    </row>
    <row r="5615" spans="2:3" x14ac:dyDescent="0.25">
      <c r="B5615">
        <v>-26.811</v>
      </c>
      <c r="C5615">
        <v>8.544921875</v>
      </c>
    </row>
    <row r="5616" spans="2:3" x14ac:dyDescent="0.25">
      <c r="B5616">
        <v>-26.824999999999999</v>
      </c>
      <c r="C5616">
        <v>8.642578125</v>
      </c>
    </row>
    <row r="5617" spans="2:3" x14ac:dyDescent="0.25">
      <c r="B5617">
        <v>-26.838999999999999</v>
      </c>
      <c r="C5617">
        <v>9.08203125</v>
      </c>
    </row>
    <row r="5618" spans="2:3" x14ac:dyDescent="0.25">
      <c r="B5618">
        <v>-26.853000000000002</v>
      </c>
      <c r="C5618">
        <v>8.88671875</v>
      </c>
    </row>
    <row r="5619" spans="2:3" x14ac:dyDescent="0.25">
      <c r="B5619">
        <v>-26.867000000000001</v>
      </c>
      <c r="C5619">
        <v>8.59375</v>
      </c>
    </row>
    <row r="5620" spans="2:3" x14ac:dyDescent="0.25">
      <c r="B5620">
        <v>-26.881</v>
      </c>
      <c r="C5620">
        <v>9.7412109375</v>
      </c>
    </row>
    <row r="5621" spans="2:3" x14ac:dyDescent="0.25">
      <c r="B5621">
        <v>-26.895</v>
      </c>
      <c r="C5621">
        <v>8.88671875</v>
      </c>
    </row>
    <row r="5622" spans="2:3" x14ac:dyDescent="0.25">
      <c r="B5622">
        <v>-26.908999999999999</v>
      </c>
      <c r="C5622">
        <v>8.4716796875</v>
      </c>
    </row>
    <row r="5623" spans="2:3" x14ac:dyDescent="0.25">
      <c r="B5623">
        <v>-26.922999999999998</v>
      </c>
      <c r="C5623">
        <v>8.8134765625</v>
      </c>
    </row>
    <row r="5624" spans="2:3" x14ac:dyDescent="0.25">
      <c r="B5624">
        <v>-26.937000000000001</v>
      </c>
      <c r="C5624">
        <v>8.2763671875</v>
      </c>
    </row>
    <row r="5625" spans="2:3" x14ac:dyDescent="0.25">
      <c r="B5625">
        <v>-26.951000000000001</v>
      </c>
      <c r="C5625">
        <v>8.1298828125</v>
      </c>
    </row>
    <row r="5626" spans="2:3" x14ac:dyDescent="0.25">
      <c r="B5626">
        <v>-26.965</v>
      </c>
      <c r="C5626">
        <v>8.49609375</v>
      </c>
    </row>
    <row r="5627" spans="2:3" x14ac:dyDescent="0.25">
      <c r="B5627">
        <v>-26.978999999999999</v>
      </c>
      <c r="C5627">
        <v>8.30078125</v>
      </c>
    </row>
    <row r="5628" spans="2:3" x14ac:dyDescent="0.25">
      <c r="B5628">
        <v>-26.992999999999999</v>
      </c>
      <c r="C5628">
        <v>7.7392578125</v>
      </c>
    </row>
    <row r="5629" spans="2:3" x14ac:dyDescent="0.25">
      <c r="B5629">
        <v>-27.007000000000001</v>
      </c>
      <c r="C5629">
        <v>6.982421875</v>
      </c>
    </row>
    <row r="5630" spans="2:3" x14ac:dyDescent="0.25">
      <c r="B5630">
        <v>-27.021000000000001</v>
      </c>
      <c r="C5630">
        <v>7.6416015625</v>
      </c>
    </row>
    <row r="5631" spans="2:3" x14ac:dyDescent="0.25">
      <c r="B5631">
        <v>-27.035</v>
      </c>
      <c r="C5631">
        <v>7.2998046875</v>
      </c>
    </row>
    <row r="5632" spans="2:3" x14ac:dyDescent="0.25">
      <c r="B5632">
        <v>-27.048999999999999</v>
      </c>
      <c r="C5632">
        <v>7.7392578125</v>
      </c>
    </row>
    <row r="5633" spans="2:3" x14ac:dyDescent="0.25">
      <c r="B5633">
        <v>-27.062999999999999</v>
      </c>
      <c r="C5633">
        <v>7.7880859375</v>
      </c>
    </row>
    <row r="5634" spans="2:3" x14ac:dyDescent="0.25">
      <c r="B5634">
        <v>-27.077000000000002</v>
      </c>
      <c r="C5634">
        <v>9.033203125</v>
      </c>
    </row>
    <row r="5635" spans="2:3" x14ac:dyDescent="0.25">
      <c r="B5635">
        <v>-27.091000000000001</v>
      </c>
      <c r="C5635">
        <v>9.08203125</v>
      </c>
    </row>
    <row r="5636" spans="2:3" x14ac:dyDescent="0.25">
      <c r="B5636">
        <v>-27.105</v>
      </c>
      <c r="C5636">
        <v>7.8125</v>
      </c>
    </row>
    <row r="5637" spans="2:3" x14ac:dyDescent="0.25">
      <c r="B5637">
        <v>-27.119</v>
      </c>
      <c r="C5637">
        <v>7.763671875</v>
      </c>
    </row>
    <row r="5638" spans="2:3" x14ac:dyDescent="0.25">
      <c r="B5638">
        <v>-27.132999999999999</v>
      </c>
      <c r="C5638">
        <v>7.5439453125</v>
      </c>
    </row>
    <row r="5639" spans="2:3" x14ac:dyDescent="0.25">
      <c r="B5639">
        <v>-27.146999999999998</v>
      </c>
      <c r="C5639">
        <v>8.0810546875</v>
      </c>
    </row>
    <row r="5640" spans="2:3" x14ac:dyDescent="0.25">
      <c r="B5640">
        <v>-27.161000000000001</v>
      </c>
      <c r="C5640">
        <v>7.4951171875</v>
      </c>
    </row>
    <row r="5641" spans="2:3" x14ac:dyDescent="0.25">
      <c r="B5641">
        <v>-27.175000000000001</v>
      </c>
      <c r="C5641">
        <v>8.6669921875</v>
      </c>
    </row>
    <row r="5642" spans="2:3" x14ac:dyDescent="0.25">
      <c r="B5642">
        <v>-27.189</v>
      </c>
      <c r="C5642">
        <v>9.228515625</v>
      </c>
    </row>
    <row r="5643" spans="2:3" x14ac:dyDescent="0.25">
      <c r="B5643">
        <v>-27.202999999999999</v>
      </c>
      <c r="C5643">
        <v>8.4228515625</v>
      </c>
    </row>
    <row r="5644" spans="2:3" x14ac:dyDescent="0.25">
      <c r="B5644">
        <v>-27.216999999999999</v>
      </c>
      <c r="C5644">
        <v>8.5693359375</v>
      </c>
    </row>
    <row r="5645" spans="2:3" x14ac:dyDescent="0.25">
      <c r="B5645">
        <v>-27.231000000000002</v>
      </c>
      <c r="C5645">
        <v>8.3984375</v>
      </c>
    </row>
    <row r="5646" spans="2:3" x14ac:dyDescent="0.25">
      <c r="B5646">
        <v>-27.245000000000001</v>
      </c>
      <c r="C5646">
        <v>7.8125</v>
      </c>
    </row>
    <row r="5647" spans="2:3" x14ac:dyDescent="0.25">
      <c r="B5647">
        <v>-27.259</v>
      </c>
      <c r="C5647">
        <v>7.6171875</v>
      </c>
    </row>
    <row r="5648" spans="2:3" x14ac:dyDescent="0.25">
      <c r="B5648">
        <v>-27.273</v>
      </c>
      <c r="C5648">
        <v>8.837890625</v>
      </c>
    </row>
    <row r="5649" spans="2:3" x14ac:dyDescent="0.25">
      <c r="B5649">
        <v>-27.286999999999999</v>
      </c>
      <c r="C5649">
        <v>8.3740234375</v>
      </c>
    </row>
    <row r="5650" spans="2:3" x14ac:dyDescent="0.25">
      <c r="B5650">
        <v>-27.300999999999998</v>
      </c>
      <c r="C5650">
        <v>7.470703125</v>
      </c>
    </row>
    <row r="5651" spans="2:3" x14ac:dyDescent="0.25">
      <c r="B5651">
        <v>-27.315000000000001</v>
      </c>
      <c r="C5651">
        <v>9.2529296875</v>
      </c>
    </row>
    <row r="5652" spans="2:3" x14ac:dyDescent="0.25">
      <c r="B5652">
        <v>-27.329000000000001</v>
      </c>
      <c r="C5652">
        <v>8.8623046875</v>
      </c>
    </row>
    <row r="5653" spans="2:3" x14ac:dyDescent="0.25">
      <c r="B5653">
        <v>-27.343</v>
      </c>
      <c r="C5653">
        <v>6.7138671875</v>
      </c>
    </row>
    <row r="5654" spans="2:3" x14ac:dyDescent="0.25">
      <c r="B5654">
        <v>-27.356999999999999</v>
      </c>
      <c r="C5654">
        <v>7.3486328125</v>
      </c>
    </row>
    <row r="5655" spans="2:3" x14ac:dyDescent="0.25">
      <c r="B5655">
        <v>-27.370999999999999</v>
      </c>
      <c r="C5655">
        <v>8.9111328125</v>
      </c>
    </row>
    <row r="5656" spans="2:3" x14ac:dyDescent="0.25">
      <c r="B5656">
        <v>-27.385000000000002</v>
      </c>
      <c r="C5656">
        <v>8.251953125</v>
      </c>
    </row>
    <row r="5657" spans="2:3" x14ac:dyDescent="0.25">
      <c r="B5657">
        <v>-27.399000000000001</v>
      </c>
      <c r="C5657">
        <v>8.59375</v>
      </c>
    </row>
    <row r="5658" spans="2:3" x14ac:dyDescent="0.25">
      <c r="B5658">
        <v>-27.413</v>
      </c>
      <c r="C5658">
        <v>8.5205078125</v>
      </c>
    </row>
    <row r="5659" spans="2:3" x14ac:dyDescent="0.25">
      <c r="B5659">
        <v>-27.427</v>
      </c>
      <c r="C5659">
        <v>8.544921875</v>
      </c>
    </row>
    <row r="5660" spans="2:3" x14ac:dyDescent="0.25">
      <c r="B5660">
        <v>-27.440999999999999</v>
      </c>
      <c r="C5660">
        <v>9.033203125</v>
      </c>
    </row>
    <row r="5661" spans="2:3" x14ac:dyDescent="0.25">
      <c r="B5661">
        <v>-27.454999999999998</v>
      </c>
      <c r="C5661">
        <v>8.3251953125</v>
      </c>
    </row>
    <row r="5662" spans="2:3" x14ac:dyDescent="0.25">
      <c r="B5662">
        <v>-27.469000000000001</v>
      </c>
      <c r="C5662">
        <v>7.9345703125</v>
      </c>
    </row>
    <row r="5663" spans="2:3" x14ac:dyDescent="0.25">
      <c r="B5663">
        <v>-27.483000000000001</v>
      </c>
      <c r="C5663">
        <v>6.787109375</v>
      </c>
    </row>
    <row r="5664" spans="2:3" x14ac:dyDescent="0.25">
      <c r="B5664">
        <v>-27.497</v>
      </c>
      <c r="C5664">
        <v>7.421875</v>
      </c>
    </row>
    <row r="5665" spans="2:3" x14ac:dyDescent="0.25">
      <c r="B5665">
        <v>-27.510999999999999</v>
      </c>
      <c r="C5665">
        <v>9.27734375</v>
      </c>
    </row>
    <row r="5666" spans="2:3" x14ac:dyDescent="0.25">
      <c r="B5666">
        <v>-27.524999999999999</v>
      </c>
      <c r="C5666">
        <v>8.8623046875</v>
      </c>
    </row>
    <row r="5667" spans="2:3" x14ac:dyDescent="0.25">
      <c r="B5667">
        <v>-27.539000000000001</v>
      </c>
      <c r="C5667">
        <v>9.3017578125</v>
      </c>
    </row>
    <row r="5668" spans="2:3" x14ac:dyDescent="0.25">
      <c r="B5668">
        <v>-27.553000000000001</v>
      </c>
      <c r="C5668">
        <v>8.3984375</v>
      </c>
    </row>
    <row r="5669" spans="2:3" x14ac:dyDescent="0.25">
      <c r="B5669">
        <v>-27.567</v>
      </c>
      <c r="C5669">
        <v>6.7626953125</v>
      </c>
    </row>
    <row r="5670" spans="2:3" x14ac:dyDescent="0.25">
      <c r="B5670">
        <v>-27.581</v>
      </c>
      <c r="C5670">
        <v>8.0078125</v>
      </c>
    </row>
    <row r="5671" spans="2:3" x14ac:dyDescent="0.25">
      <c r="B5671">
        <v>-27.594999999999999</v>
      </c>
      <c r="C5671">
        <v>8.0810546875</v>
      </c>
    </row>
    <row r="5672" spans="2:3" x14ac:dyDescent="0.25">
      <c r="B5672">
        <v>-27.609000000000002</v>
      </c>
      <c r="C5672">
        <v>7.1044921875</v>
      </c>
    </row>
    <row r="5673" spans="2:3" x14ac:dyDescent="0.25">
      <c r="B5673">
        <v>-27.623000000000001</v>
      </c>
      <c r="C5673">
        <v>7.0556640625</v>
      </c>
    </row>
    <row r="5674" spans="2:3" x14ac:dyDescent="0.25">
      <c r="B5674">
        <v>-27.637</v>
      </c>
      <c r="C5674">
        <v>6.8603515625</v>
      </c>
    </row>
    <row r="5675" spans="2:3" x14ac:dyDescent="0.25">
      <c r="B5675">
        <v>-27.651</v>
      </c>
      <c r="C5675">
        <v>7.8125</v>
      </c>
    </row>
    <row r="5676" spans="2:3" x14ac:dyDescent="0.25">
      <c r="B5676">
        <v>-27.664999999999999</v>
      </c>
      <c r="C5676">
        <v>7.470703125</v>
      </c>
    </row>
    <row r="5677" spans="2:3" x14ac:dyDescent="0.25">
      <c r="B5677">
        <v>-27.678999999999998</v>
      </c>
      <c r="C5677">
        <v>7.4462890625</v>
      </c>
    </row>
    <row r="5678" spans="2:3" x14ac:dyDescent="0.25">
      <c r="B5678">
        <v>-27.693000000000001</v>
      </c>
      <c r="C5678">
        <v>8.9111328125</v>
      </c>
    </row>
    <row r="5679" spans="2:3" x14ac:dyDescent="0.25">
      <c r="B5679">
        <v>-27.707000000000001</v>
      </c>
      <c r="C5679">
        <v>8.7646484375</v>
      </c>
    </row>
    <row r="5680" spans="2:3" x14ac:dyDescent="0.25">
      <c r="B5680">
        <v>-27.721</v>
      </c>
      <c r="C5680">
        <v>8.59375</v>
      </c>
    </row>
    <row r="5681" spans="2:3" x14ac:dyDescent="0.25">
      <c r="B5681">
        <v>-27.734999999999999</v>
      </c>
      <c r="C5681">
        <v>7.4951171875</v>
      </c>
    </row>
    <row r="5682" spans="2:3" x14ac:dyDescent="0.25">
      <c r="B5682">
        <v>-27.748999999999999</v>
      </c>
      <c r="C5682">
        <v>8.4228515625</v>
      </c>
    </row>
    <row r="5683" spans="2:3" x14ac:dyDescent="0.25">
      <c r="B5683">
        <v>-27.763000000000002</v>
      </c>
      <c r="C5683">
        <v>7.958984375</v>
      </c>
    </row>
    <row r="5684" spans="2:3" x14ac:dyDescent="0.25">
      <c r="B5684">
        <v>-27.777000000000001</v>
      </c>
      <c r="C5684">
        <v>7.32421875</v>
      </c>
    </row>
    <row r="5685" spans="2:3" x14ac:dyDescent="0.25">
      <c r="B5685">
        <v>-27.791</v>
      </c>
      <c r="C5685">
        <v>8.49609375</v>
      </c>
    </row>
    <row r="5686" spans="2:3" x14ac:dyDescent="0.25">
      <c r="B5686">
        <v>-27.805</v>
      </c>
      <c r="C5686">
        <v>8.0322265625</v>
      </c>
    </row>
    <row r="5687" spans="2:3" x14ac:dyDescent="0.25">
      <c r="B5687">
        <v>-27.818999999999999</v>
      </c>
      <c r="C5687">
        <v>8.203125</v>
      </c>
    </row>
    <row r="5688" spans="2:3" x14ac:dyDescent="0.25">
      <c r="B5688">
        <v>-27.832999999999998</v>
      </c>
      <c r="C5688">
        <v>7.7880859375</v>
      </c>
    </row>
    <row r="5689" spans="2:3" x14ac:dyDescent="0.25">
      <c r="B5689">
        <v>-27.847000000000001</v>
      </c>
      <c r="C5689">
        <v>6.9580078125</v>
      </c>
    </row>
    <row r="5690" spans="2:3" x14ac:dyDescent="0.25">
      <c r="B5690">
        <v>-27.861000000000001</v>
      </c>
      <c r="C5690">
        <v>7.0556640625</v>
      </c>
    </row>
    <row r="5691" spans="2:3" x14ac:dyDescent="0.25">
      <c r="B5691">
        <v>-27.875</v>
      </c>
      <c r="C5691">
        <v>6.9091796875</v>
      </c>
    </row>
    <row r="5692" spans="2:3" x14ac:dyDescent="0.25">
      <c r="B5692">
        <v>-27.888999999999999</v>
      </c>
      <c r="C5692">
        <v>7.861328125</v>
      </c>
    </row>
    <row r="5693" spans="2:3" x14ac:dyDescent="0.25">
      <c r="B5693">
        <v>-27.902999999999999</v>
      </c>
      <c r="C5693">
        <v>8.2763671875</v>
      </c>
    </row>
    <row r="5694" spans="2:3" x14ac:dyDescent="0.25">
      <c r="B5694">
        <v>-27.917000000000002</v>
      </c>
      <c r="C5694">
        <v>8.0322265625</v>
      </c>
    </row>
    <row r="5695" spans="2:3" x14ac:dyDescent="0.25">
      <c r="B5695">
        <v>-27.931000000000001</v>
      </c>
      <c r="C5695">
        <v>5.8837890625</v>
      </c>
    </row>
    <row r="5696" spans="2:3" x14ac:dyDescent="0.25">
      <c r="B5696">
        <v>-27.945</v>
      </c>
      <c r="C5696">
        <v>6.8115234375</v>
      </c>
    </row>
    <row r="5697" spans="2:3" x14ac:dyDescent="0.25">
      <c r="B5697">
        <v>-27.959</v>
      </c>
      <c r="C5697">
        <v>7.8125</v>
      </c>
    </row>
    <row r="5698" spans="2:3" x14ac:dyDescent="0.25">
      <c r="B5698">
        <v>-27.972999999999999</v>
      </c>
      <c r="C5698">
        <v>8.349609375</v>
      </c>
    </row>
    <row r="5699" spans="2:3" x14ac:dyDescent="0.25">
      <c r="B5699">
        <v>-27.986999999999998</v>
      </c>
      <c r="C5699">
        <v>8.203125</v>
      </c>
    </row>
    <row r="5700" spans="2:3" x14ac:dyDescent="0.25">
      <c r="B5700">
        <v>-28.001000000000001</v>
      </c>
      <c r="C5700">
        <v>8.10546875</v>
      </c>
    </row>
    <row r="5701" spans="2:3" x14ac:dyDescent="0.25">
      <c r="B5701">
        <v>-28.015000000000001</v>
      </c>
      <c r="C5701">
        <v>8.544921875</v>
      </c>
    </row>
    <row r="5702" spans="2:3" x14ac:dyDescent="0.25">
      <c r="B5702">
        <v>-28.029</v>
      </c>
      <c r="C5702">
        <v>7.5927734375</v>
      </c>
    </row>
    <row r="5703" spans="2:3" x14ac:dyDescent="0.25">
      <c r="B5703">
        <v>-28.042999999999999</v>
      </c>
      <c r="C5703">
        <v>6.6162109375</v>
      </c>
    </row>
    <row r="5704" spans="2:3" x14ac:dyDescent="0.25">
      <c r="B5704">
        <v>-28.056999999999999</v>
      </c>
      <c r="C5704">
        <v>6.8359375</v>
      </c>
    </row>
    <row r="5705" spans="2:3" x14ac:dyDescent="0.25">
      <c r="B5705">
        <v>-28.071000000000002</v>
      </c>
      <c r="C5705">
        <v>7.32421875</v>
      </c>
    </row>
    <row r="5706" spans="2:3" x14ac:dyDescent="0.25">
      <c r="B5706">
        <v>-28.085000000000001</v>
      </c>
      <c r="C5706">
        <v>7.666015625</v>
      </c>
    </row>
    <row r="5707" spans="2:3" x14ac:dyDescent="0.25">
      <c r="B5707">
        <v>-28.099</v>
      </c>
      <c r="C5707">
        <v>8.1298828125</v>
      </c>
    </row>
    <row r="5708" spans="2:3" x14ac:dyDescent="0.25">
      <c r="B5708">
        <v>-28.113</v>
      </c>
      <c r="C5708">
        <v>8.7890625</v>
      </c>
    </row>
    <row r="5709" spans="2:3" x14ac:dyDescent="0.25">
      <c r="B5709">
        <v>-28.126999999999999</v>
      </c>
      <c r="C5709">
        <v>7.8369140625</v>
      </c>
    </row>
    <row r="5710" spans="2:3" x14ac:dyDescent="0.25">
      <c r="B5710">
        <v>-28.140999999999998</v>
      </c>
      <c r="C5710">
        <v>7.861328125</v>
      </c>
    </row>
    <row r="5711" spans="2:3" x14ac:dyDescent="0.25">
      <c r="B5711">
        <v>-28.155000000000001</v>
      </c>
      <c r="C5711">
        <v>7.9345703125</v>
      </c>
    </row>
    <row r="5712" spans="2:3" x14ac:dyDescent="0.25">
      <c r="B5712">
        <v>-28.169</v>
      </c>
      <c r="C5712">
        <v>7.861328125</v>
      </c>
    </row>
    <row r="5713" spans="2:3" x14ac:dyDescent="0.25">
      <c r="B5713">
        <v>-28.183</v>
      </c>
      <c r="C5713">
        <v>10.2783203125</v>
      </c>
    </row>
    <row r="5714" spans="2:3" x14ac:dyDescent="0.25">
      <c r="B5714">
        <v>-28.196999999999999</v>
      </c>
      <c r="C5714">
        <v>10.2783203125</v>
      </c>
    </row>
    <row r="5715" spans="2:3" x14ac:dyDescent="0.25">
      <c r="B5715">
        <v>-28.210999999999999</v>
      </c>
      <c r="C5715">
        <v>8.9111328125</v>
      </c>
    </row>
    <row r="5716" spans="2:3" x14ac:dyDescent="0.25">
      <c r="B5716">
        <v>-28.225000000000001</v>
      </c>
      <c r="C5716">
        <v>9.1552734375</v>
      </c>
    </row>
    <row r="5717" spans="2:3" x14ac:dyDescent="0.25">
      <c r="B5717">
        <v>-28.239000000000001</v>
      </c>
      <c r="C5717">
        <v>8.740234375</v>
      </c>
    </row>
    <row r="5718" spans="2:3" x14ac:dyDescent="0.25">
      <c r="B5718">
        <v>-28.253</v>
      </c>
      <c r="C5718">
        <v>7.3486328125</v>
      </c>
    </row>
    <row r="5719" spans="2:3" x14ac:dyDescent="0.25">
      <c r="B5719">
        <v>-28.266999999999999</v>
      </c>
      <c r="C5719">
        <v>6.8115234375</v>
      </c>
    </row>
    <row r="5720" spans="2:3" x14ac:dyDescent="0.25">
      <c r="B5720">
        <v>-28.280999999999999</v>
      </c>
      <c r="C5720">
        <v>7.9345703125</v>
      </c>
    </row>
    <row r="5721" spans="2:3" x14ac:dyDescent="0.25">
      <c r="B5721">
        <v>-28.295000000000002</v>
      </c>
      <c r="C5721">
        <v>8.8623046875</v>
      </c>
    </row>
    <row r="5722" spans="2:3" x14ac:dyDescent="0.25">
      <c r="B5722">
        <v>-28.309000000000001</v>
      </c>
      <c r="C5722">
        <v>8.8623046875</v>
      </c>
    </row>
    <row r="5723" spans="2:3" x14ac:dyDescent="0.25">
      <c r="B5723">
        <v>-28.323</v>
      </c>
      <c r="C5723">
        <v>9.1552734375</v>
      </c>
    </row>
    <row r="5724" spans="2:3" x14ac:dyDescent="0.25">
      <c r="B5724">
        <v>-28.337</v>
      </c>
      <c r="C5724">
        <v>8.0322265625</v>
      </c>
    </row>
    <row r="5725" spans="2:3" x14ac:dyDescent="0.25">
      <c r="B5725">
        <v>-28.350999999999999</v>
      </c>
      <c r="C5725">
        <v>7.177734375</v>
      </c>
    </row>
    <row r="5726" spans="2:3" x14ac:dyDescent="0.25">
      <c r="B5726">
        <v>-28.364999999999998</v>
      </c>
      <c r="C5726">
        <v>7.6416015625</v>
      </c>
    </row>
    <row r="5727" spans="2:3" x14ac:dyDescent="0.25">
      <c r="B5727">
        <v>-28.379000000000001</v>
      </c>
      <c r="C5727">
        <v>7.3974609375</v>
      </c>
    </row>
    <row r="5728" spans="2:3" x14ac:dyDescent="0.25">
      <c r="B5728">
        <v>-28.393000000000001</v>
      </c>
      <c r="C5728">
        <v>8.88671875</v>
      </c>
    </row>
    <row r="5729" spans="2:3" x14ac:dyDescent="0.25">
      <c r="B5729">
        <v>-28.407</v>
      </c>
      <c r="C5729">
        <v>9.716796875</v>
      </c>
    </row>
    <row r="5730" spans="2:3" x14ac:dyDescent="0.25">
      <c r="B5730">
        <v>-28.420999999999999</v>
      </c>
      <c r="C5730">
        <v>8.740234375</v>
      </c>
    </row>
    <row r="5731" spans="2:3" x14ac:dyDescent="0.25">
      <c r="B5731">
        <v>-28.434999999999999</v>
      </c>
      <c r="C5731">
        <v>9.228515625</v>
      </c>
    </row>
    <row r="5732" spans="2:3" x14ac:dyDescent="0.25">
      <c r="B5732">
        <v>-28.449000000000002</v>
      </c>
      <c r="C5732">
        <v>8.88671875</v>
      </c>
    </row>
    <row r="5733" spans="2:3" x14ac:dyDescent="0.25">
      <c r="B5733">
        <v>-28.463000000000001</v>
      </c>
      <c r="C5733">
        <v>8.251953125</v>
      </c>
    </row>
    <row r="5734" spans="2:3" x14ac:dyDescent="0.25">
      <c r="B5734">
        <v>-28.477</v>
      </c>
      <c r="C5734">
        <v>7.5927734375</v>
      </c>
    </row>
    <row r="5735" spans="2:3" x14ac:dyDescent="0.25">
      <c r="B5735">
        <v>-28.491</v>
      </c>
      <c r="C5735">
        <v>7.1533203125</v>
      </c>
    </row>
    <row r="5736" spans="2:3" x14ac:dyDescent="0.25">
      <c r="B5736">
        <v>-28.504999999999999</v>
      </c>
      <c r="C5736">
        <v>8.837890625</v>
      </c>
    </row>
    <row r="5737" spans="2:3" x14ac:dyDescent="0.25">
      <c r="B5737">
        <v>-28.518999999999998</v>
      </c>
      <c r="C5737">
        <v>9.1552734375</v>
      </c>
    </row>
    <row r="5738" spans="2:3" x14ac:dyDescent="0.25">
      <c r="B5738">
        <v>-28.533000000000001</v>
      </c>
      <c r="C5738">
        <v>7.861328125</v>
      </c>
    </row>
    <row r="5739" spans="2:3" x14ac:dyDescent="0.25">
      <c r="B5739">
        <v>-28.547000000000001</v>
      </c>
      <c r="C5739">
        <v>8.984375</v>
      </c>
    </row>
    <row r="5740" spans="2:3" x14ac:dyDescent="0.25">
      <c r="B5740">
        <v>-28.561</v>
      </c>
      <c r="C5740">
        <v>8.7158203125</v>
      </c>
    </row>
    <row r="5741" spans="2:3" x14ac:dyDescent="0.25">
      <c r="B5741">
        <v>-28.574999999999999</v>
      </c>
      <c r="C5741">
        <v>7.8369140625</v>
      </c>
    </row>
    <row r="5742" spans="2:3" x14ac:dyDescent="0.25">
      <c r="B5742">
        <v>-28.588999999999999</v>
      </c>
      <c r="C5742">
        <v>8.5693359375</v>
      </c>
    </row>
    <row r="5743" spans="2:3" x14ac:dyDescent="0.25">
      <c r="B5743">
        <v>-28.603000000000002</v>
      </c>
      <c r="C5743">
        <v>8.9599609375</v>
      </c>
    </row>
    <row r="5744" spans="2:3" x14ac:dyDescent="0.25">
      <c r="B5744">
        <v>-28.617000000000001</v>
      </c>
      <c r="C5744">
        <v>8.1298828125</v>
      </c>
    </row>
    <row r="5745" spans="2:3" x14ac:dyDescent="0.25">
      <c r="B5745">
        <v>-28.631</v>
      </c>
      <c r="C5745">
        <v>8.837890625</v>
      </c>
    </row>
    <row r="5746" spans="2:3" x14ac:dyDescent="0.25">
      <c r="B5746">
        <v>-28.645</v>
      </c>
      <c r="C5746">
        <v>8.2275390625</v>
      </c>
    </row>
    <row r="5747" spans="2:3" x14ac:dyDescent="0.25">
      <c r="B5747">
        <v>-28.658999999999999</v>
      </c>
      <c r="C5747">
        <v>8.6669921875</v>
      </c>
    </row>
    <row r="5748" spans="2:3" x14ac:dyDescent="0.25">
      <c r="B5748">
        <v>-28.672999999999998</v>
      </c>
      <c r="C5748">
        <v>8.6669921875</v>
      </c>
    </row>
    <row r="5749" spans="2:3" x14ac:dyDescent="0.25">
      <c r="B5749">
        <v>-28.687000000000001</v>
      </c>
      <c r="C5749">
        <v>8.69140625</v>
      </c>
    </row>
    <row r="5750" spans="2:3" x14ac:dyDescent="0.25">
      <c r="B5750">
        <v>-28.701000000000001</v>
      </c>
      <c r="C5750">
        <v>8.0810546875</v>
      </c>
    </row>
    <row r="5751" spans="2:3" x14ac:dyDescent="0.25">
      <c r="B5751">
        <v>-28.715</v>
      </c>
      <c r="C5751">
        <v>7.2998046875</v>
      </c>
    </row>
    <row r="5752" spans="2:3" x14ac:dyDescent="0.25">
      <c r="B5752">
        <v>-28.728999999999999</v>
      </c>
      <c r="C5752">
        <v>7.71484375</v>
      </c>
    </row>
    <row r="5753" spans="2:3" x14ac:dyDescent="0.25">
      <c r="B5753">
        <v>-28.742999999999999</v>
      </c>
      <c r="C5753">
        <v>8.203125</v>
      </c>
    </row>
    <row r="5754" spans="2:3" x14ac:dyDescent="0.25">
      <c r="B5754">
        <v>-28.757000000000001</v>
      </c>
      <c r="C5754">
        <v>8.4716796875</v>
      </c>
    </row>
    <row r="5755" spans="2:3" x14ac:dyDescent="0.25">
      <c r="B5755">
        <v>-28.771000000000001</v>
      </c>
      <c r="C5755">
        <v>7.9833984375</v>
      </c>
    </row>
    <row r="5756" spans="2:3" x14ac:dyDescent="0.25">
      <c r="B5756">
        <v>-28.785</v>
      </c>
      <c r="C5756">
        <v>7.1533203125</v>
      </c>
    </row>
    <row r="5757" spans="2:3" x14ac:dyDescent="0.25">
      <c r="B5757">
        <v>-28.798999999999999</v>
      </c>
      <c r="C5757">
        <v>7.958984375</v>
      </c>
    </row>
    <row r="5758" spans="2:3" x14ac:dyDescent="0.25">
      <c r="B5758">
        <v>-28.812999999999999</v>
      </c>
      <c r="C5758">
        <v>8.7890625</v>
      </c>
    </row>
    <row r="5759" spans="2:3" x14ac:dyDescent="0.25">
      <c r="B5759">
        <v>-28.827000000000002</v>
      </c>
      <c r="C5759">
        <v>8.642578125</v>
      </c>
    </row>
    <row r="5760" spans="2:3" x14ac:dyDescent="0.25">
      <c r="B5760">
        <v>-28.841000000000001</v>
      </c>
      <c r="C5760">
        <v>8.984375</v>
      </c>
    </row>
    <row r="5761" spans="2:3" x14ac:dyDescent="0.25">
      <c r="B5761">
        <v>-28.855</v>
      </c>
      <c r="C5761">
        <v>8.10546875</v>
      </c>
    </row>
    <row r="5762" spans="2:3" x14ac:dyDescent="0.25">
      <c r="B5762">
        <v>-28.869</v>
      </c>
      <c r="C5762">
        <v>8.349609375</v>
      </c>
    </row>
    <row r="5763" spans="2:3" x14ac:dyDescent="0.25">
      <c r="B5763">
        <v>-28.882999999999999</v>
      </c>
      <c r="C5763">
        <v>7.6904296875</v>
      </c>
    </row>
    <row r="5764" spans="2:3" x14ac:dyDescent="0.25">
      <c r="B5764">
        <v>-28.896999999999998</v>
      </c>
      <c r="C5764">
        <v>8.9599609375</v>
      </c>
    </row>
    <row r="5765" spans="2:3" x14ac:dyDescent="0.25">
      <c r="B5765">
        <v>-28.911000000000001</v>
      </c>
      <c r="C5765">
        <v>9.1064453125</v>
      </c>
    </row>
    <row r="5766" spans="2:3" x14ac:dyDescent="0.25">
      <c r="B5766">
        <v>-28.925000000000001</v>
      </c>
      <c r="C5766">
        <v>8.935546875</v>
      </c>
    </row>
    <row r="5767" spans="2:3" x14ac:dyDescent="0.25">
      <c r="B5767">
        <v>-28.939</v>
      </c>
      <c r="C5767">
        <v>8.0322265625</v>
      </c>
    </row>
    <row r="5768" spans="2:3" x14ac:dyDescent="0.25">
      <c r="B5768">
        <v>-28.952999999999999</v>
      </c>
      <c r="C5768">
        <v>6.591796875</v>
      </c>
    </row>
    <row r="5769" spans="2:3" x14ac:dyDescent="0.25">
      <c r="B5769">
        <v>-28.966999999999999</v>
      </c>
      <c r="C5769">
        <v>7.2265625</v>
      </c>
    </row>
    <row r="5770" spans="2:3" x14ac:dyDescent="0.25">
      <c r="B5770">
        <v>-28.981000000000002</v>
      </c>
      <c r="C5770">
        <v>7.51953125</v>
      </c>
    </row>
    <row r="5771" spans="2:3" x14ac:dyDescent="0.25">
      <c r="B5771">
        <v>-28.995000000000001</v>
      </c>
      <c r="C5771">
        <v>8.8134765625</v>
      </c>
    </row>
    <row r="5772" spans="2:3" x14ac:dyDescent="0.25">
      <c r="B5772">
        <v>-29.009</v>
      </c>
      <c r="C5772">
        <v>9.3505859375</v>
      </c>
    </row>
    <row r="5773" spans="2:3" x14ac:dyDescent="0.25">
      <c r="B5773">
        <v>-29.023</v>
      </c>
      <c r="C5773">
        <v>9.3505859375</v>
      </c>
    </row>
    <row r="5774" spans="2:3" x14ac:dyDescent="0.25">
      <c r="B5774">
        <v>-29.036999999999999</v>
      </c>
      <c r="C5774">
        <v>8.3251953125</v>
      </c>
    </row>
    <row r="5775" spans="2:3" x14ac:dyDescent="0.25">
      <c r="B5775">
        <v>-29.050999999999998</v>
      </c>
      <c r="C5775">
        <v>8.4228515625</v>
      </c>
    </row>
    <row r="5776" spans="2:3" x14ac:dyDescent="0.25">
      <c r="B5776">
        <v>-29.065000000000001</v>
      </c>
      <c r="C5776">
        <v>6.982421875</v>
      </c>
    </row>
    <row r="5777" spans="2:3" x14ac:dyDescent="0.25">
      <c r="B5777">
        <v>-29.079000000000001</v>
      </c>
      <c r="C5777">
        <v>8.6669921875</v>
      </c>
    </row>
    <row r="5778" spans="2:3" x14ac:dyDescent="0.25">
      <c r="B5778">
        <v>-29.093</v>
      </c>
      <c r="C5778">
        <v>8.2763671875</v>
      </c>
    </row>
    <row r="5779" spans="2:3" x14ac:dyDescent="0.25">
      <c r="B5779">
        <v>-29.106999999999999</v>
      </c>
      <c r="C5779">
        <v>7.7392578125</v>
      </c>
    </row>
    <row r="5780" spans="2:3" x14ac:dyDescent="0.25">
      <c r="B5780">
        <v>-29.120999999999999</v>
      </c>
      <c r="C5780">
        <v>7.1044921875</v>
      </c>
    </row>
    <row r="5781" spans="2:3" x14ac:dyDescent="0.25">
      <c r="B5781">
        <v>-29.135000000000002</v>
      </c>
      <c r="C5781">
        <v>8.0078125</v>
      </c>
    </row>
    <row r="5782" spans="2:3" x14ac:dyDescent="0.25">
      <c r="B5782">
        <v>-29.149000000000001</v>
      </c>
      <c r="C5782">
        <v>6.9091796875</v>
      </c>
    </row>
    <row r="5783" spans="2:3" x14ac:dyDescent="0.25">
      <c r="B5783">
        <v>-29.163</v>
      </c>
      <c r="C5783">
        <v>7.7880859375</v>
      </c>
    </row>
    <row r="5784" spans="2:3" x14ac:dyDescent="0.25">
      <c r="B5784">
        <v>-29.177</v>
      </c>
      <c r="C5784">
        <v>7.8369140625</v>
      </c>
    </row>
    <row r="5785" spans="2:3" x14ac:dyDescent="0.25">
      <c r="B5785">
        <v>-29.190999999999999</v>
      </c>
      <c r="C5785">
        <v>7.32421875</v>
      </c>
    </row>
    <row r="5786" spans="2:3" x14ac:dyDescent="0.25">
      <c r="B5786">
        <v>-29.204999999999998</v>
      </c>
      <c r="C5786">
        <v>6.9091796875</v>
      </c>
    </row>
    <row r="5787" spans="2:3" x14ac:dyDescent="0.25">
      <c r="B5787">
        <v>-29.219000000000001</v>
      </c>
      <c r="C5787">
        <v>7.9833984375</v>
      </c>
    </row>
    <row r="5788" spans="2:3" x14ac:dyDescent="0.25">
      <c r="B5788">
        <v>-29.233000000000001</v>
      </c>
      <c r="C5788">
        <v>7.568359375</v>
      </c>
    </row>
    <row r="5789" spans="2:3" x14ac:dyDescent="0.25">
      <c r="B5789">
        <v>-29.247</v>
      </c>
      <c r="C5789">
        <v>7.5927734375</v>
      </c>
    </row>
    <row r="5790" spans="2:3" x14ac:dyDescent="0.25">
      <c r="B5790">
        <v>-29.260999999999999</v>
      </c>
      <c r="C5790">
        <v>8.251953125</v>
      </c>
    </row>
    <row r="5791" spans="2:3" x14ac:dyDescent="0.25">
      <c r="B5791">
        <v>-29.274999999999999</v>
      </c>
      <c r="C5791">
        <v>8.642578125</v>
      </c>
    </row>
    <row r="5792" spans="2:3" x14ac:dyDescent="0.25">
      <c r="B5792">
        <v>-29.289000000000001</v>
      </c>
      <c r="C5792">
        <v>7.7880859375</v>
      </c>
    </row>
    <row r="5793" spans="2:3" x14ac:dyDescent="0.25">
      <c r="B5793">
        <v>-29.303000000000001</v>
      </c>
      <c r="C5793">
        <v>7.8369140625</v>
      </c>
    </row>
    <row r="5794" spans="2:3" x14ac:dyDescent="0.25">
      <c r="B5794">
        <v>-29.317</v>
      </c>
      <c r="C5794">
        <v>8.7646484375</v>
      </c>
    </row>
    <row r="5795" spans="2:3" x14ac:dyDescent="0.25">
      <c r="B5795">
        <v>-29.331</v>
      </c>
      <c r="C5795">
        <v>7.03125</v>
      </c>
    </row>
    <row r="5796" spans="2:3" x14ac:dyDescent="0.25">
      <c r="B5796">
        <v>-29.344999999999999</v>
      </c>
      <c r="C5796">
        <v>6.54296875</v>
      </c>
    </row>
    <row r="5797" spans="2:3" x14ac:dyDescent="0.25">
      <c r="B5797">
        <v>-29.359000000000002</v>
      </c>
      <c r="C5797">
        <v>8.837890625</v>
      </c>
    </row>
    <row r="5798" spans="2:3" x14ac:dyDescent="0.25">
      <c r="B5798">
        <v>-29.373000000000001</v>
      </c>
      <c r="C5798">
        <v>9.08203125</v>
      </c>
    </row>
    <row r="5799" spans="2:3" x14ac:dyDescent="0.25">
      <c r="B5799">
        <v>-29.387</v>
      </c>
      <c r="C5799">
        <v>7.03125</v>
      </c>
    </row>
    <row r="5800" spans="2:3" x14ac:dyDescent="0.25">
      <c r="B5800">
        <v>-29.401</v>
      </c>
      <c r="C5800">
        <v>7.568359375</v>
      </c>
    </row>
    <row r="5801" spans="2:3" x14ac:dyDescent="0.25">
      <c r="B5801">
        <v>-29.414999999999999</v>
      </c>
      <c r="C5801">
        <v>8.154296875</v>
      </c>
    </row>
    <row r="5802" spans="2:3" x14ac:dyDescent="0.25">
      <c r="B5802">
        <v>-29.428999999999998</v>
      </c>
      <c r="C5802">
        <v>8.7158203125</v>
      </c>
    </row>
    <row r="5803" spans="2:3" x14ac:dyDescent="0.25">
      <c r="B5803">
        <v>-29.443000000000001</v>
      </c>
      <c r="C5803">
        <v>7.71484375</v>
      </c>
    </row>
    <row r="5804" spans="2:3" x14ac:dyDescent="0.25">
      <c r="B5804">
        <v>-29.457000000000001</v>
      </c>
      <c r="C5804">
        <v>8.251953125</v>
      </c>
    </row>
    <row r="5805" spans="2:3" x14ac:dyDescent="0.25">
      <c r="B5805">
        <v>-29.471</v>
      </c>
      <c r="C5805">
        <v>10.1318359375</v>
      </c>
    </row>
    <row r="5806" spans="2:3" x14ac:dyDescent="0.25">
      <c r="B5806">
        <v>-29.484999999999999</v>
      </c>
      <c r="C5806">
        <v>8.9599609375</v>
      </c>
    </row>
    <row r="5807" spans="2:3" x14ac:dyDescent="0.25">
      <c r="B5807">
        <v>-29.498999999999999</v>
      </c>
      <c r="C5807">
        <v>8.8623046875</v>
      </c>
    </row>
    <row r="5808" spans="2:3" x14ac:dyDescent="0.25">
      <c r="B5808">
        <v>-29.513000000000002</v>
      </c>
      <c r="C5808">
        <v>7.8369140625</v>
      </c>
    </row>
    <row r="5809" spans="2:3" x14ac:dyDescent="0.25">
      <c r="B5809">
        <v>-29.527000000000001</v>
      </c>
      <c r="C5809">
        <v>8.0810546875</v>
      </c>
    </row>
    <row r="5810" spans="2:3" x14ac:dyDescent="0.25">
      <c r="B5810">
        <v>-29.541</v>
      </c>
      <c r="C5810">
        <v>7.4951171875</v>
      </c>
    </row>
    <row r="5811" spans="2:3" x14ac:dyDescent="0.25">
      <c r="B5811">
        <v>-29.555</v>
      </c>
      <c r="C5811">
        <v>9.423828125</v>
      </c>
    </row>
    <row r="5812" spans="2:3" x14ac:dyDescent="0.25">
      <c r="B5812">
        <v>-29.568999999999999</v>
      </c>
      <c r="C5812">
        <v>8.0322265625</v>
      </c>
    </row>
    <row r="5813" spans="2:3" x14ac:dyDescent="0.25">
      <c r="B5813">
        <v>-29.582999999999998</v>
      </c>
      <c r="C5813">
        <v>7.275390625</v>
      </c>
    </row>
    <row r="5814" spans="2:3" x14ac:dyDescent="0.25">
      <c r="B5814">
        <v>-29.597000000000001</v>
      </c>
      <c r="C5814">
        <v>8.1787109375</v>
      </c>
    </row>
    <row r="5815" spans="2:3" x14ac:dyDescent="0.25">
      <c r="B5815">
        <v>-29.611000000000001</v>
      </c>
      <c r="C5815">
        <v>8.349609375</v>
      </c>
    </row>
    <row r="5816" spans="2:3" x14ac:dyDescent="0.25">
      <c r="B5816">
        <v>-29.625</v>
      </c>
      <c r="C5816">
        <v>8.3984375</v>
      </c>
    </row>
    <row r="5817" spans="2:3" x14ac:dyDescent="0.25">
      <c r="B5817">
        <v>-29.638999999999999</v>
      </c>
      <c r="C5817">
        <v>8.0810546875</v>
      </c>
    </row>
    <row r="5818" spans="2:3" x14ac:dyDescent="0.25">
      <c r="B5818">
        <v>-29.652999999999999</v>
      </c>
      <c r="C5818">
        <v>7.373046875</v>
      </c>
    </row>
    <row r="5819" spans="2:3" x14ac:dyDescent="0.25">
      <c r="B5819">
        <v>-29.667000000000002</v>
      </c>
      <c r="C5819">
        <v>9.228515625</v>
      </c>
    </row>
    <row r="5820" spans="2:3" x14ac:dyDescent="0.25">
      <c r="B5820">
        <v>-29.681000000000001</v>
      </c>
      <c r="C5820">
        <v>9.08203125</v>
      </c>
    </row>
    <row r="5821" spans="2:3" x14ac:dyDescent="0.25">
      <c r="B5821">
        <v>-29.695</v>
      </c>
      <c r="C5821">
        <v>8.4228515625</v>
      </c>
    </row>
    <row r="5822" spans="2:3" x14ac:dyDescent="0.25">
      <c r="B5822">
        <v>-29.709</v>
      </c>
      <c r="C5822">
        <v>7.9345703125</v>
      </c>
    </row>
    <row r="5823" spans="2:3" x14ac:dyDescent="0.25">
      <c r="B5823">
        <v>-29.722999999999999</v>
      </c>
      <c r="C5823">
        <v>8.69140625</v>
      </c>
    </row>
    <row r="5824" spans="2:3" x14ac:dyDescent="0.25">
      <c r="B5824">
        <v>-29.736999999999998</v>
      </c>
      <c r="C5824">
        <v>9.5703125</v>
      </c>
    </row>
    <row r="5825" spans="2:3" x14ac:dyDescent="0.25">
      <c r="B5825">
        <v>-29.751000000000001</v>
      </c>
      <c r="C5825">
        <v>9.5703125</v>
      </c>
    </row>
    <row r="5826" spans="2:3" x14ac:dyDescent="0.25">
      <c r="B5826">
        <v>-29.765000000000001</v>
      </c>
      <c r="C5826">
        <v>8.2275390625</v>
      </c>
    </row>
    <row r="5827" spans="2:3" x14ac:dyDescent="0.25">
      <c r="B5827">
        <v>-29.779</v>
      </c>
      <c r="C5827">
        <v>7.470703125</v>
      </c>
    </row>
    <row r="5828" spans="2:3" x14ac:dyDescent="0.25">
      <c r="B5828">
        <v>-29.792999999999999</v>
      </c>
      <c r="C5828">
        <v>7.03125</v>
      </c>
    </row>
    <row r="5829" spans="2:3" x14ac:dyDescent="0.25">
      <c r="B5829">
        <v>-29.806999999999999</v>
      </c>
      <c r="C5829">
        <v>6.640625</v>
      </c>
    </row>
    <row r="5830" spans="2:3" x14ac:dyDescent="0.25">
      <c r="B5830">
        <v>-29.821000000000002</v>
      </c>
      <c r="C5830">
        <v>8.0322265625</v>
      </c>
    </row>
    <row r="5831" spans="2:3" x14ac:dyDescent="0.25">
      <c r="B5831">
        <v>-29.835000000000001</v>
      </c>
      <c r="C5831">
        <v>8.056640625</v>
      </c>
    </row>
    <row r="5832" spans="2:3" x14ac:dyDescent="0.25">
      <c r="B5832">
        <v>-29.849</v>
      </c>
      <c r="C5832">
        <v>7.5439453125</v>
      </c>
    </row>
    <row r="5833" spans="2:3" x14ac:dyDescent="0.25">
      <c r="B5833">
        <v>-29.863</v>
      </c>
      <c r="C5833">
        <v>8.203125</v>
      </c>
    </row>
    <row r="5834" spans="2:3" x14ac:dyDescent="0.25">
      <c r="B5834">
        <v>-29.876999999999999</v>
      </c>
      <c r="C5834">
        <v>7.0556640625</v>
      </c>
    </row>
    <row r="5835" spans="2:3" x14ac:dyDescent="0.25">
      <c r="B5835">
        <v>-29.890999999999998</v>
      </c>
      <c r="C5835">
        <v>7.373046875</v>
      </c>
    </row>
    <row r="5836" spans="2:3" x14ac:dyDescent="0.25">
      <c r="B5836">
        <v>-29.905000000000001</v>
      </c>
      <c r="C5836">
        <v>9.27734375</v>
      </c>
    </row>
    <row r="5837" spans="2:3" x14ac:dyDescent="0.25">
      <c r="B5837">
        <v>-29.919</v>
      </c>
      <c r="C5837">
        <v>9.521484375</v>
      </c>
    </row>
    <row r="5838" spans="2:3" x14ac:dyDescent="0.25">
      <c r="B5838">
        <v>-29.933</v>
      </c>
      <c r="C5838">
        <v>8.642578125</v>
      </c>
    </row>
    <row r="5839" spans="2:3" x14ac:dyDescent="0.25">
      <c r="B5839">
        <v>-29.946999999999999</v>
      </c>
      <c r="C5839">
        <v>7.6904296875</v>
      </c>
    </row>
    <row r="5840" spans="2:3" x14ac:dyDescent="0.25">
      <c r="B5840">
        <v>-29.960999999999999</v>
      </c>
      <c r="C5840">
        <v>7.6416015625</v>
      </c>
    </row>
    <row r="5841" spans="2:3" x14ac:dyDescent="0.25">
      <c r="B5841">
        <v>-29.975000000000001</v>
      </c>
      <c r="C5841">
        <v>7.958984375</v>
      </c>
    </row>
    <row r="5842" spans="2:3" x14ac:dyDescent="0.25">
      <c r="B5842">
        <v>-29.989000000000001</v>
      </c>
      <c r="C5842">
        <v>9.228515625</v>
      </c>
    </row>
    <row r="5843" spans="2:3" x14ac:dyDescent="0.25">
      <c r="B5843">
        <v>-30.003</v>
      </c>
      <c r="C5843">
        <v>8.447265625</v>
      </c>
    </row>
    <row r="5844" spans="2:3" x14ac:dyDescent="0.25">
      <c r="B5844">
        <v>-30.016999999999999</v>
      </c>
      <c r="C5844">
        <v>7.91015625</v>
      </c>
    </row>
    <row r="5845" spans="2:3" x14ac:dyDescent="0.25">
      <c r="B5845">
        <v>-30.030999999999999</v>
      </c>
      <c r="C5845">
        <v>7.9833984375</v>
      </c>
    </row>
    <row r="5846" spans="2:3" x14ac:dyDescent="0.25">
      <c r="B5846">
        <v>-30.045000000000002</v>
      </c>
      <c r="C5846">
        <v>7.373046875</v>
      </c>
    </row>
    <row r="5847" spans="2:3" x14ac:dyDescent="0.25">
      <c r="B5847">
        <v>-30.059000000000001</v>
      </c>
      <c r="C5847">
        <v>7.4462890625</v>
      </c>
    </row>
    <row r="5848" spans="2:3" x14ac:dyDescent="0.25">
      <c r="B5848">
        <v>-30.073</v>
      </c>
      <c r="C5848">
        <v>6.0791015625</v>
      </c>
    </row>
    <row r="5849" spans="2:3" x14ac:dyDescent="0.25">
      <c r="B5849">
        <v>-30.087</v>
      </c>
      <c r="C5849">
        <v>8.349609375</v>
      </c>
    </row>
    <row r="5850" spans="2:3" x14ac:dyDescent="0.25">
      <c r="B5850">
        <v>-30.100999999999999</v>
      </c>
      <c r="C5850">
        <v>8.8623046875</v>
      </c>
    </row>
    <row r="5851" spans="2:3" x14ac:dyDescent="0.25">
      <c r="B5851">
        <v>-30.114999999999998</v>
      </c>
      <c r="C5851">
        <v>7.1533203125</v>
      </c>
    </row>
    <row r="5852" spans="2:3" x14ac:dyDescent="0.25">
      <c r="B5852">
        <v>-30.129000000000001</v>
      </c>
      <c r="C5852">
        <v>6.884765625</v>
      </c>
    </row>
    <row r="5853" spans="2:3" x14ac:dyDescent="0.25">
      <c r="B5853">
        <v>-30.143000000000001</v>
      </c>
      <c r="C5853">
        <v>7.32421875</v>
      </c>
    </row>
    <row r="5854" spans="2:3" x14ac:dyDescent="0.25">
      <c r="B5854">
        <v>-30.157</v>
      </c>
      <c r="C5854">
        <v>6.8359375</v>
      </c>
    </row>
    <row r="5855" spans="2:3" x14ac:dyDescent="0.25">
      <c r="B5855">
        <v>-30.170999999999999</v>
      </c>
      <c r="C5855">
        <v>6.5185546875</v>
      </c>
    </row>
    <row r="5856" spans="2:3" x14ac:dyDescent="0.25">
      <c r="B5856">
        <v>-30.184999999999999</v>
      </c>
      <c r="C5856">
        <v>7.373046875</v>
      </c>
    </row>
    <row r="5857" spans="2:3" x14ac:dyDescent="0.25">
      <c r="B5857">
        <v>-30.199000000000002</v>
      </c>
      <c r="C5857">
        <v>8.447265625</v>
      </c>
    </row>
    <row r="5858" spans="2:3" x14ac:dyDescent="0.25">
      <c r="B5858">
        <v>-30.213000000000001</v>
      </c>
      <c r="C5858">
        <v>7.51953125</v>
      </c>
    </row>
    <row r="5859" spans="2:3" x14ac:dyDescent="0.25">
      <c r="B5859">
        <v>-30.227</v>
      </c>
      <c r="C5859">
        <v>7.2509765625</v>
      </c>
    </row>
    <row r="5860" spans="2:3" x14ac:dyDescent="0.25">
      <c r="B5860">
        <v>-30.241</v>
      </c>
      <c r="C5860">
        <v>6.4453125</v>
      </c>
    </row>
    <row r="5861" spans="2:3" x14ac:dyDescent="0.25">
      <c r="B5861">
        <v>-30.254999999999999</v>
      </c>
      <c r="C5861">
        <v>6.7138671875</v>
      </c>
    </row>
    <row r="5862" spans="2:3" x14ac:dyDescent="0.25">
      <c r="B5862">
        <v>-30.268999999999998</v>
      </c>
      <c r="C5862">
        <v>8.349609375</v>
      </c>
    </row>
    <row r="5863" spans="2:3" x14ac:dyDescent="0.25">
      <c r="B5863">
        <v>-30.283000000000001</v>
      </c>
      <c r="C5863">
        <v>8.349609375</v>
      </c>
    </row>
    <row r="5864" spans="2:3" x14ac:dyDescent="0.25">
      <c r="B5864">
        <v>-30.297000000000001</v>
      </c>
      <c r="C5864">
        <v>7.91015625</v>
      </c>
    </row>
    <row r="5865" spans="2:3" x14ac:dyDescent="0.25">
      <c r="B5865">
        <v>-30.311</v>
      </c>
      <c r="C5865">
        <v>7.568359375</v>
      </c>
    </row>
    <row r="5866" spans="2:3" x14ac:dyDescent="0.25">
      <c r="B5866">
        <v>-30.324999999999999</v>
      </c>
      <c r="C5866">
        <v>7.666015625</v>
      </c>
    </row>
    <row r="5867" spans="2:3" x14ac:dyDescent="0.25">
      <c r="B5867">
        <v>-30.338999999999999</v>
      </c>
      <c r="C5867">
        <v>7.91015625</v>
      </c>
    </row>
    <row r="5868" spans="2:3" x14ac:dyDescent="0.25">
      <c r="B5868">
        <v>-30.353000000000002</v>
      </c>
      <c r="C5868">
        <v>7.0556640625</v>
      </c>
    </row>
    <row r="5869" spans="2:3" x14ac:dyDescent="0.25">
      <c r="B5869">
        <v>-30.367000000000001</v>
      </c>
      <c r="C5869">
        <v>8.2275390625</v>
      </c>
    </row>
    <row r="5870" spans="2:3" x14ac:dyDescent="0.25">
      <c r="B5870">
        <v>-30.381</v>
      </c>
      <c r="C5870">
        <v>8.0078125</v>
      </c>
    </row>
    <row r="5871" spans="2:3" x14ac:dyDescent="0.25">
      <c r="B5871">
        <v>-30.395</v>
      </c>
      <c r="C5871">
        <v>8.59375</v>
      </c>
    </row>
    <row r="5872" spans="2:3" x14ac:dyDescent="0.25">
      <c r="B5872">
        <v>-30.408999999999999</v>
      </c>
      <c r="C5872">
        <v>8.7158203125</v>
      </c>
    </row>
    <row r="5873" spans="2:3" x14ac:dyDescent="0.25">
      <c r="B5873">
        <v>-30.422999999999998</v>
      </c>
      <c r="C5873">
        <v>7.8125</v>
      </c>
    </row>
    <row r="5874" spans="2:3" x14ac:dyDescent="0.25">
      <c r="B5874">
        <v>-30.437000000000001</v>
      </c>
      <c r="C5874">
        <v>8.8134765625</v>
      </c>
    </row>
    <row r="5875" spans="2:3" x14ac:dyDescent="0.25">
      <c r="B5875">
        <v>-30.451000000000001</v>
      </c>
      <c r="C5875">
        <v>6.9091796875</v>
      </c>
    </row>
    <row r="5876" spans="2:3" x14ac:dyDescent="0.25">
      <c r="B5876">
        <v>-30.465</v>
      </c>
      <c r="C5876">
        <v>5.615234375</v>
      </c>
    </row>
    <row r="5877" spans="2:3" x14ac:dyDescent="0.25">
      <c r="B5877">
        <v>-30.478999999999999</v>
      </c>
      <c r="C5877">
        <v>7.2265625</v>
      </c>
    </row>
    <row r="5878" spans="2:3" x14ac:dyDescent="0.25">
      <c r="B5878">
        <v>-30.492999999999999</v>
      </c>
      <c r="C5878">
        <v>7.9833984375</v>
      </c>
    </row>
    <row r="5879" spans="2:3" x14ac:dyDescent="0.25">
      <c r="B5879">
        <v>-30.507000000000001</v>
      </c>
      <c r="C5879">
        <v>8.1787109375</v>
      </c>
    </row>
    <row r="5880" spans="2:3" x14ac:dyDescent="0.25">
      <c r="B5880">
        <v>-30.521000000000001</v>
      </c>
      <c r="C5880">
        <v>8.544921875</v>
      </c>
    </row>
    <row r="5881" spans="2:3" x14ac:dyDescent="0.25">
      <c r="B5881">
        <v>-30.535</v>
      </c>
      <c r="C5881">
        <v>8.056640625</v>
      </c>
    </row>
    <row r="5882" spans="2:3" x14ac:dyDescent="0.25">
      <c r="B5882">
        <v>-30.548999999999999</v>
      </c>
      <c r="C5882">
        <v>7.3486328125</v>
      </c>
    </row>
    <row r="5883" spans="2:3" x14ac:dyDescent="0.25">
      <c r="B5883">
        <v>-30.562999999999999</v>
      </c>
      <c r="C5883">
        <v>7.03125</v>
      </c>
    </row>
    <row r="5884" spans="2:3" x14ac:dyDescent="0.25">
      <c r="B5884">
        <v>-30.577000000000002</v>
      </c>
      <c r="C5884">
        <v>7.2998046875</v>
      </c>
    </row>
    <row r="5885" spans="2:3" x14ac:dyDescent="0.25">
      <c r="B5885">
        <v>-30.591000000000001</v>
      </c>
      <c r="C5885">
        <v>6.3232421875</v>
      </c>
    </row>
    <row r="5886" spans="2:3" x14ac:dyDescent="0.25">
      <c r="B5886">
        <v>-30.605</v>
      </c>
      <c r="C5886">
        <v>7.0556640625</v>
      </c>
    </row>
    <row r="5887" spans="2:3" x14ac:dyDescent="0.25">
      <c r="B5887">
        <v>-30.619</v>
      </c>
      <c r="C5887">
        <v>6.494140625</v>
      </c>
    </row>
    <row r="5888" spans="2:3" x14ac:dyDescent="0.25">
      <c r="B5888">
        <v>-30.632999999999999</v>
      </c>
      <c r="C5888">
        <v>6.103515625</v>
      </c>
    </row>
    <row r="5889" spans="2:3" x14ac:dyDescent="0.25">
      <c r="B5889">
        <v>-30.646999999999998</v>
      </c>
      <c r="C5889">
        <v>6.6650390625</v>
      </c>
    </row>
    <row r="5890" spans="2:3" x14ac:dyDescent="0.25">
      <c r="B5890">
        <v>-30.661000000000001</v>
      </c>
      <c r="C5890">
        <v>7.0556640625</v>
      </c>
    </row>
    <row r="5891" spans="2:3" x14ac:dyDescent="0.25">
      <c r="B5891">
        <v>-30.675000000000001</v>
      </c>
      <c r="C5891">
        <v>7.51953125</v>
      </c>
    </row>
    <row r="5892" spans="2:3" x14ac:dyDescent="0.25">
      <c r="B5892">
        <v>-30.689</v>
      </c>
      <c r="C5892">
        <v>7.6171875</v>
      </c>
    </row>
    <row r="5893" spans="2:3" x14ac:dyDescent="0.25">
      <c r="B5893">
        <v>-30.702999999999999</v>
      </c>
      <c r="C5893">
        <v>6.93359375</v>
      </c>
    </row>
    <row r="5894" spans="2:3" x14ac:dyDescent="0.25">
      <c r="B5894">
        <v>-30.716999999999999</v>
      </c>
      <c r="C5894">
        <v>6.7138671875</v>
      </c>
    </row>
    <row r="5895" spans="2:3" x14ac:dyDescent="0.25">
      <c r="B5895">
        <v>-30.731000000000002</v>
      </c>
      <c r="C5895">
        <v>6.7138671875</v>
      </c>
    </row>
    <row r="5896" spans="2:3" x14ac:dyDescent="0.25">
      <c r="B5896">
        <v>-30.745000000000001</v>
      </c>
      <c r="C5896">
        <v>7.568359375</v>
      </c>
    </row>
    <row r="5897" spans="2:3" x14ac:dyDescent="0.25">
      <c r="B5897">
        <v>-30.759</v>
      </c>
      <c r="C5897">
        <v>8.1787109375</v>
      </c>
    </row>
    <row r="5898" spans="2:3" x14ac:dyDescent="0.25">
      <c r="B5898">
        <v>-30.773</v>
      </c>
      <c r="C5898">
        <v>8.2275390625</v>
      </c>
    </row>
    <row r="5899" spans="2:3" x14ac:dyDescent="0.25">
      <c r="B5899">
        <v>-30.786999999999999</v>
      </c>
      <c r="C5899">
        <v>7.8369140625</v>
      </c>
    </row>
    <row r="5900" spans="2:3" x14ac:dyDescent="0.25">
      <c r="B5900">
        <v>-30.800999999999998</v>
      </c>
      <c r="C5900">
        <v>6.103515625</v>
      </c>
    </row>
    <row r="5901" spans="2:3" x14ac:dyDescent="0.25">
      <c r="B5901">
        <v>-30.815000000000001</v>
      </c>
      <c r="C5901">
        <v>6.1767578125</v>
      </c>
    </row>
    <row r="5902" spans="2:3" x14ac:dyDescent="0.25">
      <c r="B5902">
        <v>-30.829000000000001</v>
      </c>
      <c r="C5902">
        <v>7.0556640625</v>
      </c>
    </row>
    <row r="5903" spans="2:3" x14ac:dyDescent="0.25">
      <c r="B5903">
        <v>-30.843</v>
      </c>
      <c r="C5903">
        <v>7.9833984375</v>
      </c>
    </row>
    <row r="5904" spans="2:3" x14ac:dyDescent="0.25">
      <c r="B5904">
        <v>-30.856999999999999</v>
      </c>
      <c r="C5904">
        <v>7.8369140625</v>
      </c>
    </row>
    <row r="5905" spans="2:3" x14ac:dyDescent="0.25">
      <c r="B5905">
        <v>-30.870999999999999</v>
      </c>
      <c r="C5905">
        <v>7.177734375</v>
      </c>
    </row>
    <row r="5906" spans="2:3" x14ac:dyDescent="0.25">
      <c r="B5906">
        <v>-30.885000000000002</v>
      </c>
      <c r="C5906">
        <v>7.4951171875</v>
      </c>
    </row>
    <row r="5907" spans="2:3" x14ac:dyDescent="0.25">
      <c r="B5907">
        <v>-30.899000000000001</v>
      </c>
      <c r="C5907">
        <v>8.0322265625</v>
      </c>
    </row>
    <row r="5908" spans="2:3" x14ac:dyDescent="0.25">
      <c r="B5908">
        <v>-30.913</v>
      </c>
      <c r="C5908">
        <v>6.689453125</v>
      </c>
    </row>
    <row r="5909" spans="2:3" x14ac:dyDescent="0.25">
      <c r="B5909">
        <v>-30.927</v>
      </c>
      <c r="C5909">
        <v>6.884765625</v>
      </c>
    </row>
    <row r="5910" spans="2:3" x14ac:dyDescent="0.25">
      <c r="B5910">
        <v>-30.940999999999999</v>
      </c>
      <c r="C5910">
        <v>7.177734375</v>
      </c>
    </row>
    <row r="5911" spans="2:3" x14ac:dyDescent="0.25">
      <c r="B5911">
        <v>-30.954999999999998</v>
      </c>
      <c r="C5911">
        <v>7.2509765625</v>
      </c>
    </row>
    <row r="5912" spans="2:3" x14ac:dyDescent="0.25">
      <c r="B5912">
        <v>-30.969000000000001</v>
      </c>
      <c r="C5912">
        <v>8.7890625</v>
      </c>
    </row>
    <row r="5913" spans="2:3" x14ac:dyDescent="0.25">
      <c r="B5913">
        <v>-30.983000000000001</v>
      </c>
      <c r="C5913">
        <v>8.642578125</v>
      </c>
    </row>
    <row r="5914" spans="2:3" x14ac:dyDescent="0.25">
      <c r="B5914">
        <v>-30.997</v>
      </c>
      <c r="C5914">
        <v>8.3740234375</v>
      </c>
    </row>
    <row r="5915" spans="2:3" x14ac:dyDescent="0.25">
      <c r="B5915">
        <v>-31.010999999999999</v>
      </c>
      <c r="C5915">
        <v>9.0087890625</v>
      </c>
    </row>
    <row r="5916" spans="2:3" x14ac:dyDescent="0.25">
      <c r="B5916">
        <v>-31.024999999999999</v>
      </c>
      <c r="C5916">
        <v>8.49609375</v>
      </c>
    </row>
    <row r="5917" spans="2:3" x14ac:dyDescent="0.25">
      <c r="B5917">
        <v>-31.039000000000001</v>
      </c>
      <c r="C5917">
        <v>7.6416015625</v>
      </c>
    </row>
    <row r="5918" spans="2:3" x14ac:dyDescent="0.25">
      <c r="B5918">
        <v>-31.053000000000001</v>
      </c>
      <c r="C5918">
        <v>5.6884765625</v>
      </c>
    </row>
    <row r="5919" spans="2:3" x14ac:dyDescent="0.25">
      <c r="B5919">
        <v>-31.067</v>
      </c>
      <c r="C5919">
        <v>5.7373046875</v>
      </c>
    </row>
    <row r="5920" spans="2:3" x14ac:dyDescent="0.25">
      <c r="B5920">
        <v>-31.081</v>
      </c>
      <c r="C5920">
        <v>7.568359375</v>
      </c>
    </row>
    <row r="5921" spans="2:3" x14ac:dyDescent="0.25">
      <c r="B5921">
        <v>-31.094999999999999</v>
      </c>
      <c r="C5921">
        <v>8.0810546875</v>
      </c>
    </row>
    <row r="5922" spans="2:3" x14ac:dyDescent="0.25">
      <c r="B5922">
        <v>-31.109000000000002</v>
      </c>
      <c r="C5922">
        <v>7.2021484375</v>
      </c>
    </row>
    <row r="5923" spans="2:3" x14ac:dyDescent="0.25">
      <c r="B5923">
        <v>-31.123000000000001</v>
      </c>
      <c r="C5923">
        <v>7.568359375</v>
      </c>
    </row>
    <row r="5924" spans="2:3" x14ac:dyDescent="0.25">
      <c r="B5924">
        <v>-31.137</v>
      </c>
      <c r="C5924">
        <v>7.71484375</v>
      </c>
    </row>
    <row r="5925" spans="2:3" x14ac:dyDescent="0.25">
      <c r="B5925">
        <v>-31.151</v>
      </c>
      <c r="C5925">
        <v>6.93359375</v>
      </c>
    </row>
    <row r="5926" spans="2:3" x14ac:dyDescent="0.25">
      <c r="B5926">
        <v>-31.164999999999999</v>
      </c>
      <c r="C5926">
        <v>7.0556640625</v>
      </c>
    </row>
    <row r="5927" spans="2:3" x14ac:dyDescent="0.25">
      <c r="B5927">
        <v>-31.178999999999998</v>
      </c>
      <c r="C5927">
        <v>6.103515625</v>
      </c>
    </row>
    <row r="5928" spans="2:3" x14ac:dyDescent="0.25">
      <c r="B5928">
        <v>-31.193000000000001</v>
      </c>
      <c r="C5928">
        <v>6.396484375</v>
      </c>
    </row>
    <row r="5929" spans="2:3" x14ac:dyDescent="0.25">
      <c r="B5929">
        <v>-31.207000000000001</v>
      </c>
      <c r="C5929">
        <v>6.5185546875</v>
      </c>
    </row>
    <row r="5930" spans="2:3" x14ac:dyDescent="0.25">
      <c r="B5930">
        <v>-31.221</v>
      </c>
      <c r="C5930">
        <v>7.421875</v>
      </c>
    </row>
    <row r="5931" spans="2:3" x14ac:dyDescent="0.25">
      <c r="B5931">
        <v>-31.234999999999999</v>
      </c>
      <c r="C5931">
        <v>7.080078125</v>
      </c>
    </row>
    <row r="5932" spans="2:3" x14ac:dyDescent="0.25">
      <c r="B5932">
        <v>-31.248999999999999</v>
      </c>
      <c r="C5932">
        <v>7.470703125</v>
      </c>
    </row>
    <row r="5933" spans="2:3" x14ac:dyDescent="0.25">
      <c r="B5933">
        <v>-31.263000000000002</v>
      </c>
      <c r="C5933">
        <v>8.2763671875</v>
      </c>
    </row>
    <row r="5934" spans="2:3" x14ac:dyDescent="0.25">
      <c r="B5934">
        <v>-31.277000000000001</v>
      </c>
      <c r="C5934">
        <v>7.7392578125</v>
      </c>
    </row>
    <row r="5935" spans="2:3" x14ac:dyDescent="0.25">
      <c r="B5935">
        <v>-31.291</v>
      </c>
      <c r="C5935">
        <v>6.8603515625</v>
      </c>
    </row>
    <row r="5936" spans="2:3" x14ac:dyDescent="0.25">
      <c r="B5936">
        <v>-31.305</v>
      </c>
      <c r="C5936">
        <v>6.982421875</v>
      </c>
    </row>
    <row r="5937" spans="2:3" x14ac:dyDescent="0.25">
      <c r="B5937">
        <v>-31.318999999999999</v>
      </c>
      <c r="C5937">
        <v>6.8603515625</v>
      </c>
    </row>
    <row r="5938" spans="2:3" x14ac:dyDescent="0.25">
      <c r="B5938">
        <v>-31.332999999999998</v>
      </c>
      <c r="C5938">
        <v>7.12890625</v>
      </c>
    </row>
    <row r="5939" spans="2:3" x14ac:dyDescent="0.25">
      <c r="B5939">
        <v>-31.347000000000001</v>
      </c>
      <c r="C5939">
        <v>8.837890625</v>
      </c>
    </row>
    <row r="5940" spans="2:3" x14ac:dyDescent="0.25">
      <c r="B5940">
        <v>-31.361000000000001</v>
      </c>
      <c r="C5940">
        <v>8.3984375</v>
      </c>
    </row>
    <row r="5941" spans="2:3" x14ac:dyDescent="0.25">
      <c r="B5941">
        <v>-31.375</v>
      </c>
      <c r="C5941">
        <v>6.396484375</v>
      </c>
    </row>
    <row r="5942" spans="2:3" x14ac:dyDescent="0.25">
      <c r="B5942">
        <v>-31.388999999999999</v>
      </c>
      <c r="C5942">
        <v>6.7626953125</v>
      </c>
    </row>
    <row r="5943" spans="2:3" x14ac:dyDescent="0.25">
      <c r="B5943">
        <v>-31.402999999999999</v>
      </c>
      <c r="C5943">
        <v>7.421875</v>
      </c>
    </row>
    <row r="5944" spans="2:3" x14ac:dyDescent="0.25">
      <c r="B5944">
        <v>-31.417000000000002</v>
      </c>
      <c r="C5944">
        <v>6.25</v>
      </c>
    </row>
    <row r="5945" spans="2:3" x14ac:dyDescent="0.25">
      <c r="B5945">
        <v>-31.431000000000001</v>
      </c>
      <c r="C5945">
        <v>6.8359375</v>
      </c>
    </row>
    <row r="5946" spans="2:3" x14ac:dyDescent="0.25">
      <c r="B5946">
        <v>-31.445</v>
      </c>
      <c r="C5946">
        <v>7.4951171875</v>
      </c>
    </row>
    <row r="5947" spans="2:3" x14ac:dyDescent="0.25">
      <c r="B5947">
        <v>-31.459</v>
      </c>
      <c r="C5947">
        <v>7.4462890625</v>
      </c>
    </row>
    <row r="5948" spans="2:3" x14ac:dyDescent="0.25">
      <c r="B5948">
        <v>-31.472999999999999</v>
      </c>
      <c r="C5948">
        <v>7.03125</v>
      </c>
    </row>
    <row r="5949" spans="2:3" x14ac:dyDescent="0.25">
      <c r="B5949">
        <v>-31.486999999999998</v>
      </c>
      <c r="C5949">
        <v>5.95703125</v>
      </c>
    </row>
    <row r="5950" spans="2:3" x14ac:dyDescent="0.25">
      <c r="B5950">
        <v>-31.501000000000001</v>
      </c>
      <c r="C5950">
        <v>6.201171875</v>
      </c>
    </row>
    <row r="5951" spans="2:3" x14ac:dyDescent="0.25">
      <c r="B5951">
        <v>-31.515000000000001</v>
      </c>
      <c r="C5951">
        <v>7.51953125</v>
      </c>
    </row>
    <row r="5952" spans="2:3" x14ac:dyDescent="0.25">
      <c r="B5952">
        <v>-31.529</v>
      </c>
      <c r="C5952">
        <v>7.0068359375</v>
      </c>
    </row>
    <row r="5953" spans="2:3" x14ac:dyDescent="0.25">
      <c r="B5953">
        <v>-31.542999999999999</v>
      </c>
      <c r="C5953">
        <v>7.12890625</v>
      </c>
    </row>
    <row r="5954" spans="2:3" x14ac:dyDescent="0.25">
      <c r="B5954">
        <v>-31.556999999999999</v>
      </c>
      <c r="C5954">
        <v>7.373046875</v>
      </c>
    </row>
    <row r="5955" spans="2:3" x14ac:dyDescent="0.25">
      <c r="B5955">
        <v>-31.571000000000002</v>
      </c>
      <c r="C5955">
        <v>6.396484375</v>
      </c>
    </row>
    <row r="5956" spans="2:3" x14ac:dyDescent="0.25">
      <c r="B5956">
        <v>-31.585000000000001</v>
      </c>
      <c r="C5956">
        <v>6.2744140625</v>
      </c>
    </row>
    <row r="5957" spans="2:3" x14ac:dyDescent="0.25">
      <c r="B5957">
        <v>-31.599</v>
      </c>
      <c r="C5957">
        <v>6.591796875</v>
      </c>
    </row>
    <row r="5958" spans="2:3" x14ac:dyDescent="0.25">
      <c r="B5958">
        <v>-31.613</v>
      </c>
      <c r="C5958">
        <v>7.2998046875</v>
      </c>
    </row>
    <row r="5959" spans="2:3" x14ac:dyDescent="0.25">
      <c r="B5959">
        <v>-31.626999999999999</v>
      </c>
      <c r="C5959">
        <v>8.49609375</v>
      </c>
    </row>
    <row r="5960" spans="2:3" x14ac:dyDescent="0.25">
      <c r="B5960">
        <v>-31.640999999999998</v>
      </c>
      <c r="C5960">
        <v>7.421875</v>
      </c>
    </row>
    <row r="5961" spans="2:3" x14ac:dyDescent="0.25">
      <c r="B5961">
        <v>-31.655000000000001</v>
      </c>
      <c r="C5961">
        <v>5.56640625</v>
      </c>
    </row>
    <row r="5962" spans="2:3" x14ac:dyDescent="0.25">
      <c r="B5962">
        <v>-31.669</v>
      </c>
      <c r="C5962">
        <v>6.6162109375</v>
      </c>
    </row>
    <row r="5963" spans="2:3" x14ac:dyDescent="0.25">
      <c r="B5963">
        <v>-31.683</v>
      </c>
      <c r="C5963">
        <v>6.9091796875</v>
      </c>
    </row>
    <row r="5964" spans="2:3" x14ac:dyDescent="0.25">
      <c r="B5964">
        <v>-31.696999999999999</v>
      </c>
      <c r="C5964">
        <v>7.0068359375</v>
      </c>
    </row>
    <row r="5965" spans="2:3" x14ac:dyDescent="0.25">
      <c r="B5965">
        <v>-31.710999999999999</v>
      </c>
      <c r="C5965">
        <v>7.763671875</v>
      </c>
    </row>
    <row r="5966" spans="2:3" x14ac:dyDescent="0.25">
      <c r="B5966">
        <v>-31.725000000000001</v>
      </c>
      <c r="C5966">
        <v>6.591796875</v>
      </c>
    </row>
    <row r="5967" spans="2:3" x14ac:dyDescent="0.25">
      <c r="B5967">
        <v>-31.739000000000001</v>
      </c>
      <c r="C5967">
        <v>4.931640625</v>
      </c>
    </row>
    <row r="5968" spans="2:3" x14ac:dyDescent="0.25">
      <c r="B5968">
        <v>-31.753</v>
      </c>
      <c r="C5968">
        <v>6.5673828125</v>
      </c>
    </row>
    <row r="5969" spans="2:3" x14ac:dyDescent="0.25">
      <c r="B5969">
        <v>-31.766999999999999</v>
      </c>
      <c r="C5969">
        <v>7.373046875</v>
      </c>
    </row>
    <row r="5970" spans="2:3" x14ac:dyDescent="0.25">
      <c r="B5970">
        <v>-31.780999999999999</v>
      </c>
      <c r="C5970">
        <v>8.0810546875</v>
      </c>
    </row>
    <row r="5971" spans="2:3" x14ac:dyDescent="0.25">
      <c r="B5971">
        <v>-31.795000000000002</v>
      </c>
      <c r="C5971">
        <v>5.419921875</v>
      </c>
    </row>
    <row r="5972" spans="2:3" x14ac:dyDescent="0.25">
      <c r="B5972">
        <v>-31.809000000000001</v>
      </c>
      <c r="C5972">
        <v>5.224609375</v>
      </c>
    </row>
    <row r="5973" spans="2:3" x14ac:dyDescent="0.25">
      <c r="B5973">
        <v>-31.823</v>
      </c>
      <c r="C5973">
        <v>6.4453125</v>
      </c>
    </row>
    <row r="5974" spans="2:3" x14ac:dyDescent="0.25">
      <c r="B5974">
        <v>-31.837</v>
      </c>
      <c r="C5974">
        <v>6.2744140625</v>
      </c>
    </row>
    <row r="5975" spans="2:3" x14ac:dyDescent="0.25">
      <c r="B5975">
        <v>-31.850999999999999</v>
      </c>
      <c r="C5975">
        <v>6.591796875</v>
      </c>
    </row>
    <row r="5976" spans="2:3" x14ac:dyDescent="0.25">
      <c r="B5976">
        <v>-31.864999999999998</v>
      </c>
      <c r="C5976">
        <v>6.0546875</v>
      </c>
    </row>
    <row r="5977" spans="2:3" x14ac:dyDescent="0.25">
      <c r="B5977">
        <v>-31.879000000000001</v>
      </c>
      <c r="C5977">
        <v>6.494140625</v>
      </c>
    </row>
    <row r="5978" spans="2:3" x14ac:dyDescent="0.25">
      <c r="B5978">
        <v>-31.893000000000001</v>
      </c>
      <c r="C5978">
        <v>7.8369140625</v>
      </c>
    </row>
    <row r="5979" spans="2:3" x14ac:dyDescent="0.25">
      <c r="B5979">
        <v>-31.907</v>
      </c>
      <c r="C5979">
        <v>7.12890625</v>
      </c>
    </row>
    <row r="5980" spans="2:3" x14ac:dyDescent="0.25">
      <c r="B5980">
        <v>-31.920999999999999</v>
      </c>
      <c r="C5980">
        <v>7.470703125</v>
      </c>
    </row>
    <row r="5981" spans="2:3" x14ac:dyDescent="0.25">
      <c r="B5981">
        <v>-31.934999999999999</v>
      </c>
      <c r="C5981">
        <v>7.32421875</v>
      </c>
    </row>
    <row r="5982" spans="2:3" x14ac:dyDescent="0.25">
      <c r="B5982">
        <v>-31.949000000000002</v>
      </c>
      <c r="C5982">
        <v>7.177734375</v>
      </c>
    </row>
    <row r="5983" spans="2:3" x14ac:dyDescent="0.25">
      <c r="B5983">
        <v>-31.963000000000001</v>
      </c>
      <c r="C5983">
        <v>7.421875</v>
      </c>
    </row>
    <row r="5984" spans="2:3" x14ac:dyDescent="0.25">
      <c r="B5984">
        <v>-31.977</v>
      </c>
      <c r="C5984">
        <v>6.4453125</v>
      </c>
    </row>
    <row r="5985" spans="2:3" x14ac:dyDescent="0.25">
      <c r="B5985">
        <v>-31.991</v>
      </c>
      <c r="C5985">
        <v>6.6650390625</v>
      </c>
    </row>
    <row r="5986" spans="2:3" x14ac:dyDescent="0.25">
      <c r="B5986">
        <v>-32.005000000000003</v>
      </c>
      <c r="C5986">
        <v>5.859375</v>
      </c>
    </row>
    <row r="5987" spans="2:3" x14ac:dyDescent="0.25">
      <c r="B5987">
        <v>-32.018999999999998</v>
      </c>
      <c r="C5987">
        <v>6.0302734375</v>
      </c>
    </row>
    <row r="5988" spans="2:3" x14ac:dyDescent="0.25">
      <c r="B5988">
        <v>-32.033000000000001</v>
      </c>
      <c r="C5988">
        <v>5.9814453125</v>
      </c>
    </row>
    <row r="5989" spans="2:3" x14ac:dyDescent="0.25">
      <c r="B5989">
        <v>-32.046999999999898</v>
      </c>
      <c r="C5989">
        <v>6.4453125</v>
      </c>
    </row>
    <row r="5990" spans="2:3" x14ac:dyDescent="0.25">
      <c r="B5990">
        <v>-32.061</v>
      </c>
      <c r="C5990">
        <v>6.3720703125</v>
      </c>
    </row>
    <row r="5991" spans="2:3" x14ac:dyDescent="0.25">
      <c r="B5991">
        <v>-32.075000000000003</v>
      </c>
      <c r="C5991">
        <v>5.9814453125</v>
      </c>
    </row>
    <row r="5992" spans="2:3" x14ac:dyDescent="0.25">
      <c r="B5992">
        <v>-32.088999999999999</v>
      </c>
      <c r="C5992">
        <v>5.6396484375</v>
      </c>
    </row>
    <row r="5993" spans="2:3" x14ac:dyDescent="0.25">
      <c r="B5993">
        <v>-32.103000000000002</v>
      </c>
      <c r="C5993">
        <v>6.640625</v>
      </c>
    </row>
    <row r="5994" spans="2:3" x14ac:dyDescent="0.25">
      <c r="B5994">
        <v>-32.116999999999898</v>
      </c>
      <c r="C5994">
        <v>6.884765625</v>
      </c>
    </row>
    <row r="5995" spans="2:3" x14ac:dyDescent="0.25">
      <c r="B5995">
        <v>-32.131</v>
      </c>
      <c r="C5995">
        <v>5.56640625</v>
      </c>
    </row>
    <row r="5996" spans="2:3" x14ac:dyDescent="0.25">
      <c r="B5996">
        <v>-32.145000000000003</v>
      </c>
      <c r="C5996">
        <v>5.56640625</v>
      </c>
    </row>
    <row r="5997" spans="2:3" x14ac:dyDescent="0.25">
      <c r="B5997">
        <v>-32.158999999999999</v>
      </c>
      <c r="C5997">
        <v>6.15234375</v>
      </c>
    </row>
    <row r="5998" spans="2:3" x14ac:dyDescent="0.25">
      <c r="B5998">
        <v>-32.173000000000002</v>
      </c>
      <c r="C5998">
        <v>7.0556640625</v>
      </c>
    </row>
    <row r="5999" spans="2:3" x14ac:dyDescent="0.25">
      <c r="B5999">
        <v>-32.186999999999998</v>
      </c>
      <c r="C5999">
        <v>7.2509765625</v>
      </c>
    </row>
    <row r="6000" spans="2:3" x14ac:dyDescent="0.25">
      <c r="B6000">
        <v>-32.201000000000001</v>
      </c>
      <c r="C6000">
        <v>5.2490234375</v>
      </c>
    </row>
    <row r="6001" spans="2:3" x14ac:dyDescent="0.25">
      <c r="B6001">
        <v>-32.215000000000003</v>
      </c>
      <c r="C6001">
        <v>5.3466796875</v>
      </c>
    </row>
    <row r="6002" spans="2:3" x14ac:dyDescent="0.25">
      <c r="B6002">
        <v>-32.228999999999999</v>
      </c>
      <c r="C6002">
        <v>5.908203125</v>
      </c>
    </row>
    <row r="6003" spans="2:3" x14ac:dyDescent="0.25">
      <c r="B6003">
        <v>-32.243000000000002</v>
      </c>
      <c r="C6003">
        <v>6.93359375</v>
      </c>
    </row>
    <row r="6004" spans="2:3" x14ac:dyDescent="0.25">
      <c r="B6004">
        <v>-32.256999999999998</v>
      </c>
      <c r="C6004">
        <v>6.787109375</v>
      </c>
    </row>
    <row r="6005" spans="2:3" x14ac:dyDescent="0.25">
      <c r="B6005">
        <v>-32.271000000000001</v>
      </c>
      <c r="C6005">
        <v>5.126953125</v>
      </c>
    </row>
    <row r="6006" spans="2:3" x14ac:dyDescent="0.25">
      <c r="B6006">
        <v>-32.284999999999897</v>
      </c>
      <c r="C6006">
        <v>6.6650390625</v>
      </c>
    </row>
    <row r="6007" spans="2:3" x14ac:dyDescent="0.25">
      <c r="B6007">
        <v>-32.298999999999999</v>
      </c>
      <c r="C6007">
        <v>7.080078125</v>
      </c>
    </row>
    <row r="6008" spans="2:3" x14ac:dyDescent="0.25">
      <c r="B6008">
        <v>-32.313000000000002</v>
      </c>
      <c r="C6008">
        <v>6.7626953125</v>
      </c>
    </row>
    <row r="6009" spans="2:3" x14ac:dyDescent="0.25">
      <c r="B6009">
        <v>-32.326999999999998</v>
      </c>
      <c r="C6009">
        <v>6.201171875</v>
      </c>
    </row>
    <row r="6010" spans="2:3" x14ac:dyDescent="0.25">
      <c r="B6010">
        <v>-32.341000000000001</v>
      </c>
      <c r="C6010">
        <v>6.9091796875</v>
      </c>
    </row>
    <row r="6011" spans="2:3" x14ac:dyDescent="0.25">
      <c r="B6011">
        <v>-32.354999999999897</v>
      </c>
      <c r="C6011">
        <v>6.8359375</v>
      </c>
    </row>
    <row r="6012" spans="2:3" x14ac:dyDescent="0.25">
      <c r="B6012">
        <v>-32.369</v>
      </c>
      <c r="C6012">
        <v>6.689453125</v>
      </c>
    </row>
    <row r="6013" spans="2:3" x14ac:dyDescent="0.25">
      <c r="B6013">
        <v>-32.383000000000003</v>
      </c>
      <c r="C6013">
        <v>6.7138671875</v>
      </c>
    </row>
    <row r="6014" spans="2:3" x14ac:dyDescent="0.25">
      <c r="B6014">
        <v>-32.396999999999998</v>
      </c>
      <c r="C6014">
        <v>7.8125</v>
      </c>
    </row>
    <row r="6015" spans="2:3" x14ac:dyDescent="0.25">
      <c r="B6015">
        <v>-32.411000000000001</v>
      </c>
      <c r="C6015">
        <v>6.8115234375</v>
      </c>
    </row>
    <row r="6016" spans="2:3" x14ac:dyDescent="0.25">
      <c r="B6016">
        <v>-32.424999999999898</v>
      </c>
      <c r="C6016">
        <v>8.154296875</v>
      </c>
    </row>
    <row r="6017" spans="2:3" x14ac:dyDescent="0.25">
      <c r="B6017">
        <v>-32.439</v>
      </c>
      <c r="C6017">
        <v>6.8359375</v>
      </c>
    </row>
    <row r="6018" spans="2:3" x14ac:dyDescent="0.25">
      <c r="B6018">
        <v>-32.453000000000003</v>
      </c>
      <c r="C6018">
        <v>5.4443359375</v>
      </c>
    </row>
    <row r="6019" spans="2:3" x14ac:dyDescent="0.25">
      <c r="B6019">
        <v>-32.466999999999999</v>
      </c>
      <c r="C6019">
        <v>7.1044921875</v>
      </c>
    </row>
    <row r="6020" spans="2:3" x14ac:dyDescent="0.25">
      <c r="B6020">
        <v>-32.481000000000002</v>
      </c>
      <c r="C6020">
        <v>7.2998046875</v>
      </c>
    </row>
    <row r="6021" spans="2:3" x14ac:dyDescent="0.25">
      <c r="B6021">
        <v>-32.494999999999997</v>
      </c>
      <c r="C6021">
        <v>7.9345703125</v>
      </c>
    </row>
    <row r="6022" spans="2:3" x14ac:dyDescent="0.25">
      <c r="B6022">
        <v>-32.509</v>
      </c>
      <c r="C6022">
        <v>5.7373046875</v>
      </c>
    </row>
    <row r="6023" spans="2:3" x14ac:dyDescent="0.25">
      <c r="B6023">
        <v>-32.523000000000003</v>
      </c>
      <c r="C6023">
        <v>5.2734375</v>
      </c>
    </row>
    <row r="6024" spans="2:3" x14ac:dyDescent="0.25">
      <c r="B6024">
        <v>-32.536999999999999</v>
      </c>
      <c r="C6024">
        <v>6.4697265625</v>
      </c>
    </row>
    <row r="6025" spans="2:3" x14ac:dyDescent="0.25">
      <c r="B6025">
        <v>-32.551000000000002</v>
      </c>
      <c r="C6025">
        <v>6.640625</v>
      </c>
    </row>
    <row r="6026" spans="2:3" x14ac:dyDescent="0.25">
      <c r="B6026">
        <v>-32.564999999999998</v>
      </c>
      <c r="C6026">
        <v>6.25</v>
      </c>
    </row>
    <row r="6027" spans="2:3" x14ac:dyDescent="0.25">
      <c r="B6027">
        <v>-32.579000000000001</v>
      </c>
      <c r="C6027">
        <v>5.8837890625</v>
      </c>
    </row>
    <row r="6028" spans="2:3" x14ac:dyDescent="0.25">
      <c r="B6028">
        <v>-32.593000000000004</v>
      </c>
      <c r="C6028">
        <v>6.4453125</v>
      </c>
    </row>
    <row r="6029" spans="2:3" x14ac:dyDescent="0.25">
      <c r="B6029">
        <v>-32.606999999999999</v>
      </c>
      <c r="C6029">
        <v>6.8359375</v>
      </c>
    </row>
    <row r="6030" spans="2:3" x14ac:dyDescent="0.25">
      <c r="B6030">
        <v>-32.621000000000002</v>
      </c>
      <c r="C6030">
        <v>5.6396484375</v>
      </c>
    </row>
    <row r="6031" spans="2:3" x14ac:dyDescent="0.25">
      <c r="B6031">
        <v>-32.634999999999998</v>
      </c>
      <c r="C6031">
        <v>5.6640625</v>
      </c>
    </row>
    <row r="6032" spans="2:3" x14ac:dyDescent="0.25">
      <c r="B6032">
        <v>-32.649000000000001</v>
      </c>
      <c r="C6032">
        <v>5.0537109375</v>
      </c>
    </row>
    <row r="6033" spans="2:3" x14ac:dyDescent="0.25">
      <c r="B6033">
        <v>-32.662999999999897</v>
      </c>
      <c r="C6033">
        <v>6.2255859375</v>
      </c>
    </row>
    <row r="6034" spans="2:3" x14ac:dyDescent="0.25">
      <c r="B6034">
        <v>-32.677</v>
      </c>
      <c r="C6034">
        <v>6.2255859375</v>
      </c>
    </row>
    <row r="6035" spans="2:3" x14ac:dyDescent="0.25">
      <c r="B6035">
        <v>-32.691000000000003</v>
      </c>
      <c r="C6035">
        <v>4.833984375</v>
      </c>
    </row>
    <row r="6036" spans="2:3" x14ac:dyDescent="0.25">
      <c r="B6036">
        <v>-32.704999999999998</v>
      </c>
      <c r="C6036">
        <v>4.6875</v>
      </c>
    </row>
    <row r="6037" spans="2:3" x14ac:dyDescent="0.25">
      <c r="B6037">
        <v>-32.719000000000001</v>
      </c>
      <c r="C6037">
        <v>5.1025390625</v>
      </c>
    </row>
    <row r="6038" spans="2:3" x14ac:dyDescent="0.25">
      <c r="B6038">
        <v>-32.732999999999898</v>
      </c>
      <c r="C6038">
        <v>6.0546875</v>
      </c>
    </row>
    <row r="6039" spans="2:3" x14ac:dyDescent="0.25">
      <c r="B6039">
        <v>-32.747</v>
      </c>
      <c r="C6039">
        <v>6.3720703125</v>
      </c>
    </row>
    <row r="6040" spans="2:3" x14ac:dyDescent="0.25">
      <c r="B6040">
        <v>-32.761000000000003</v>
      </c>
      <c r="C6040">
        <v>6.73828125</v>
      </c>
    </row>
    <row r="6041" spans="2:3" x14ac:dyDescent="0.25">
      <c r="B6041">
        <v>-32.774999999999999</v>
      </c>
      <c r="C6041">
        <v>5.908203125</v>
      </c>
    </row>
    <row r="6042" spans="2:3" x14ac:dyDescent="0.25">
      <c r="B6042">
        <v>-32.789000000000001</v>
      </c>
      <c r="C6042">
        <v>6.103515625</v>
      </c>
    </row>
    <row r="6043" spans="2:3" x14ac:dyDescent="0.25">
      <c r="B6043">
        <v>-32.802999999999898</v>
      </c>
      <c r="C6043">
        <v>7.177734375</v>
      </c>
    </row>
    <row r="6044" spans="2:3" x14ac:dyDescent="0.25">
      <c r="B6044">
        <v>-32.817</v>
      </c>
      <c r="C6044">
        <v>6.15234375</v>
      </c>
    </row>
    <row r="6045" spans="2:3" x14ac:dyDescent="0.25">
      <c r="B6045">
        <v>-32.831000000000003</v>
      </c>
      <c r="C6045">
        <v>6.15234375</v>
      </c>
    </row>
    <row r="6046" spans="2:3" x14ac:dyDescent="0.25">
      <c r="B6046">
        <v>-32.844999999999999</v>
      </c>
      <c r="C6046">
        <v>6.494140625</v>
      </c>
    </row>
    <row r="6047" spans="2:3" x14ac:dyDescent="0.25">
      <c r="B6047">
        <v>-32.859000000000002</v>
      </c>
      <c r="C6047">
        <v>6.5185546875</v>
      </c>
    </row>
    <row r="6048" spans="2:3" x14ac:dyDescent="0.25">
      <c r="B6048">
        <v>-32.872999999999998</v>
      </c>
      <c r="C6048">
        <v>6.5673828125</v>
      </c>
    </row>
    <row r="6049" spans="2:3" x14ac:dyDescent="0.25">
      <c r="B6049">
        <v>-32.887</v>
      </c>
      <c r="C6049">
        <v>5.517578125</v>
      </c>
    </row>
    <row r="6050" spans="2:3" x14ac:dyDescent="0.25">
      <c r="B6050">
        <v>-32.901000000000003</v>
      </c>
      <c r="C6050">
        <v>6.34765625</v>
      </c>
    </row>
    <row r="6051" spans="2:3" x14ac:dyDescent="0.25">
      <c r="B6051">
        <v>-32.914999999999999</v>
      </c>
      <c r="C6051">
        <v>5.615234375</v>
      </c>
    </row>
    <row r="6052" spans="2:3" x14ac:dyDescent="0.25">
      <c r="B6052">
        <v>-32.929000000000002</v>
      </c>
      <c r="C6052">
        <v>6.494140625</v>
      </c>
    </row>
    <row r="6053" spans="2:3" x14ac:dyDescent="0.25">
      <c r="B6053">
        <v>-32.942999999999998</v>
      </c>
      <c r="C6053">
        <v>7.2021484375</v>
      </c>
    </row>
    <row r="6054" spans="2:3" x14ac:dyDescent="0.25">
      <c r="B6054">
        <v>-32.957000000000001</v>
      </c>
      <c r="C6054">
        <v>5.8349609375</v>
      </c>
    </row>
    <row r="6055" spans="2:3" x14ac:dyDescent="0.25">
      <c r="B6055">
        <v>-32.970999999999897</v>
      </c>
      <c r="C6055">
        <v>4.345703125</v>
      </c>
    </row>
    <row r="6056" spans="2:3" x14ac:dyDescent="0.25">
      <c r="B6056">
        <v>-32.984999999999999</v>
      </c>
      <c r="C6056">
        <v>4.5654296875</v>
      </c>
    </row>
    <row r="6057" spans="2:3" x14ac:dyDescent="0.25">
      <c r="B6057">
        <v>-32.999000000000002</v>
      </c>
      <c r="C6057">
        <v>4.638671875</v>
      </c>
    </row>
    <row r="6058" spans="2:3" x14ac:dyDescent="0.25">
      <c r="B6058">
        <v>-33.012999999999998</v>
      </c>
      <c r="C6058">
        <v>6.15234375</v>
      </c>
    </row>
    <row r="6059" spans="2:3" x14ac:dyDescent="0.25">
      <c r="B6059">
        <v>-33.027000000000001</v>
      </c>
      <c r="C6059">
        <v>5.5419921875</v>
      </c>
    </row>
    <row r="6060" spans="2:3" x14ac:dyDescent="0.25">
      <c r="B6060">
        <v>-33.040999999999897</v>
      </c>
      <c r="C6060">
        <v>5.7861328125</v>
      </c>
    </row>
    <row r="6061" spans="2:3" x14ac:dyDescent="0.25">
      <c r="B6061">
        <v>-33.055</v>
      </c>
      <c r="C6061">
        <v>6.201171875</v>
      </c>
    </row>
    <row r="6062" spans="2:3" x14ac:dyDescent="0.25">
      <c r="B6062">
        <v>-33.069000000000003</v>
      </c>
      <c r="C6062">
        <v>5.5908203125</v>
      </c>
    </row>
    <row r="6063" spans="2:3" x14ac:dyDescent="0.25">
      <c r="B6063">
        <v>-33.082999999999998</v>
      </c>
      <c r="C6063">
        <v>5.615234375</v>
      </c>
    </row>
    <row r="6064" spans="2:3" x14ac:dyDescent="0.25">
      <c r="B6064">
        <v>-33.097000000000001</v>
      </c>
      <c r="C6064">
        <v>6.0302734375</v>
      </c>
    </row>
    <row r="6065" spans="2:3" x14ac:dyDescent="0.25">
      <c r="B6065">
        <v>-33.110999999999898</v>
      </c>
      <c r="C6065">
        <v>5.0537109375</v>
      </c>
    </row>
    <row r="6066" spans="2:3" x14ac:dyDescent="0.25">
      <c r="B6066">
        <v>-33.125</v>
      </c>
      <c r="C6066">
        <v>4.541015625</v>
      </c>
    </row>
    <row r="6067" spans="2:3" x14ac:dyDescent="0.25">
      <c r="B6067">
        <v>-33.139000000000003</v>
      </c>
      <c r="C6067">
        <v>5.7861328125</v>
      </c>
    </row>
    <row r="6068" spans="2:3" x14ac:dyDescent="0.25">
      <c r="B6068">
        <v>-33.152999999999999</v>
      </c>
      <c r="C6068">
        <v>7.0068359375</v>
      </c>
    </row>
    <row r="6069" spans="2:3" x14ac:dyDescent="0.25">
      <c r="B6069">
        <v>-33.167000000000002</v>
      </c>
      <c r="C6069">
        <v>5.859375</v>
      </c>
    </row>
    <row r="6070" spans="2:3" x14ac:dyDescent="0.25">
      <c r="B6070">
        <v>-33.180999999999898</v>
      </c>
      <c r="C6070">
        <v>5.4931640625</v>
      </c>
    </row>
    <row r="6071" spans="2:3" x14ac:dyDescent="0.25">
      <c r="B6071">
        <v>-33.195</v>
      </c>
      <c r="C6071">
        <v>5.078125</v>
      </c>
    </row>
    <row r="6072" spans="2:3" x14ac:dyDescent="0.25">
      <c r="B6072">
        <v>-33.209000000000003</v>
      </c>
      <c r="C6072">
        <v>6.15234375</v>
      </c>
    </row>
    <row r="6073" spans="2:3" x14ac:dyDescent="0.25">
      <c r="B6073">
        <v>-33.222999999999999</v>
      </c>
      <c r="C6073">
        <v>5.4443359375</v>
      </c>
    </row>
    <row r="6074" spans="2:3" x14ac:dyDescent="0.25">
      <c r="B6074">
        <v>-33.237000000000002</v>
      </c>
      <c r="C6074">
        <v>4.98046875</v>
      </c>
    </row>
    <row r="6075" spans="2:3" x14ac:dyDescent="0.25">
      <c r="B6075">
        <v>-33.250999999999998</v>
      </c>
      <c r="C6075">
        <v>5.6640625</v>
      </c>
    </row>
    <row r="6076" spans="2:3" x14ac:dyDescent="0.25">
      <c r="B6076">
        <v>-33.265000000000001</v>
      </c>
      <c r="C6076">
        <v>5.5908203125</v>
      </c>
    </row>
    <row r="6077" spans="2:3" x14ac:dyDescent="0.25">
      <c r="B6077">
        <v>-33.279000000000003</v>
      </c>
      <c r="C6077">
        <v>5.908203125</v>
      </c>
    </row>
    <row r="6078" spans="2:3" x14ac:dyDescent="0.25">
      <c r="B6078">
        <v>-33.292999999999999</v>
      </c>
      <c r="C6078">
        <v>5.17578125</v>
      </c>
    </row>
    <row r="6079" spans="2:3" x14ac:dyDescent="0.25">
      <c r="B6079">
        <v>-33.307000000000002</v>
      </c>
      <c r="C6079">
        <v>5.0048828125</v>
      </c>
    </row>
    <row r="6080" spans="2:3" x14ac:dyDescent="0.25">
      <c r="B6080">
        <v>-33.320999999999998</v>
      </c>
      <c r="C6080">
        <v>3.955078125</v>
      </c>
    </row>
    <row r="6081" spans="2:3" x14ac:dyDescent="0.25">
      <c r="B6081">
        <v>-33.335000000000001</v>
      </c>
      <c r="C6081">
        <v>4.4189453125</v>
      </c>
    </row>
    <row r="6082" spans="2:3" x14ac:dyDescent="0.25">
      <c r="B6082">
        <v>-33.348999999999897</v>
      </c>
      <c r="C6082">
        <v>5.9814453125</v>
      </c>
    </row>
    <row r="6083" spans="2:3" x14ac:dyDescent="0.25">
      <c r="B6083">
        <v>-33.363</v>
      </c>
      <c r="C6083">
        <v>6.005859375</v>
      </c>
    </row>
    <row r="6084" spans="2:3" x14ac:dyDescent="0.25">
      <c r="B6084">
        <v>-33.377000000000002</v>
      </c>
      <c r="C6084">
        <v>5.712890625</v>
      </c>
    </row>
    <row r="6085" spans="2:3" x14ac:dyDescent="0.25">
      <c r="B6085">
        <v>-33.390999999999998</v>
      </c>
      <c r="C6085">
        <v>5.6884765625</v>
      </c>
    </row>
    <row r="6086" spans="2:3" x14ac:dyDescent="0.25">
      <c r="B6086">
        <v>-33.405000000000001</v>
      </c>
      <c r="C6086">
        <v>4.98046875</v>
      </c>
    </row>
    <row r="6087" spans="2:3" x14ac:dyDescent="0.25">
      <c r="B6087">
        <v>-33.418999999999897</v>
      </c>
      <c r="C6087">
        <v>5.2490234375</v>
      </c>
    </row>
    <row r="6088" spans="2:3" x14ac:dyDescent="0.25">
      <c r="B6088">
        <v>-33.433</v>
      </c>
      <c r="C6088">
        <v>5.6396484375</v>
      </c>
    </row>
    <row r="6089" spans="2:3" x14ac:dyDescent="0.25">
      <c r="B6089">
        <v>-33.447000000000003</v>
      </c>
      <c r="C6089">
        <v>5.17578125</v>
      </c>
    </row>
    <row r="6090" spans="2:3" x14ac:dyDescent="0.25">
      <c r="B6090">
        <v>-33.460999999999999</v>
      </c>
      <c r="C6090">
        <v>4.4189453125</v>
      </c>
    </row>
    <row r="6091" spans="2:3" x14ac:dyDescent="0.25">
      <c r="B6091">
        <v>-33.475000000000001</v>
      </c>
      <c r="C6091">
        <v>4.00390625</v>
      </c>
    </row>
    <row r="6092" spans="2:3" x14ac:dyDescent="0.25">
      <c r="B6092">
        <v>-33.488999999999898</v>
      </c>
      <c r="C6092">
        <v>2.978515625</v>
      </c>
    </row>
    <row r="6093" spans="2:3" x14ac:dyDescent="0.25">
      <c r="B6093">
        <v>-33.503</v>
      </c>
      <c r="C6093">
        <v>3.759765625</v>
      </c>
    </row>
    <row r="6094" spans="2:3" x14ac:dyDescent="0.25">
      <c r="B6094">
        <v>-33.517000000000003</v>
      </c>
      <c r="C6094">
        <v>5.5908203125</v>
      </c>
    </row>
    <row r="6095" spans="2:3" x14ac:dyDescent="0.25">
      <c r="B6095">
        <v>-33.530999999999999</v>
      </c>
      <c r="C6095">
        <v>3.8818359375</v>
      </c>
    </row>
    <row r="6096" spans="2:3" x14ac:dyDescent="0.25">
      <c r="B6096">
        <v>-33.545000000000002</v>
      </c>
      <c r="C6096">
        <v>1.8798828125</v>
      </c>
    </row>
    <row r="6097" spans="2:3" x14ac:dyDescent="0.25">
      <c r="B6097">
        <v>-33.558999999999997</v>
      </c>
      <c r="C6097">
        <v>3.0029296875</v>
      </c>
    </row>
    <row r="6098" spans="2:3" x14ac:dyDescent="0.25">
      <c r="B6098">
        <v>-33.573</v>
      </c>
      <c r="C6098">
        <v>3.5888671875</v>
      </c>
    </row>
    <row r="6099" spans="2:3" x14ac:dyDescent="0.25">
      <c r="B6099">
        <v>-33.587000000000003</v>
      </c>
      <c r="C6099">
        <v>3.61328125</v>
      </c>
    </row>
    <row r="6100" spans="2:3" x14ac:dyDescent="0.25">
      <c r="B6100">
        <v>-33.600999999999999</v>
      </c>
      <c r="C6100">
        <v>4.2724609375</v>
      </c>
    </row>
    <row r="6101" spans="2:3" x14ac:dyDescent="0.25">
      <c r="B6101">
        <v>-33.615000000000002</v>
      </c>
      <c r="C6101">
        <v>5.3955078125</v>
      </c>
    </row>
    <row r="6102" spans="2:3" x14ac:dyDescent="0.25">
      <c r="B6102">
        <v>-33.628999999999998</v>
      </c>
      <c r="C6102">
        <v>5.6640625</v>
      </c>
    </row>
    <row r="6103" spans="2:3" x14ac:dyDescent="0.25">
      <c r="B6103">
        <v>-33.643000000000001</v>
      </c>
      <c r="C6103">
        <v>4.5166015625</v>
      </c>
    </row>
    <row r="6104" spans="2:3" x14ac:dyDescent="0.25">
      <c r="B6104">
        <v>-33.656999999999897</v>
      </c>
      <c r="C6104">
        <v>4.931640625</v>
      </c>
    </row>
    <row r="6105" spans="2:3" x14ac:dyDescent="0.25">
      <c r="B6105">
        <v>-33.670999999999999</v>
      </c>
      <c r="C6105">
        <v>4.296875</v>
      </c>
    </row>
    <row r="6106" spans="2:3" x14ac:dyDescent="0.25">
      <c r="B6106">
        <v>-33.685000000000002</v>
      </c>
      <c r="C6106">
        <v>4.541015625</v>
      </c>
    </row>
    <row r="6107" spans="2:3" x14ac:dyDescent="0.25">
      <c r="B6107">
        <v>-33.698999999999998</v>
      </c>
      <c r="C6107">
        <v>4.6875</v>
      </c>
    </row>
    <row r="6108" spans="2:3" x14ac:dyDescent="0.25">
      <c r="B6108">
        <v>-33.713000000000001</v>
      </c>
      <c r="C6108">
        <v>4.4921875</v>
      </c>
    </row>
    <row r="6109" spans="2:3" x14ac:dyDescent="0.25">
      <c r="B6109">
        <v>-33.726999999999897</v>
      </c>
      <c r="C6109">
        <v>5.17578125</v>
      </c>
    </row>
    <row r="6110" spans="2:3" x14ac:dyDescent="0.25">
      <c r="B6110">
        <v>-33.741</v>
      </c>
      <c r="C6110">
        <v>4.0771484375</v>
      </c>
    </row>
    <row r="6111" spans="2:3" x14ac:dyDescent="0.25">
      <c r="B6111">
        <v>-33.755000000000003</v>
      </c>
      <c r="C6111">
        <v>4.4921875</v>
      </c>
    </row>
    <row r="6112" spans="2:3" x14ac:dyDescent="0.25">
      <c r="B6112">
        <v>-33.768999999999998</v>
      </c>
      <c r="C6112">
        <v>4.8583984375</v>
      </c>
    </row>
    <row r="6113" spans="2:3" x14ac:dyDescent="0.25">
      <c r="B6113">
        <v>-33.783000000000001</v>
      </c>
      <c r="C6113">
        <v>4.2724609375</v>
      </c>
    </row>
    <row r="6114" spans="2:3" x14ac:dyDescent="0.25">
      <c r="B6114">
        <v>-33.796999999999898</v>
      </c>
      <c r="C6114">
        <v>4.9072265625</v>
      </c>
    </row>
    <row r="6115" spans="2:3" x14ac:dyDescent="0.25">
      <c r="B6115">
        <v>-33.811</v>
      </c>
      <c r="C6115">
        <v>4.833984375</v>
      </c>
    </row>
    <row r="6116" spans="2:3" x14ac:dyDescent="0.25">
      <c r="B6116">
        <v>-33.825000000000003</v>
      </c>
      <c r="C6116">
        <v>5.5419921875</v>
      </c>
    </row>
    <row r="6117" spans="2:3" x14ac:dyDescent="0.25">
      <c r="B6117">
        <v>-33.838999999999999</v>
      </c>
      <c r="C6117">
        <v>5.859375</v>
      </c>
    </row>
    <row r="6118" spans="2:3" x14ac:dyDescent="0.25">
      <c r="B6118">
        <v>-33.853000000000002</v>
      </c>
      <c r="C6118">
        <v>4.541015625</v>
      </c>
    </row>
    <row r="6119" spans="2:3" x14ac:dyDescent="0.25">
      <c r="B6119">
        <v>-33.866999999999898</v>
      </c>
      <c r="C6119">
        <v>2.978515625</v>
      </c>
    </row>
    <row r="6120" spans="2:3" x14ac:dyDescent="0.25">
      <c r="B6120">
        <v>-33.881</v>
      </c>
      <c r="C6120">
        <v>4.541015625</v>
      </c>
    </row>
    <row r="6121" spans="2:3" x14ac:dyDescent="0.25">
      <c r="B6121">
        <v>-33.895000000000003</v>
      </c>
      <c r="C6121">
        <v>5.6884765625</v>
      </c>
    </row>
    <row r="6122" spans="2:3" x14ac:dyDescent="0.25">
      <c r="B6122">
        <v>-33.908999999999999</v>
      </c>
      <c r="C6122">
        <v>5.2978515625</v>
      </c>
    </row>
    <row r="6123" spans="2:3" x14ac:dyDescent="0.25">
      <c r="B6123">
        <v>-33.923000000000002</v>
      </c>
      <c r="C6123">
        <v>4.345703125</v>
      </c>
    </row>
    <row r="6124" spans="2:3" x14ac:dyDescent="0.25">
      <c r="B6124">
        <v>-33.936999999999998</v>
      </c>
      <c r="C6124">
        <v>4.052734375</v>
      </c>
    </row>
    <row r="6125" spans="2:3" x14ac:dyDescent="0.25">
      <c r="B6125">
        <v>-33.951000000000001</v>
      </c>
      <c r="C6125">
        <v>3.8330078125</v>
      </c>
    </row>
    <row r="6126" spans="2:3" x14ac:dyDescent="0.25">
      <c r="B6126">
        <v>-33.965000000000003</v>
      </c>
      <c r="C6126">
        <v>3.9306640625</v>
      </c>
    </row>
    <row r="6127" spans="2:3" x14ac:dyDescent="0.25">
      <c r="B6127">
        <v>-33.978999999999999</v>
      </c>
      <c r="C6127">
        <v>5.2001953125</v>
      </c>
    </row>
    <row r="6128" spans="2:3" x14ac:dyDescent="0.25">
      <c r="B6128">
        <v>-33.993000000000002</v>
      </c>
      <c r="C6128">
        <v>4.052734375</v>
      </c>
    </row>
    <row r="6129" spans="2:3" x14ac:dyDescent="0.25">
      <c r="B6129">
        <v>-34.006999999999998</v>
      </c>
      <c r="C6129">
        <v>3.955078125</v>
      </c>
    </row>
    <row r="6130" spans="2:3" x14ac:dyDescent="0.25">
      <c r="B6130">
        <v>-34.021000000000001</v>
      </c>
      <c r="C6130">
        <v>4.2724609375</v>
      </c>
    </row>
    <row r="6131" spans="2:3" x14ac:dyDescent="0.25">
      <c r="B6131">
        <v>-34.034999999999897</v>
      </c>
      <c r="C6131">
        <v>5.6884765625</v>
      </c>
    </row>
    <row r="6132" spans="2:3" x14ac:dyDescent="0.25">
      <c r="B6132">
        <v>-34.048999999999999</v>
      </c>
      <c r="C6132">
        <v>5.419921875</v>
      </c>
    </row>
    <row r="6133" spans="2:3" x14ac:dyDescent="0.25">
      <c r="B6133">
        <v>-34.063000000000002</v>
      </c>
      <c r="C6133">
        <v>5.322265625</v>
      </c>
    </row>
    <row r="6134" spans="2:3" x14ac:dyDescent="0.25">
      <c r="B6134">
        <v>-34.076999999999998</v>
      </c>
      <c r="C6134">
        <v>5.0537109375</v>
      </c>
    </row>
    <row r="6135" spans="2:3" x14ac:dyDescent="0.25">
      <c r="B6135">
        <v>-34.091000000000001</v>
      </c>
      <c r="C6135">
        <v>4.8095703125</v>
      </c>
    </row>
    <row r="6136" spans="2:3" x14ac:dyDescent="0.25">
      <c r="B6136">
        <v>-34.104999999999897</v>
      </c>
      <c r="C6136">
        <v>5.322265625</v>
      </c>
    </row>
    <row r="6137" spans="2:3" x14ac:dyDescent="0.25">
      <c r="B6137">
        <v>-34.119</v>
      </c>
      <c r="C6137">
        <v>4.6630859375</v>
      </c>
    </row>
    <row r="6138" spans="2:3" x14ac:dyDescent="0.25">
      <c r="B6138">
        <v>-34.133000000000003</v>
      </c>
      <c r="C6138">
        <v>3.369140625</v>
      </c>
    </row>
    <row r="6139" spans="2:3" x14ac:dyDescent="0.25">
      <c r="B6139">
        <v>-34.146999999999998</v>
      </c>
      <c r="C6139">
        <v>5.1025390625</v>
      </c>
    </row>
    <row r="6140" spans="2:3" x14ac:dyDescent="0.25">
      <c r="B6140">
        <v>-34.161000000000001</v>
      </c>
      <c r="C6140">
        <v>5.2734375</v>
      </c>
    </row>
    <row r="6141" spans="2:3" x14ac:dyDescent="0.25">
      <c r="B6141">
        <v>-34.174999999999898</v>
      </c>
      <c r="C6141">
        <v>4.3212890625</v>
      </c>
    </row>
    <row r="6142" spans="2:3" x14ac:dyDescent="0.25">
      <c r="B6142">
        <v>-34.189</v>
      </c>
      <c r="C6142">
        <v>4.78515625</v>
      </c>
    </row>
    <row r="6143" spans="2:3" x14ac:dyDescent="0.25">
      <c r="B6143">
        <v>-34.203000000000003</v>
      </c>
      <c r="C6143">
        <v>5.517578125</v>
      </c>
    </row>
    <row r="6144" spans="2:3" x14ac:dyDescent="0.25">
      <c r="B6144">
        <v>-34.216999999999999</v>
      </c>
      <c r="C6144">
        <v>6.15234375</v>
      </c>
    </row>
    <row r="6145" spans="2:3" x14ac:dyDescent="0.25">
      <c r="B6145">
        <v>-34.231000000000002</v>
      </c>
      <c r="C6145">
        <v>4.8828125</v>
      </c>
    </row>
    <row r="6146" spans="2:3" x14ac:dyDescent="0.25">
      <c r="B6146">
        <v>-34.244999999999997</v>
      </c>
      <c r="C6146">
        <v>3.9794921875</v>
      </c>
    </row>
    <row r="6147" spans="2:3" x14ac:dyDescent="0.25">
      <c r="B6147">
        <v>-34.259</v>
      </c>
      <c r="C6147">
        <v>3.6865234375</v>
      </c>
    </row>
    <row r="6148" spans="2:3" x14ac:dyDescent="0.25">
      <c r="B6148">
        <v>-34.273000000000003</v>
      </c>
      <c r="C6148">
        <v>4.4189453125</v>
      </c>
    </row>
    <row r="6149" spans="2:3" x14ac:dyDescent="0.25">
      <c r="B6149">
        <v>-34.286999999999999</v>
      </c>
      <c r="C6149">
        <v>3.7109375</v>
      </c>
    </row>
    <row r="6150" spans="2:3" x14ac:dyDescent="0.25">
      <c r="B6150">
        <v>-34.301000000000002</v>
      </c>
      <c r="C6150">
        <v>4.052734375</v>
      </c>
    </row>
    <row r="6151" spans="2:3" x14ac:dyDescent="0.25">
      <c r="B6151">
        <v>-34.314999999999998</v>
      </c>
      <c r="C6151">
        <v>3.125</v>
      </c>
    </row>
    <row r="6152" spans="2:3" x14ac:dyDescent="0.25">
      <c r="B6152">
        <v>-34.329000000000001</v>
      </c>
      <c r="C6152">
        <v>4.2724609375</v>
      </c>
    </row>
    <row r="6153" spans="2:3" x14ac:dyDescent="0.25">
      <c r="B6153">
        <v>-34.343000000000004</v>
      </c>
      <c r="C6153">
        <v>4.736328125</v>
      </c>
    </row>
    <row r="6154" spans="2:3" x14ac:dyDescent="0.25">
      <c r="B6154">
        <v>-34.356999999999999</v>
      </c>
      <c r="C6154">
        <v>4.7607421875</v>
      </c>
    </row>
    <row r="6155" spans="2:3" x14ac:dyDescent="0.25">
      <c r="B6155">
        <v>-34.371000000000002</v>
      </c>
      <c r="C6155">
        <v>4.833984375</v>
      </c>
    </row>
    <row r="6156" spans="2:3" x14ac:dyDescent="0.25">
      <c r="B6156">
        <v>-34.384999999999998</v>
      </c>
      <c r="C6156">
        <v>4.4677734375</v>
      </c>
    </row>
    <row r="6157" spans="2:3" x14ac:dyDescent="0.25">
      <c r="B6157">
        <v>-34.399000000000001</v>
      </c>
      <c r="C6157">
        <v>4.638671875</v>
      </c>
    </row>
    <row r="6158" spans="2:3" x14ac:dyDescent="0.25">
      <c r="B6158">
        <v>-34.412999999999897</v>
      </c>
      <c r="C6158">
        <v>4.8583984375</v>
      </c>
    </row>
    <row r="6159" spans="2:3" x14ac:dyDescent="0.25">
      <c r="B6159">
        <v>-34.427</v>
      </c>
      <c r="C6159">
        <v>3.6865234375</v>
      </c>
    </row>
    <row r="6160" spans="2:3" x14ac:dyDescent="0.25">
      <c r="B6160">
        <v>-34.441000000000003</v>
      </c>
      <c r="C6160">
        <v>5.4931640625</v>
      </c>
    </row>
    <row r="6161" spans="2:3" x14ac:dyDescent="0.25">
      <c r="B6161">
        <v>-34.454999999999998</v>
      </c>
      <c r="C6161">
        <v>4.3212890625</v>
      </c>
    </row>
    <row r="6162" spans="2:3" x14ac:dyDescent="0.25">
      <c r="B6162">
        <v>-34.469000000000001</v>
      </c>
      <c r="C6162">
        <v>3.7109375</v>
      </c>
    </row>
    <row r="6163" spans="2:3" x14ac:dyDescent="0.25">
      <c r="B6163">
        <v>-34.482999999999898</v>
      </c>
      <c r="C6163">
        <v>4.78515625</v>
      </c>
    </row>
    <row r="6164" spans="2:3" x14ac:dyDescent="0.25">
      <c r="B6164">
        <v>-34.497</v>
      </c>
      <c r="C6164">
        <v>4.931640625</v>
      </c>
    </row>
    <row r="6165" spans="2:3" x14ac:dyDescent="0.25">
      <c r="B6165">
        <v>-34.511000000000003</v>
      </c>
      <c r="C6165">
        <v>5.2001953125</v>
      </c>
    </row>
    <row r="6166" spans="2:3" x14ac:dyDescent="0.25">
      <c r="B6166">
        <v>-34.524999999999999</v>
      </c>
      <c r="C6166">
        <v>4.541015625</v>
      </c>
    </row>
    <row r="6167" spans="2:3" x14ac:dyDescent="0.25">
      <c r="B6167">
        <v>-34.539000000000001</v>
      </c>
      <c r="C6167">
        <v>4.0771484375</v>
      </c>
    </row>
    <row r="6168" spans="2:3" x14ac:dyDescent="0.25">
      <c r="B6168">
        <v>-34.552999999999898</v>
      </c>
      <c r="C6168">
        <v>3.7109375</v>
      </c>
    </row>
    <row r="6169" spans="2:3" x14ac:dyDescent="0.25">
      <c r="B6169">
        <v>-34.567</v>
      </c>
      <c r="C6169">
        <v>4.4189453125</v>
      </c>
    </row>
    <row r="6170" spans="2:3" x14ac:dyDescent="0.25">
      <c r="B6170">
        <v>-34.581000000000003</v>
      </c>
      <c r="C6170">
        <v>5.2001953125</v>
      </c>
    </row>
    <row r="6171" spans="2:3" x14ac:dyDescent="0.25">
      <c r="B6171">
        <v>-34.594999999999999</v>
      </c>
      <c r="C6171">
        <v>4.6142578125</v>
      </c>
    </row>
    <row r="6172" spans="2:3" x14ac:dyDescent="0.25">
      <c r="B6172">
        <v>-34.609000000000002</v>
      </c>
      <c r="C6172">
        <v>4.8095703125</v>
      </c>
    </row>
    <row r="6173" spans="2:3" x14ac:dyDescent="0.25">
      <c r="B6173">
        <v>-34.622999999999998</v>
      </c>
      <c r="C6173">
        <v>5.908203125</v>
      </c>
    </row>
    <row r="6174" spans="2:3" x14ac:dyDescent="0.25">
      <c r="B6174">
        <v>-34.637</v>
      </c>
      <c r="C6174">
        <v>5.0048828125</v>
      </c>
    </row>
    <row r="6175" spans="2:3" x14ac:dyDescent="0.25">
      <c r="B6175">
        <v>-34.651000000000003</v>
      </c>
      <c r="C6175">
        <v>4.4921875</v>
      </c>
    </row>
    <row r="6176" spans="2:3" x14ac:dyDescent="0.25">
      <c r="B6176">
        <v>-34.664999999999999</v>
      </c>
      <c r="C6176">
        <v>4.8583984375</v>
      </c>
    </row>
    <row r="6177" spans="2:3" x14ac:dyDescent="0.25">
      <c r="B6177">
        <v>-34.679000000000002</v>
      </c>
      <c r="C6177">
        <v>4.19921875</v>
      </c>
    </row>
    <row r="6178" spans="2:3" x14ac:dyDescent="0.25">
      <c r="B6178">
        <v>-34.692999999999998</v>
      </c>
      <c r="C6178">
        <v>4.736328125</v>
      </c>
    </row>
    <row r="6179" spans="2:3" x14ac:dyDescent="0.25">
      <c r="B6179">
        <v>-34.707000000000001</v>
      </c>
      <c r="C6179">
        <v>5.2734375</v>
      </c>
    </row>
    <row r="6180" spans="2:3" x14ac:dyDescent="0.25">
      <c r="B6180">
        <v>-34.720999999999897</v>
      </c>
      <c r="C6180">
        <v>4.98046875</v>
      </c>
    </row>
    <row r="6181" spans="2:3" x14ac:dyDescent="0.25">
      <c r="B6181">
        <v>-34.734999999999999</v>
      </c>
      <c r="C6181">
        <v>5.56640625</v>
      </c>
    </row>
    <row r="6182" spans="2:3" x14ac:dyDescent="0.25">
      <c r="B6182">
        <v>-34.749000000000002</v>
      </c>
      <c r="C6182">
        <v>5.078125</v>
      </c>
    </row>
    <row r="6183" spans="2:3" x14ac:dyDescent="0.25">
      <c r="B6183">
        <v>-34.762999999999998</v>
      </c>
      <c r="C6183">
        <v>4.7607421875</v>
      </c>
    </row>
    <row r="6184" spans="2:3" x14ac:dyDescent="0.25">
      <c r="B6184">
        <v>-34.777000000000001</v>
      </c>
      <c r="C6184">
        <v>5.17578125</v>
      </c>
    </row>
    <row r="6185" spans="2:3" x14ac:dyDescent="0.25">
      <c r="B6185">
        <v>-34.790999999999897</v>
      </c>
      <c r="C6185">
        <v>6.103515625</v>
      </c>
    </row>
    <row r="6186" spans="2:3" x14ac:dyDescent="0.25">
      <c r="B6186">
        <v>-34.805</v>
      </c>
      <c r="C6186">
        <v>6.6162109375</v>
      </c>
    </row>
    <row r="6187" spans="2:3" x14ac:dyDescent="0.25">
      <c r="B6187">
        <v>-34.819000000000003</v>
      </c>
      <c r="C6187">
        <v>6.25</v>
      </c>
    </row>
    <row r="6188" spans="2:3" x14ac:dyDescent="0.25">
      <c r="B6188">
        <v>-34.832999999999998</v>
      </c>
      <c r="C6188">
        <v>5.3466796875</v>
      </c>
    </row>
    <row r="6189" spans="2:3" x14ac:dyDescent="0.25">
      <c r="B6189">
        <v>-34.847000000000001</v>
      </c>
      <c r="C6189">
        <v>5.322265625</v>
      </c>
    </row>
    <row r="6190" spans="2:3" x14ac:dyDescent="0.25">
      <c r="B6190">
        <v>-34.860999999999898</v>
      </c>
      <c r="C6190">
        <v>4.6630859375</v>
      </c>
    </row>
    <row r="6191" spans="2:3" x14ac:dyDescent="0.25">
      <c r="B6191">
        <v>-34.875</v>
      </c>
      <c r="C6191">
        <v>4.7607421875</v>
      </c>
    </row>
    <row r="6192" spans="2:3" x14ac:dyDescent="0.25">
      <c r="B6192">
        <v>-34.889000000000003</v>
      </c>
      <c r="C6192">
        <v>4.8095703125</v>
      </c>
    </row>
    <row r="6193" spans="2:3" x14ac:dyDescent="0.25">
      <c r="B6193">
        <v>-34.902999999999999</v>
      </c>
      <c r="C6193">
        <v>5.712890625</v>
      </c>
    </row>
    <row r="6194" spans="2:3" x14ac:dyDescent="0.25">
      <c r="B6194">
        <v>-34.917000000000002</v>
      </c>
      <c r="C6194">
        <v>6.6650390625</v>
      </c>
    </row>
    <row r="6195" spans="2:3" x14ac:dyDescent="0.25">
      <c r="B6195">
        <v>-34.930999999999898</v>
      </c>
      <c r="C6195">
        <v>4.78515625</v>
      </c>
    </row>
    <row r="6196" spans="2:3" x14ac:dyDescent="0.25">
      <c r="B6196">
        <v>-34.945</v>
      </c>
      <c r="C6196">
        <v>2.685546875</v>
      </c>
    </row>
    <row r="6197" spans="2:3" x14ac:dyDescent="0.25">
      <c r="B6197">
        <v>-34.959000000000003</v>
      </c>
      <c r="C6197">
        <v>3.22265625</v>
      </c>
    </row>
    <row r="6198" spans="2:3" x14ac:dyDescent="0.25">
      <c r="B6198">
        <v>-34.972999999999999</v>
      </c>
      <c r="C6198">
        <v>2.783203125</v>
      </c>
    </row>
    <row r="6199" spans="2:3" x14ac:dyDescent="0.25">
      <c r="B6199">
        <v>-34.987000000000002</v>
      </c>
      <c r="C6199">
        <v>3.02734375</v>
      </c>
    </row>
    <row r="6200" spans="2:3" x14ac:dyDescent="0.25">
      <c r="B6200">
        <v>-35.000999999999998</v>
      </c>
      <c r="C6200">
        <v>3.857421875</v>
      </c>
    </row>
    <row r="6201" spans="2:3" x14ac:dyDescent="0.25">
      <c r="B6201">
        <v>-35.015000000000001</v>
      </c>
      <c r="C6201">
        <v>4.4189453125</v>
      </c>
    </row>
    <row r="6202" spans="2:3" x14ac:dyDescent="0.25">
      <c r="B6202">
        <v>-35.029000000000003</v>
      </c>
      <c r="C6202">
        <v>4.9072265625</v>
      </c>
    </row>
    <row r="6203" spans="2:3" x14ac:dyDescent="0.25">
      <c r="B6203">
        <v>-35.042999999999999</v>
      </c>
      <c r="C6203">
        <v>5.4443359375</v>
      </c>
    </row>
    <row r="6204" spans="2:3" x14ac:dyDescent="0.25">
      <c r="B6204">
        <v>-35.057000000000002</v>
      </c>
      <c r="C6204">
        <v>4.150390625</v>
      </c>
    </row>
    <row r="6205" spans="2:3" x14ac:dyDescent="0.25">
      <c r="B6205">
        <v>-35.070999999999998</v>
      </c>
      <c r="C6205">
        <v>4.39453125</v>
      </c>
    </row>
    <row r="6206" spans="2:3" x14ac:dyDescent="0.25">
      <c r="B6206">
        <v>-35.085000000000001</v>
      </c>
      <c r="C6206">
        <v>5.4931640625</v>
      </c>
    </row>
    <row r="6207" spans="2:3" x14ac:dyDescent="0.25">
      <c r="B6207">
        <v>-35.098999999999897</v>
      </c>
      <c r="C6207">
        <v>3.22265625</v>
      </c>
    </row>
    <row r="6208" spans="2:3" x14ac:dyDescent="0.25">
      <c r="B6208">
        <v>-35.113</v>
      </c>
      <c r="C6208">
        <v>2.63671875</v>
      </c>
    </row>
    <row r="6209" spans="2:3" x14ac:dyDescent="0.25">
      <c r="B6209">
        <v>-35.127000000000002</v>
      </c>
      <c r="C6209">
        <v>2.5634765625</v>
      </c>
    </row>
    <row r="6210" spans="2:3" x14ac:dyDescent="0.25">
      <c r="B6210">
        <v>-35.140999999999998</v>
      </c>
      <c r="C6210">
        <v>3.857421875</v>
      </c>
    </row>
    <row r="6211" spans="2:3" x14ac:dyDescent="0.25">
      <c r="B6211">
        <v>-35.155000000000001</v>
      </c>
      <c r="C6211">
        <v>5.126953125</v>
      </c>
    </row>
    <row r="6212" spans="2:3" x14ac:dyDescent="0.25">
      <c r="B6212">
        <v>-35.168999999999897</v>
      </c>
      <c r="C6212">
        <v>4.5166015625</v>
      </c>
    </row>
    <row r="6213" spans="2:3" x14ac:dyDescent="0.25">
      <c r="B6213">
        <v>-35.183</v>
      </c>
      <c r="C6213">
        <v>4.736328125</v>
      </c>
    </row>
    <row r="6214" spans="2:3" x14ac:dyDescent="0.25">
      <c r="B6214">
        <v>-35.197000000000003</v>
      </c>
      <c r="C6214">
        <v>4.8095703125</v>
      </c>
    </row>
    <row r="6215" spans="2:3" x14ac:dyDescent="0.25">
      <c r="B6215">
        <v>-35.210999999999999</v>
      </c>
      <c r="C6215">
        <v>4.248046875</v>
      </c>
    </row>
    <row r="6216" spans="2:3" x14ac:dyDescent="0.25">
      <c r="B6216">
        <v>-35.225000000000001</v>
      </c>
      <c r="C6216">
        <v>4.2724609375</v>
      </c>
    </row>
    <row r="6217" spans="2:3" x14ac:dyDescent="0.25">
      <c r="B6217">
        <v>-35.238999999999898</v>
      </c>
      <c r="C6217">
        <v>4.541015625</v>
      </c>
    </row>
    <row r="6218" spans="2:3" x14ac:dyDescent="0.25">
      <c r="B6218">
        <v>-35.253</v>
      </c>
      <c r="C6218">
        <v>4.8583984375</v>
      </c>
    </row>
    <row r="6219" spans="2:3" x14ac:dyDescent="0.25">
      <c r="B6219">
        <v>-35.267000000000003</v>
      </c>
      <c r="C6219">
        <v>4.8583984375</v>
      </c>
    </row>
    <row r="6220" spans="2:3" x14ac:dyDescent="0.25">
      <c r="B6220">
        <v>-35.280999999999999</v>
      </c>
      <c r="C6220">
        <v>4.58984375</v>
      </c>
    </row>
    <row r="6221" spans="2:3" x14ac:dyDescent="0.25">
      <c r="B6221">
        <v>-35.295000000000002</v>
      </c>
      <c r="C6221">
        <v>4.443359375</v>
      </c>
    </row>
    <row r="6222" spans="2:3" x14ac:dyDescent="0.25">
      <c r="B6222">
        <v>-35.308999999999997</v>
      </c>
      <c r="C6222">
        <v>4.5654296875</v>
      </c>
    </row>
    <row r="6223" spans="2:3" x14ac:dyDescent="0.25">
      <c r="B6223">
        <v>-35.323</v>
      </c>
      <c r="C6223">
        <v>5.126953125</v>
      </c>
    </row>
    <row r="6224" spans="2:3" x14ac:dyDescent="0.25">
      <c r="B6224">
        <v>-35.337000000000003</v>
      </c>
      <c r="C6224">
        <v>3.8330078125</v>
      </c>
    </row>
    <row r="6225" spans="2:3" x14ac:dyDescent="0.25">
      <c r="B6225">
        <v>-35.350999999999999</v>
      </c>
      <c r="C6225">
        <v>4.4677734375</v>
      </c>
    </row>
    <row r="6226" spans="2:3" x14ac:dyDescent="0.25">
      <c r="B6226">
        <v>-35.365000000000002</v>
      </c>
      <c r="C6226">
        <v>5.322265625</v>
      </c>
    </row>
    <row r="6227" spans="2:3" x14ac:dyDescent="0.25">
      <c r="B6227">
        <v>-35.378999999999998</v>
      </c>
      <c r="C6227">
        <v>4.443359375</v>
      </c>
    </row>
    <row r="6228" spans="2:3" x14ac:dyDescent="0.25">
      <c r="B6228">
        <v>-35.393000000000001</v>
      </c>
      <c r="C6228">
        <v>4.833984375</v>
      </c>
    </row>
    <row r="6229" spans="2:3" x14ac:dyDescent="0.25">
      <c r="B6229">
        <v>-35.406999999999897</v>
      </c>
      <c r="C6229">
        <v>4.39453125</v>
      </c>
    </row>
    <row r="6230" spans="2:3" x14ac:dyDescent="0.25">
      <c r="B6230">
        <v>-35.420999999999999</v>
      </c>
      <c r="C6230">
        <v>4.736328125</v>
      </c>
    </row>
    <row r="6231" spans="2:3" x14ac:dyDescent="0.25">
      <c r="B6231">
        <v>-35.435000000000002</v>
      </c>
      <c r="C6231">
        <v>5.7861328125</v>
      </c>
    </row>
    <row r="6232" spans="2:3" x14ac:dyDescent="0.25">
      <c r="B6232">
        <v>-35.448999999999998</v>
      </c>
      <c r="C6232">
        <v>4.98046875</v>
      </c>
    </row>
    <row r="6233" spans="2:3" x14ac:dyDescent="0.25">
      <c r="B6233">
        <v>-35.463000000000001</v>
      </c>
      <c r="C6233">
        <v>4.052734375</v>
      </c>
    </row>
    <row r="6234" spans="2:3" x14ac:dyDescent="0.25">
      <c r="B6234">
        <v>-35.476999999999897</v>
      </c>
      <c r="C6234">
        <v>3.5400390625</v>
      </c>
    </row>
    <row r="6235" spans="2:3" x14ac:dyDescent="0.25">
      <c r="B6235">
        <v>-35.491</v>
      </c>
      <c r="C6235">
        <v>4.8583984375</v>
      </c>
    </row>
    <row r="6236" spans="2:3" x14ac:dyDescent="0.25">
      <c r="B6236">
        <v>-35.505000000000003</v>
      </c>
      <c r="C6236">
        <v>4.736328125</v>
      </c>
    </row>
    <row r="6237" spans="2:3" x14ac:dyDescent="0.25">
      <c r="B6237">
        <v>-35.518999999999998</v>
      </c>
      <c r="C6237">
        <v>4.6875</v>
      </c>
    </row>
    <row r="6238" spans="2:3" x14ac:dyDescent="0.25">
      <c r="B6238">
        <v>-35.533000000000001</v>
      </c>
      <c r="C6238">
        <v>5.2001953125</v>
      </c>
    </row>
    <row r="6239" spans="2:3" x14ac:dyDescent="0.25">
      <c r="B6239">
        <v>-35.546999999999898</v>
      </c>
      <c r="C6239">
        <v>4.638671875</v>
      </c>
    </row>
    <row r="6240" spans="2:3" x14ac:dyDescent="0.25">
      <c r="B6240">
        <v>-35.561</v>
      </c>
      <c r="C6240">
        <v>4.3212890625</v>
      </c>
    </row>
    <row r="6241" spans="2:3" x14ac:dyDescent="0.25">
      <c r="B6241">
        <v>-35.575000000000003</v>
      </c>
      <c r="C6241">
        <v>5.17578125</v>
      </c>
    </row>
    <row r="6242" spans="2:3" x14ac:dyDescent="0.25">
      <c r="B6242">
        <v>-35.588999999999999</v>
      </c>
      <c r="C6242">
        <v>4.4189453125</v>
      </c>
    </row>
    <row r="6243" spans="2:3" x14ac:dyDescent="0.25">
      <c r="B6243">
        <v>-35.603000000000002</v>
      </c>
      <c r="C6243">
        <v>3.955078125</v>
      </c>
    </row>
    <row r="6244" spans="2:3" x14ac:dyDescent="0.25">
      <c r="B6244">
        <v>-35.616999999999898</v>
      </c>
      <c r="C6244">
        <v>4.8095703125</v>
      </c>
    </row>
    <row r="6245" spans="2:3" x14ac:dyDescent="0.25">
      <c r="B6245">
        <v>-35.631</v>
      </c>
      <c r="C6245">
        <v>4.9560546875</v>
      </c>
    </row>
    <row r="6246" spans="2:3" x14ac:dyDescent="0.25">
      <c r="B6246">
        <v>-35.645000000000003</v>
      </c>
      <c r="C6246">
        <v>5.1025390625</v>
      </c>
    </row>
    <row r="6247" spans="2:3" x14ac:dyDescent="0.25">
      <c r="B6247">
        <v>-35.658999999999999</v>
      </c>
      <c r="C6247">
        <v>4.98046875</v>
      </c>
    </row>
    <row r="6248" spans="2:3" x14ac:dyDescent="0.25">
      <c r="B6248">
        <v>-35.673000000000002</v>
      </c>
      <c r="C6248">
        <v>4.296875</v>
      </c>
    </row>
    <row r="6249" spans="2:3" x14ac:dyDescent="0.25">
      <c r="B6249">
        <v>-35.686999999999998</v>
      </c>
      <c r="C6249">
        <v>4.5166015625</v>
      </c>
    </row>
    <row r="6250" spans="2:3" x14ac:dyDescent="0.25">
      <c r="B6250">
        <v>-35.701000000000001</v>
      </c>
      <c r="C6250">
        <v>4.78515625</v>
      </c>
    </row>
    <row r="6251" spans="2:3" x14ac:dyDescent="0.25">
      <c r="B6251">
        <v>-35.715000000000003</v>
      </c>
      <c r="C6251">
        <v>4.0771484375</v>
      </c>
    </row>
    <row r="6252" spans="2:3" x14ac:dyDescent="0.25">
      <c r="B6252">
        <v>-35.728999999999999</v>
      </c>
      <c r="C6252">
        <v>4.2724609375</v>
      </c>
    </row>
    <row r="6253" spans="2:3" x14ac:dyDescent="0.25">
      <c r="B6253">
        <v>-35.743000000000002</v>
      </c>
      <c r="C6253">
        <v>5.615234375</v>
      </c>
    </row>
    <row r="6254" spans="2:3" x14ac:dyDescent="0.25">
      <c r="B6254">
        <v>-35.756999999999998</v>
      </c>
      <c r="C6254">
        <v>5.7861328125</v>
      </c>
    </row>
    <row r="6255" spans="2:3" x14ac:dyDescent="0.25">
      <c r="B6255">
        <v>-35.771000000000001</v>
      </c>
      <c r="C6255">
        <v>5.1025390625</v>
      </c>
    </row>
    <row r="6256" spans="2:3" x14ac:dyDescent="0.25">
      <c r="B6256">
        <v>-35.784999999999897</v>
      </c>
      <c r="C6256">
        <v>4.1748046875</v>
      </c>
    </row>
    <row r="6257" spans="2:3" x14ac:dyDescent="0.25">
      <c r="B6257">
        <v>-35.798999999999999</v>
      </c>
      <c r="C6257">
        <v>5.37109375</v>
      </c>
    </row>
    <row r="6258" spans="2:3" x14ac:dyDescent="0.25">
      <c r="B6258">
        <v>-35.813000000000002</v>
      </c>
      <c r="C6258">
        <v>4.98046875</v>
      </c>
    </row>
    <row r="6259" spans="2:3" x14ac:dyDescent="0.25">
      <c r="B6259">
        <v>-35.826999999999998</v>
      </c>
      <c r="C6259">
        <v>4.6875</v>
      </c>
    </row>
    <row r="6260" spans="2:3" x14ac:dyDescent="0.25">
      <c r="B6260">
        <v>-35.841000000000001</v>
      </c>
      <c r="C6260">
        <v>5.3955078125</v>
      </c>
    </row>
    <row r="6261" spans="2:3" x14ac:dyDescent="0.25">
      <c r="B6261">
        <v>-35.854999999999897</v>
      </c>
      <c r="C6261">
        <v>5.95703125</v>
      </c>
    </row>
    <row r="6262" spans="2:3" x14ac:dyDescent="0.25">
      <c r="B6262">
        <v>-35.869</v>
      </c>
      <c r="C6262">
        <v>5.8837890625</v>
      </c>
    </row>
    <row r="6263" spans="2:3" x14ac:dyDescent="0.25">
      <c r="B6263">
        <v>-35.883000000000003</v>
      </c>
      <c r="C6263">
        <v>5.2490234375</v>
      </c>
    </row>
    <row r="6264" spans="2:3" x14ac:dyDescent="0.25">
      <c r="B6264">
        <v>-35.896999999999998</v>
      </c>
      <c r="C6264">
        <v>4.3212890625</v>
      </c>
    </row>
    <row r="6265" spans="2:3" x14ac:dyDescent="0.25">
      <c r="B6265">
        <v>-35.911000000000001</v>
      </c>
      <c r="C6265">
        <v>4.9072265625</v>
      </c>
    </row>
    <row r="6266" spans="2:3" x14ac:dyDescent="0.25">
      <c r="B6266">
        <v>-35.924999999999898</v>
      </c>
      <c r="C6266">
        <v>4.638671875</v>
      </c>
    </row>
    <row r="6267" spans="2:3" x14ac:dyDescent="0.25">
      <c r="B6267">
        <v>-35.939</v>
      </c>
      <c r="C6267">
        <v>5.0048828125</v>
      </c>
    </row>
    <row r="6268" spans="2:3" x14ac:dyDescent="0.25">
      <c r="B6268">
        <v>-35.953000000000003</v>
      </c>
      <c r="C6268">
        <v>4.931640625</v>
      </c>
    </row>
    <row r="6269" spans="2:3" x14ac:dyDescent="0.25">
      <c r="B6269">
        <v>-35.966999999999999</v>
      </c>
      <c r="C6269">
        <v>4.6875</v>
      </c>
    </row>
    <row r="6270" spans="2:3" x14ac:dyDescent="0.25">
      <c r="B6270">
        <v>-35.981000000000002</v>
      </c>
      <c r="C6270">
        <v>5.2978515625</v>
      </c>
    </row>
    <row r="6271" spans="2:3" x14ac:dyDescent="0.25">
      <c r="B6271">
        <v>-35.994999999999997</v>
      </c>
      <c r="C6271">
        <v>4.248046875</v>
      </c>
    </row>
    <row r="6272" spans="2:3" x14ac:dyDescent="0.25">
      <c r="B6272">
        <v>-36.009</v>
      </c>
      <c r="C6272">
        <v>6.4697265625</v>
      </c>
    </row>
    <row r="6273" spans="2:3" x14ac:dyDescent="0.25">
      <c r="B6273">
        <v>-36.023000000000003</v>
      </c>
      <c r="C6273">
        <v>5.9814453125</v>
      </c>
    </row>
    <row r="6274" spans="2:3" x14ac:dyDescent="0.25">
      <c r="B6274">
        <v>-36.036999999999999</v>
      </c>
      <c r="C6274">
        <v>5.2001953125</v>
      </c>
    </row>
    <row r="6275" spans="2:3" x14ac:dyDescent="0.25">
      <c r="B6275">
        <v>-36.051000000000002</v>
      </c>
      <c r="C6275">
        <v>5.2001953125</v>
      </c>
    </row>
    <row r="6276" spans="2:3" x14ac:dyDescent="0.25">
      <c r="B6276">
        <v>-36.064999999999998</v>
      </c>
      <c r="C6276">
        <v>5.0537109375</v>
      </c>
    </row>
    <row r="6277" spans="2:3" x14ac:dyDescent="0.25">
      <c r="B6277">
        <v>-36.079000000000001</v>
      </c>
      <c r="C6277">
        <v>4.6142578125</v>
      </c>
    </row>
    <row r="6278" spans="2:3" x14ac:dyDescent="0.25">
      <c r="B6278">
        <v>-36.093000000000004</v>
      </c>
      <c r="C6278">
        <v>4.8828125</v>
      </c>
    </row>
    <row r="6279" spans="2:3" x14ac:dyDescent="0.25">
      <c r="B6279">
        <v>-36.106999999999999</v>
      </c>
      <c r="C6279">
        <v>5.7373046875</v>
      </c>
    </row>
    <row r="6280" spans="2:3" x14ac:dyDescent="0.25">
      <c r="B6280">
        <v>-36.121000000000002</v>
      </c>
      <c r="C6280">
        <v>5.615234375</v>
      </c>
    </row>
    <row r="6281" spans="2:3" x14ac:dyDescent="0.25">
      <c r="B6281">
        <v>-36.134999999999998</v>
      </c>
      <c r="C6281">
        <v>4.4921875</v>
      </c>
    </row>
    <row r="6282" spans="2:3" x14ac:dyDescent="0.25">
      <c r="B6282">
        <v>-36.149000000000001</v>
      </c>
      <c r="C6282">
        <v>4.296875</v>
      </c>
    </row>
    <row r="6283" spans="2:3" x14ac:dyDescent="0.25">
      <c r="B6283">
        <v>-36.162999999999897</v>
      </c>
      <c r="C6283">
        <v>4.1015625</v>
      </c>
    </row>
    <row r="6284" spans="2:3" x14ac:dyDescent="0.25">
      <c r="B6284">
        <v>-36.177</v>
      </c>
      <c r="C6284">
        <v>4.3212890625</v>
      </c>
    </row>
    <row r="6285" spans="2:3" x14ac:dyDescent="0.25">
      <c r="B6285">
        <v>-36.191000000000003</v>
      </c>
      <c r="C6285">
        <v>5.4443359375</v>
      </c>
    </row>
    <row r="6286" spans="2:3" x14ac:dyDescent="0.25">
      <c r="B6286">
        <v>-36.204999999999998</v>
      </c>
      <c r="C6286">
        <v>5.9326171875</v>
      </c>
    </row>
    <row r="6287" spans="2:3" x14ac:dyDescent="0.25">
      <c r="B6287">
        <v>-36.219000000000001</v>
      </c>
      <c r="C6287">
        <v>5.37109375</v>
      </c>
    </row>
    <row r="6288" spans="2:3" x14ac:dyDescent="0.25">
      <c r="B6288">
        <v>-36.232999999999898</v>
      </c>
      <c r="C6288">
        <v>5.2734375</v>
      </c>
    </row>
    <row r="6289" spans="2:3" x14ac:dyDescent="0.25">
      <c r="B6289">
        <v>-36.247</v>
      </c>
      <c r="C6289">
        <v>4.638671875</v>
      </c>
    </row>
    <row r="6290" spans="2:3" x14ac:dyDescent="0.25">
      <c r="B6290">
        <v>-36.261000000000003</v>
      </c>
      <c r="C6290">
        <v>4.3212890625</v>
      </c>
    </row>
    <row r="6291" spans="2:3" x14ac:dyDescent="0.25">
      <c r="B6291">
        <v>-36.274999999999999</v>
      </c>
      <c r="C6291">
        <v>5.1513671875</v>
      </c>
    </row>
    <row r="6292" spans="2:3" x14ac:dyDescent="0.25">
      <c r="B6292">
        <v>-36.289000000000001</v>
      </c>
      <c r="C6292">
        <v>5.3955078125</v>
      </c>
    </row>
    <row r="6293" spans="2:3" x14ac:dyDescent="0.25">
      <c r="B6293">
        <v>-36.302999999999898</v>
      </c>
      <c r="C6293">
        <v>4.39453125</v>
      </c>
    </row>
    <row r="6294" spans="2:3" x14ac:dyDescent="0.25">
      <c r="B6294">
        <v>-36.317</v>
      </c>
      <c r="C6294">
        <v>4.1748046875</v>
      </c>
    </row>
    <row r="6295" spans="2:3" x14ac:dyDescent="0.25">
      <c r="B6295">
        <v>-36.331000000000003</v>
      </c>
      <c r="C6295">
        <v>3.8818359375</v>
      </c>
    </row>
    <row r="6296" spans="2:3" x14ac:dyDescent="0.25">
      <c r="B6296">
        <v>-36.344999999999999</v>
      </c>
      <c r="C6296">
        <v>4.2236328125</v>
      </c>
    </row>
    <row r="6297" spans="2:3" x14ac:dyDescent="0.25">
      <c r="B6297">
        <v>-36.359000000000002</v>
      </c>
      <c r="C6297">
        <v>5.0537109375</v>
      </c>
    </row>
    <row r="6298" spans="2:3" x14ac:dyDescent="0.25">
      <c r="B6298">
        <v>-36.372999999999998</v>
      </c>
      <c r="C6298">
        <v>5.3955078125</v>
      </c>
    </row>
    <row r="6299" spans="2:3" x14ac:dyDescent="0.25">
      <c r="B6299">
        <v>-36.387</v>
      </c>
      <c r="C6299">
        <v>4.7119140625</v>
      </c>
    </row>
    <row r="6300" spans="2:3" x14ac:dyDescent="0.25">
      <c r="B6300">
        <v>-36.401000000000003</v>
      </c>
      <c r="C6300">
        <v>5.0048828125</v>
      </c>
    </row>
    <row r="6301" spans="2:3" x14ac:dyDescent="0.25">
      <c r="B6301">
        <v>-36.414999999999999</v>
      </c>
      <c r="C6301">
        <v>5.1025390625</v>
      </c>
    </row>
    <row r="6302" spans="2:3" x14ac:dyDescent="0.25">
      <c r="B6302">
        <v>-36.429000000000002</v>
      </c>
      <c r="C6302">
        <v>5.078125</v>
      </c>
    </row>
    <row r="6303" spans="2:3" x14ac:dyDescent="0.25">
      <c r="B6303">
        <v>-36.442999999999998</v>
      </c>
      <c r="C6303">
        <v>5.3466796875</v>
      </c>
    </row>
    <row r="6304" spans="2:3" x14ac:dyDescent="0.25">
      <c r="B6304">
        <v>-36.457000000000001</v>
      </c>
      <c r="C6304">
        <v>5.224609375</v>
      </c>
    </row>
    <row r="6305" spans="2:3" x14ac:dyDescent="0.25">
      <c r="B6305">
        <v>-36.470999999999897</v>
      </c>
      <c r="C6305">
        <v>4.541015625</v>
      </c>
    </row>
    <row r="6306" spans="2:3" x14ac:dyDescent="0.25">
      <c r="B6306">
        <v>-36.484999999999999</v>
      </c>
      <c r="C6306">
        <v>5.17578125</v>
      </c>
    </row>
    <row r="6307" spans="2:3" x14ac:dyDescent="0.25">
      <c r="B6307">
        <v>-36.499000000000002</v>
      </c>
      <c r="C6307">
        <v>5.419921875</v>
      </c>
    </row>
    <row r="6308" spans="2:3" x14ac:dyDescent="0.25">
      <c r="B6308">
        <v>-36.512999999999998</v>
      </c>
      <c r="C6308">
        <v>3.369140625</v>
      </c>
    </row>
    <row r="6309" spans="2:3" x14ac:dyDescent="0.25">
      <c r="B6309">
        <v>-36.527000000000001</v>
      </c>
      <c r="C6309">
        <v>2.7099609375</v>
      </c>
    </row>
    <row r="6310" spans="2:3" x14ac:dyDescent="0.25">
      <c r="B6310">
        <v>-36.540999999999897</v>
      </c>
      <c r="C6310">
        <v>5.126953125</v>
      </c>
    </row>
    <row r="6311" spans="2:3" x14ac:dyDescent="0.25">
      <c r="B6311">
        <v>-36.555</v>
      </c>
      <c r="C6311">
        <v>5.6640625</v>
      </c>
    </row>
    <row r="6312" spans="2:3" x14ac:dyDescent="0.25">
      <c r="B6312">
        <v>-36.569000000000003</v>
      </c>
      <c r="C6312">
        <v>3.955078125</v>
      </c>
    </row>
    <row r="6313" spans="2:3" x14ac:dyDescent="0.25">
      <c r="B6313">
        <v>-36.582999999999998</v>
      </c>
      <c r="C6313">
        <v>5.37109375</v>
      </c>
    </row>
    <row r="6314" spans="2:3" x14ac:dyDescent="0.25">
      <c r="B6314">
        <v>-36.597000000000001</v>
      </c>
      <c r="C6314">
        <v>6.640625</v>
      </c>
    </row>
    <row r="6315" spans="2:3" x14ac:dyDescent="0.25">
      <c r="B6315">
        <v>-36.610999999999898</v>
      </c>
      <c r="C6315">
        <v>5.6396484375</v>
      </c>
    </row>
    <row r="6316" spans="2:3" x14ac:dyDescent="0.25">
      <c r="B6316">
        <v>-36.625</v>
      </c>
      <c r="C6316">
        <v>5.0537109375</v>
      </c>
    </row>
    <row r="6317" spans="2:3" x14ac:dyDescent="0.25">
      <c r="B6317">
        <v>-36.639000000000003</v>
      </c>
      <c r="C6317">
        <v>4.2724609375</v>
      </c>
    </row>
    <row r="6318" spans="2:3" x14ac:dyDescent="0.25">
      <c r="B6318">
        <v>-36.652999999999999</v>
      </c>
      <c r="C6318">
        <v>3.9794921875</v>
      </c>
    </row>
    <row r="6319" spans="2:3" x14ac:dyDescent="0.25">
      <c r="B6319">
        <v>-36.667000000000002</v>
      </c>
      <c r="C6319">
        <v>4.2724609375</v>
      </c>
    </row>
    <row r="6320" spans="2:3" x14ac:dyDescent="0.25">
      <c r="B6320">
        <v>-36.680999999999898</v>
      </c>
      <c r="C6320">
        <v>5.0048828125</v>
      </c>
    </row>
    <row r="6321" spans="2:3" x14ac:dyDescent="0.25">
      <c r="B6321">
        <v>-36.695</v>
      </c>
      <c r="C6321">
        <v>6.201171875</v>
      </c>
    </row>
    <row r="6322" spans="2:3" x14ac:dyDescent="0.25">
      <c r="B6322">
        <v>-36.709000000000003</v>
      </c>
      <c r="C6322">
        <v>6.34765625</v>
      </c>
    </row>
    <row r="6323" spans="2:3" x14ac:dyDescent="0.25">
      <c r="B6323">
        <v>-36.722999999999999</v>
      </c>
      <c r="C6323">
        <v>5.9814453125</v>
      </c>
    </row>
    <row r="6324" spans="2:3" x14ac:dyDescent="0.25">
      <c r="B6324">
        <v>-36.737000000000002</v>
      </c>
      <c r="C6324">
        <v>6.3720703125</v>
      </c>
    </row>
    <row r="6325" spans="2:3" x14ac:dyDescent="0.25">
      <c r="B6325">
        <v>-36.750999999999998</v>
      </c>
      <c r="C6325">
        <v>5.1513671875</v>
      </c>
    </row>
    <row r="6326" spans="2:3" x14ac:dyDescent="0.25">
      <c r="B6326">
        <v>-36.765000000000001</v>
      </c>
      <c r="C6326">
        <v>5.2490234375</v>
      </c>
    </row>
    <row r="6327" spans="2:3" x14ac:dyDescent="0.25">
      <c r="B6327">
        <v>-36.779000000000003</v>
      </c>
      <c r="C6327">
        <v>5.6640625</v>
      </c>
    </row>
    <row r="6328" spans="2:3" x14ac:dyDescent="0.25">
      <c r="B6328">
        <v>-36.792999999999999</v>
      </c>
      <c r="C6328">
        <v>5.3955078125</v>
      </c>
    </row>
    <row r="6329" spans="2:3" x14ac:dyDescent="0.25">
      <c r="B6329">
        <v>-36.807000000000002</v>
      </c>
      <c r="C6329">
        <v>4.833984375</v>
      </c>
    </row>
    <row r="6330" spans="2:3" x14ac:dyDescent="0.25">
      <c r="B6330">
        <v>-36.820999999999998</v>
      </c>
      <c r="C6330">
        <v>5.322265625</v>
      </c>
    </row>
    <row r="6331" spans="2:3" x14ac:dyDescent="0.25">
      <c r="B6331">
        <v>-36.835000000000001</v>
      </c>
      <c r="C6331">
        <v>4.931640625</v>
      </c>
    </row>
    <row r="6332" spans="2:3" x14ac:dyDescent="0.25">
      <c r="B6332">
        <v>-36.848999999999897</v>
      </c>
      <c r="C6332">
        <v>6.0302734375</v>
      </c>
    </row>
    <row r="6333" spans="2:3" x14ac:dyDescent="0.25">
      <c r="B6333">
        <v>-36.863</v>
      </c>
      <c r="C6333">
        <v>5.76171875</v>
      </c>
    </row>
    <row r="6334" spans="2:3" x14ac:dyDescent="0.25">
      <c r="B6334">
        <v>-36.877000000000002</v>
      </c>
      <c r="C6334">
        <v>4.00390625</v>
      </c>
    </row>
    <row r="6335" spans="2:3" x14ac:dyDescent="0.25">
      <c r="B6335">
        <v>-36.890999999999998</v>
      </c>
      <c r="C6335">
        <v>4.541015625</v>
      </c>
    </row>
    <row r="6336" spans="2:3" x14ac:dyDescent="0.25">
      <c r="B6336">
        <v>-36.905000000000001</v>
      </c>
      <c r="C6336">
        <v>4.345703125</v>
      </c>
    </row>
    <row r="6337" spans="2:3" x14ac:dyDescent="0.25">
      <c r="B6337">
        <v>-36.918999999999897</v>
      </c>
      <c r="C6337">
        <v>4.19921875</v>
      </c>
    </row>
    <row r="6338" spans="2:3" x14ac:dyDescent="0.25">
      <c r="B6338">
        <v>-36.933</v>
      </c>
      <c r="C6338">
        <v>4.5166015625</v>
      </c>
    </row>
    <row r="6339" spans="2:3" x14ac:dyDescent="0.25">
      <c r="B6339">
        <v>-36.947000000000003</v>
      </c>
      <c r="C6339">
        <v>4.9072265625</v>
      </c>
    </row>
    <row r="6340" spans="2:3" x14ac:dyDescent="0.25">
      <c r="B6340">
        <v>-36.960999999999999</v>
      </c>
      <c r="C6340">
        <v>3.955078125</v>
      </c>
    </row>
    <row r="6341" spans="2:3" x14ac:dyDescent="0.25">
      <c r="B6341">
        <v>-36.975000000000001</v>
      </c>
      <c r="C6341">
        <v>4.150390625</v>
      </c>
    </row>
    <row r="6342" spans="2:3" x14ac:dyDescent="0.25">
      <c r="B6342">
        <v>-36.988999999999898</v>
      </c>
      <c r="C6342">
        <v>4.2724609375</v>
      </c>
    </row>
    <row r="6343" spans="2:3" x14ac:dyDescent="0.25">
      <c r="B6343">
        <v>-37.003</v>
      </c>
      <c r="C6343">
        <v>4.3212890625</v>
      </c>
    </row>
    <row r="6344" spans="2:3" x14ac:dyDescent="0.25">
      <c r="B6344">
        <v>-37.017000000000003</v>
      </c>
      <c r="C6344">
        <v>5.1513671875</v>
      </c>
    </row>
    <row r="6345" spans="2:3" x14ac:dyDescent="0.25">
      <c r="B6345">
        <v>-37.030999999999999</v>
      </c>
      <c r="C6345">
        <v>3.7109375</v>
      </c>
    </row>
    <row r="6346" spans="2:3" x14ac:dyDescent="0.25">
      <c r="B6346">
        <v>-37.045000000000002</v>
      </c>
      <c r="C6346">
        <v>2.685546875</v>
      </c>
    </row>
    <row r="6347" spans="2:3" x14ac:dyDescent="0.25">
      <c r="B6347">
        <v>-37.058999999999997</v>
      </c>
      <c r="C6347">
        <v>3.857421875</v>
      </c>
    </row>
    <row r="6348" spans="2:3" x14ac:dyDescent="0.25">
      <c r="B6348">
        <v>-37.073</v>
      </c>
      <c r="C6348">
        <v>5.859375</v>
      </c>
    </row>
    <row r="6349" spans="2:3" x14ac:dyDescent="0.25">
      <c r="B6349">
        <v>-37.087000000000003</v>
      </c>
      <c r="C6349">
        <v>5.46875</v>
      </c>
    </row>
    <row r="6350" spans="2:3" x14ac:dyDescent="0.25">
      <c r="B6350">
        <v>-37.100999999999999</v>
      </c>
      <c r="C6350">
        <v>3.7353515625</v>
      </c>
    </row>
    <row r="6351" spans="2:3" x14ac:dyDescent="0.25">
      <c r="B6351">
        <v>-37.115000000000002</v>
      </c>
      <c r="C6351">
        <v>4.4921875</v>
      </c>
    </row>
    <row r="6352" spans="2:3" x14ac:dyDescent="0.25">
      <c r="B6352">
        <v>-37.128999999999998</v>
      </c>
      <c r="C6352">
        <v>4.4677734375</v>
      </c>
    </row>
    <row r="6353" spans="2:3" x14ac:dyDescent="0.25">
      <c r="B6353">
        <v>-37.143000000000001</v>
      </c>
      <c r="C6353">
        <v>4.19921875</v>
      </c>
    </row>
    <row r="6354" spans="2:3" x14ac:dyDescent="0.25">
      <c r="B6354">
        <v>-37.156999999999897</v>
      </c>
      <c r="C6354">
        <v>3.8330078125</v>
      </c>
    </row>
    <row r="6355" spans="2:3" x14ac:dyDescent="0.25">
      <c r="B6355">
        <v>-37.170999999999999</v>
      </c>
      <c r="C6355">
        <v>2.5634765625</v>
      </c>
    </row>
    <row r="6356" spans="2:3" x14ac:dyDescent="0.25">
      <c r="B6356">
        <v>-37.185000000000002</v>
      </c>
      <c r="C6356">
        <v>3.7109375</v>
      </c>
    </row>
    <row r="6357" spans="2:3" x14ac:dyDescent="0.25">
      <c r="B6357">
        <v>-37.198999999999998</v>
      </c>
      <c r="C6357">
        <v>5.8837890625</v>
      </c>
    </row>
    <row r="6358" spans="2:3" x14ac:dyDescent="0.25">
      <c r="B6358">
        <v>-37.213000000000001</v>
      </c>
      <c r="C6358">
        <v>4.39453125</v>
      </c>
    </row>
    <row r="6359" spans="2:3" x14ac:dyDescent="0.25">
      <c r="B6359">
        <v>-37.226999999999897</v>
      </c>
      <c r="C6359">
        <v>3.9794921875</v>
      </c>
    </row>
    <row r="6360" spans="2:3" x14ac:dyDescent="0.25">
      <c r="B6360">
        <v>-37.241</v>
      </c>
      <c r="C6360">
        <v>5.17578125</v>
      </c>
    </row>
    <row r="6361" spans="2:3" x14ac:dyDescent="0.25">
      <c r="B6361">
        <v>-37.255000000000003</v>
      </c>
      <c r="C6361">
        <v>3.759765625</v>
      </c>
    </row>
    <row r="6362" spans="2:3" x14ac:dyDescent="0.25">
      <c r="B6362">
        <v>-37.268999999999998</v>
      </c>
      <c r="C6362">
        <v>3.5888671875</v>
      </c>
    </row>
    <row r="6363" spans="2:3" x14ac:dyDescent="0.25">
      <c r="B6363">
        <v>-37.283000000000001</v>
      </c>
      <c r="C6363">
        <v>2.880859375</v>
      </c>
    </row>
    <row r="6364" spans="2:3" x14ac:dyDescent="0.25">
      <c r="B6364">
        <v>-37.296999999999898</v>
      </c>
      <c r="C6364">
        <v>3.515625</v>
      </c>
    </row>
    <row r="6365" spans="2:3" x14ac:dyDescent="0.25">
      <c r="B6365">
        <v>-37.311</v>
      </c>
      <c r="C6365">
        <v>3.7353515625</v>
      </c>
    </row>
    <row r="6366" spans="2:3" x14ac:dyDescent="0.25">
      <c r="B6366">
        <v>-37.325000000000003</v>
      </c>
      <c r="C6366">
        <v>3.3935546875</v>
      </c>
    </row>
    <row r="6367" spans="2:3" x14ac:dyDescent="0.25">
      <c r="B6367">
        <v>-37.338999999999999</v>
      </c>
      <c r="C6367">
        <v>4.296875</v>
      </c>
    </row>
    <row r="6368" spans="2:3" x14ac:dyDescent="0.25">
      <c r="B6368">
        <v>-37.353000000000002</v>
      </c>
      <c r="C6368">
        <v>4.4677734375</v>
      </c>
    </row>
    <row r="6369" spans="2:3" x14ac:dyDescent="0.25">
      <c r="B6369">
        <v>-37.366999999999898</v>
      </c>
      <c r="C6369">
        <v>3.466796875</v>
      </c>
    </row>
    <row r="6370" spans="2:3" x14ac:dyDescent="0.25">
      <c r="B6370">
        <v>-37.381</v>
      </c>
      <c r="C6370">
        <v>3.1494140625</v>
      </c>
    </row>
    <row r="6371" spans="2:3" x14ac:dyDescent="0.25">
      <c r="B6371">
        <v>-37.395000000000003</v>
      </c>
      <c r="C6371">
        <v>3.5400390625</v>
      </c>
    </row>
    <row r="6372" spans="2:3" x14ac:dyDescent="0.25">
      <c r="B6372">
        <v>-37.408999999999999</v>
      </c>
      <c r="C6372">
        <v>4.1748046875</v>
      </c>
    </row>
    <row r="6373" spans="2:3" x14ac:dyDescent="0.25">
      <c r="B6373">
        <v>-37.423000000000002</v>
      </c>
      <c r="C6373">
        <v>3.515625</v>
      </c>
    </row>
    <row r="6374" spans="2:3" x14ac:dyDescent="0.25">
      <c r="B6374">
        <v>-37.436999999999998</v>
      </c>
      <c r="C6374">
        <v>3.80859375</v>
      </c>
    </row>
    <row r="6375" spans="2:3" x14ac:dyDescent="0.25">
      <c r="B6375">
        <v>-37.451000000000001</v>
      </c>
      <c r="C6375">
        <v>2.978515625</v>
      </c>
    </row>
    <row r="6376" spans="2:3" x14ac:dyDescent="0.25">
      <c r="B6376">
        <v>-37.465000000000003</v>
      </c>
      <c r="C6376">
        <v>4.5166015625</v>
      </c>
    </row>
    <row r="6377" spans="2:3" x14ac:dyDescent="0.25">
      <c r="B6377">
        <v>-37.478999999999999</v>
      </c>
      <c r="C6377">
        <v>4.7607421875</v>
      </c>
    </row>
    <row r="6378" spans="2:3" x14ac:dyDescent="0.25">
      <c r="B6378">
        <v>-37.493000000000002</v>
      </c>
      <c r="C6378">
        <v>2.490234375</v>
      </c>
    </row>
    <row r="6379" spans="2:3" x14ac:dyDescent="0.25">
      <c r="B6379">
        <v>-37.506999999999998</v>
      </c>
      <c r="C6379">
        <v>4.5166015625</v>
      </c>
    </row>
    <row r="6380" spans="2:3" x14ac:dyDescent="0.25">
      <c r="B6380">
        <v>-37.521000000000001</v>
      </c>
      <c r="C6380">
        <v>4.248046875</v>
      </c>
    </row>
    <row r="6381" spans="2:3" x14ac:dyDescent="0.25">
      <c r="B6381">
        <v>-37.534999999999897</v>
      </c>
      <c r="C6381">
        <v>2.9296875</v>
      </c>
    </row>
    <row r="6382" spans="2:3" x14ac:dyDescent="0.25">
      <c r="B6382">
        <v>-37.548999999999999</v>
      </c>
      <c r="C6382">
        <v>3.5888671875</v>
      </c>
    </row>
    <row r="6383" spans="2:3" x14ac:dyDescent="0.25">
      <c r="B6383">
        <v>-37.563000000000002</v>
      </c>
      <c r="C6383">
        <v>4.3212890625</v>
      </c>
    </row>
    <row r="6384" spans="2:3" x14ac:dyDescent="0.25">
      <c r="B6384">
        <v>-37.576999999999998</v>
      </c>
      <c r="C6384">
        <v>4.5166015625</v>
      </c>
    </row>
    <row r="6385" spans="2:3" x14ac:dyDescent="0.25">
      <c r="B6385">
        <v>-37.591000000000001</v>
      </c>
      <c r="C6385">
        <v>4.443359375</v>
      </c>
    </row>
    <row r="6386" spans="2:3" x14ac:dyDescent="0.25">
      <c r="B6386">
        <v>-37.604999999999897</v>
      </c>
      <c r="C6386">
        <v>3.7841796875</v>
      </c>
    </row>
    <row r="6387" spans="2:3" x14ac:dyDescent="0.25">
      <c r="B6387">
        <v>-37.619</v>
      </c>
      <c r="C6387">
        <v>4.4189453125</v>
      </c>
    </row>
    <row r="6388" spans="2:3" x14ac:dyDescent="0.25">
      <c r="B6388">
        <v>-37.633000000000003</v>
      </c>
      <c r="C6388">
        <v>4.0283203125</v>
      </c>
    </row>
    <row r="6389" spans="2:3" x14ac:dyDescent="0.25">
      <c r="B6389">
        <v>-37.646999999999998</v>
      </c>
      <c r="C6389">
        <v>3.6376953125</v>
      </c>
    </row>
    <row r="6390" spans="2:3" x14ac:dyDescent="0.25">
      <c r="B6390">
        <v>-37.661000000000001</v>
      </c>
      <c r="C6390">
        <v>3.857421875</v>
      </c>
    </row>
    <row r="6391" spans="2:3" x14ac:dyDescent="0.25">
      <c r="B6391">
        <v>-37.674999999999898</v>
      </c>
      <c r="C6391">
        <v>3.8818359375</v>
      </c>
    </row>
    <row r="6392" spans="2:3" x14ac:dyDescent="0.25">
      <c r="B6392">
        <v>-37.689</v>
      </c>
      <c r="C6392">
        <v>4.2724609375</v>
      </c>
    </row>
    <row r="6393" spans="2:3" x14ac:dyDescent="0.25">
      <c r="B6393">
        <v>-37.703000000000003</v>
      </c>
      <c r="C6393">
        <v>3.857421875</v>
      </c>
    </row>
    <row r="6394" spans="2:3" x14ac:dyDescent="0.25">
      <c r="B6394">
        <v>-37.716999999999999</v>
      </c>
      <c r="C6394">
        <v>3.9306640625</v>
      </c>
    </row>
    <row r="6395" spans="2:3" x14ac:dyDescent="0.25">
      <c r="B6395">
        <v>-37.731000000000002</v>
      </c>
      <c r="C6395">
        <v>3.5888671875</v>
      </c>
    </row>
    <row r="6396" spans="2:3" x14ac:dyDescent="0.25">
      <c r="B6396">
        <v>-37.744999999999997</v>
      </c>
      <c r="C6396">
        <v>3.1982421875</v>
      </c>
    </row>
    <row r="6397" spans="2:3" x14ac:dyDescent="0.25">
      <c r="B6397">
        <v>-37.759</v>
      </c>
      <c r="C6397">
        <v>3.515625</v>
      </c>
    </row>
    <row r="6398" spans="2:3" x14ac:dyDescent="0.25">
      <c r="B6398">
        <v>-37.773000000000003</v>
      </c>
      <c r="C6398">
        <v>4.4189453125</v>
      </c>
    </row>
    <row r="6399" spans="2:3" x14ac:dyDescent="0.25">
      <c r="B6399">
        <v>-37.786999999999999</v>
      </c>
      <c r="C6399">
        <v>4.6875</v>
      </c>
    </row>
    <row r="6400" spans="2:3" x14ac:dyDescent="0.25">
      <c r="B6400">
        <v>-37.801000000000002</v>
      </c>
      <c r="C6400">
        <v>5.2490234375</v>
      </c>
    </row>
    <row r="6401" spans="2:3" x14ac:dyDescent="0.25">
      <c r="B6401">
        <v>-37.814999999999998</v>
      </c>
      <c r="C6401">
        <v>3.125</v>
      </c>
    </row>
    <row r="6402" spans="2:3" x14ac:dyDescent="0.25">
      <c r="B6402">
        <v>-37.829000000000001</v>
      </c>
      <c r="C6402">
        <v>2.9052734375</v>
      </c>
    </row>
    <row r="6403" spans="2:3" x14ac:dyDescent="0.25">
      <c r="B6403">
        <v>-37.843000000000004</v>
      </c>
      <c r="C6403">
        <v>3.076171875</v>
      </c>
    </row>
    <row r="6404" spans="2:3" x14ac:dyDescent="0.25">
      <c r="B6404">
        <v>-37.856999999999999</v>
      </c>
      <c r="C6404">
        <v>4.39453125</v>
      </c>
    </row>
    <row r="6405" spans="2:3" x14ac:dyDescent="0.25">
      <c r="B6405">
        <v>-37.871000000000002</v>
      </c>
      <c r="C6405">
        <v>5.4931640625</v>
      </c>
    </row>
    <row r="6406" spans="2:3" x14ac:dyDescent="0.25">
      <c r="B6406">
        <v>-37.884999999999998</v>
      </c>
      <c r="C6406">
        <v>4.8095703125</v>
      </c>
    </row>
    <row r="6407" spans="2:3" x14ac:dyDescent="0.25">
      <c r="B6407">
        <v>-37.899000000000001</v>
      </c>
      <c r="C6407">
        <v>3.2958984375</v>
      </c>
    </row>
    <row r="6408" spans="2:3" x14ac:dyDescent="0.25">
      <c r="B6408">
        <v>-37.912999999999897</v>
      </c>
      <c r="C6408">
        <v>3.1005859375</v>
      </c>
    </row>
    <row r="6409" spans="2:3" x14ac:dyDescent="0.25">
      <c r="B6409">
        <v>-37.927</v>
      </c>
      <c r="C6409">
        <v>3.1005859375</v>
      </c>
    </row>
    <row r="6410" spans="2:3" x14ac:dyDescent="0.25">
      <c r="B6410">
        <v>-37.941000000000003</v>
      </c>
      <c r="C6410">
        <v>2.978515625</v>
      </c>
    </row>
    <row r="6411" spans="2:3" x14ac:dyDescent="0.25">
      <c r="B6411">
        <v>-37.954999999999998</v>
      </c>
      <c r="C6411">
        <v>3.1005859375</v>
      </c>
    </row>
    <row r="6412" spans="2:3" x14ac:dyDescent="0.25">
      <c r="B6412">
        <v>-37.969000000000001</v>
      </c>
      <c r="C6412">
        <v>3.759765625</v>
      </c>
    </row>
    <row r="6413" spans="2:3" x14ac:dyDescent="0.25">
      <c r="B6413">
        <v>-37.982999999999898</v>
      </c>
      <c r="C6413">
        <v>3.564453125</v>
      </c>
    </row>
    <row r="6414" spans="2:3" x14ac:dyDescent="0.25">
      <c r="B6414">
        <v>-37.997</v>
      </c>
      <c r="C6414">
        <v>3.857421875</v>
      </c>
    </row>
    <row r="6415" spans="2:3" x14ac:dyDescent="0.25">
      <c r="B6415">
        <v>-38.011000000000003</v>
      </c>
      <c r="C6415">
        <v>4.1015625</v>
      </c>
    </row>
    <row r="6416" spans="2:3" x14ac:dyDescent="0.25">
      <c r="B6416">
        <v>-38.024999999999999</v>
      </c>
      <c r="C6416">
        <v>2.83203125</v>
      </c>
    </row>
    <row r="6417" spans="2:3" x14ac:dyDescent="0.25">
      <c r="B6417">
        <v>-38.039000000000001</v>
      </c>
      <c r="C6417">
        <v>2.685546875</v>
      </c>
    </row>
    <row r="6418" spans="2:3" x14ac:dyDescent="0.25">
      <c r="B6418">
        <v>-38.052999999999898</v>
      </c>
      <c r="C6418">
        <v>3.41796875</v>
      </c>
    </row>
    <row r="6419" spans="2:3" x14ac:dyDescent="0.25">
      <c r="B6419">
        <v>-38.067</v>
      </c>
      <c r="C6419">
        <v>3.564453125</v>
      </c>
    </row>
    <row r="6420" spans="2:3" x14ac:dyDescent="0.25">
      <c r="B6420">
        <v>-38.081000000000003</v>
      </c>
      <c r="C6420">
        <v>2.63671875</v>
      </c>
    </row>
    <row r="6421" spans="2:3" x14ac:dyDescent="0.25">
      <c r="B6421">
        <v>-38.094999999999999</v>
      </c>
      <c r="C6421">
        <v>3.125</v>
      </c>
    </row>
    <row r="6422" spans="2:3" x14ac:dyDescent="0.25">
      <c r="B6422">
        <v>-38.109000000000002</v>
      </c>
      <c r="C6422">
        <v>4.052734375</v>
      </c>
    </row>
    <row r="6423" spans="2:3" x14ac:dyDescent="0.25">
      <c r="B6423">
        <v>-38.122999999999998</v>
      </c>
      <c r="C6423">
        <v>4.1259765625</v>
      </c>
    </row>
    <row r="6424" spans="2:3" x14ac:dyDescent="0.25">
      <c r="B6424">
        <v>-38.137</v>
      </c>
      <c r="C6424">
        <v>3.564453125</v>
      </c>
    </row>
    <row r="6425" spans="2:3" x14ac:dyDescent="0.25">
      <c r="B6425">
        <v>-38.151000000000003</v>
      </c>
      <c r="C6425">
        <v>3.80859375</v>
      </c>
    </row>
    <row r="6426" spans="2:3" x14ac:dyDescent="0.25">
      <c r="B6426">
        <v>-38.164999999999999</v>
      </c>
      <c r="C6426">
        <v>4.1748046875</v>
      </c>
    </row>
    <row r="6427" spans="2:3" x14ac:dyDescent="0.25">
      <c r="B6427">
        <v>-38.179000000000002</v>
      </c>
      <c r="C6427">
        <v>3.4423828125</v>
      </c>
    </row>
    <row r="6428" spans="2:3" x14ac:dyDescent="0.25">
      <c r="B6428">
        <v>-38.192999999999998</v>
      </c>
      <c r="C6428">
        <v>2.9296875</v>
      </c>
    </row>
    <row r="6429" spans="2:3" x14ac:dyDescent="0.25">
      <c r="B6429">
        <v>-38.207000000000001</v>
      </c>
      <c r="C6429">
        <v>2.7587890625</v>
      </c>
    </row>
    <row r="6430" spans="2:3" x14ac:dyDescent="0.25">
      <c r="B6430">
        <v>-38.220999999999897</v>
      </c>
      <c r="C6430">
        <v>3.8818359375</v>
      </c>
    </row>
    <row r="6431" spans="2:3" x14ac:dyDescent="0.25">
      <c r="B6431">
        <v>-38.234999999999999</v>
      </c>
      <c r="C6431">
        <v>4.4189453125</v>
      </c>
    </row>
    <row r="6432" spans="2:3" x14ac:dyDescent="0.25">
      <c r="B6432">
        <v>-38.249000000000002</v>
      </c>
      <c r="C6432">
        <v>3.9306640625</v>
      </c>
    </row>
    <row r="6433" spans="2:3" x14ac:dyDescent="0.25">
      <c r="B6433">
        <v>-38.262999999999998</v>
      </c>
      <c r="C6433">
        <v>4.248046875</v>
      </c>
    </row>
    <row r="6434" spans="2:3" x14ac:dyDescent="0.25">
      <c r="B6434">
        <v>-38.277000000000001</v>
      </c>
      <c r="C6434">
        <v>5.322265625</v>
      </c>
    </row>
    <row r="6435" spans="2:3" x14ac:dyDescent="0.25">
      <c r="B6435">
        <v>-38.290999999999897</v>
      </c>
      <c r="C6435">
        <v>3.857421875</v>
      </c>
    </row>
    <row r="6436" spans="2:3" x14ac:dyDescent="0.25">
      <c r="B6436">
        <v>-38.305</v>
      </c>
      <c r="C6436">
        <v>2.9296875</v>
      </c>
    </row>
    <row r="6437" spans="2:3" x14ac:dyDescent="0.25">
      <c r="B6437">
        <v>-38.319000000000003</v>
      </c>
      <c r="C6437">
        <v>4.3701171875</v>
      </c>
    </row>
    <row r="6438" spans="2:3" x14ac:dyDescent="0.25">
      <c r="B6438">
        <v>-38.332999999999998</v>
      </c>
      <c r="C6438">
        <v>5.2001953125</v>
      </c>
    </row>
    <row r="6439" spans="2:3" x14ac:dyDescent="0.25">
      <c r="B6439">
        <v>-38.347000000000001</v>
      </c>
      <c r="C6439">
        <v>3.9306640625</v>
      </c>
    </row>
    <row r="6440" spans="2:3" x14ac:dyDescent="0.25">
      <c r="B6440">
        <v>-38.360999999999898</v>
      </c>
      <c r="C6440">
        <v>4.39453125</v>
      </c>
    </row>
    <row r="6441" spans="2:3" x14ac:dyDescent="0.25">
      <c r="B6441">
        <v>-38.375</v>
      </c>
      <c r="C6441">
        <v>3.5888671875</v>
      </c>
    </row>
    <row r="6442" spans="2:3" x14ac:dyDescent="0.25">
      <c r="B6442">
        <v>-38.389000000000003</v>
      </c>
      <c r="C6442">
        <v>3.7353515625</v>
      </c>
    </row>
    <row r="6443" spans="2:3" x14ac:dyDescent="0.25">
      <c r="B6443">
        <v>-38.402999999999999</v>
      </c>
      <c r="C6443">
        <v>4.39453125</v>
      </c>
    </row>
    <row r="6444" spans="2:3" x14ac:dyDescent="0.25">
      <c r="B6444">
        <v>-38.417000000000002</v>
      </c>
      <c r="C6444">
        <v>2.7587890625</v>
      </c>
    </row>
    <row r="6445" spans="2:3" x14ac:dyDescent="0.25">
      <c r="B6445">
        <v>-38.430999999999898</v>
      </c>
      <c r="C6445">
        <v>2.783203125</v>
      </c>
    </row>
    <row r="6446" spans="2:3" x14ac:dyDescent="0.25">
      <c r="B6446">
        <v>-38.445</v>
      </c>
      <c r="C6446">
        <v>3.369140625</v>
      </c>
    </row>
    <row r="6447" spans="2:3" x14ac:dyDescent="0.25">
      <c r="B6447">
        <v>-38.459000000000003</v>
      </c>
      <c r="C6447">
        <v>3.662109375</v>
      </c>
    </row>
    <row r="6448" spans="2:3" x14ac:dyDescent="0.25">
      <c r="B6448">
        <v>-38.472999999999999</v>
      </c>
      <c r="C6448">
        <v>3.6376953125</v>
      </c>
    </row>
    <row r="6449" spans="2:3" x14ac:dyDescent="0.25">
      <c r="B6449">
        <v>-38.487000000000002</v>
      </c>
      <c r="C6449">
        <v>2.7099609375</v>
      </c>
    </row>
    <row r="6450" spans="2:3" x14ac:dyDescent="0.25">
      <c r="B6450">
        <v>-38.500999999999998</v>
      </c>
      <c r="C6450">
        <v>2.4658203125</v>
      </c>
    </row>
    <row r="6451" spans="2:3" x14ac:dyDescent="0.25">
      <c r="B6451">
        <v>-38.515000000000001</v>
      </c>
      <c r="C6451">
        <v>2.9541015625</v>
      </c>
    </row>
    <row r="6452" spans="2:3" x14ac:dyDescent="0.25">
      <c r="B6452">
        <v>-38.529000000000003</v>
      </c>
      <c r="C6452">
        <v>3.271484375</v>
      </c>
    </row>
    <row r="6453" spans="2:3" x14ac:dyDescent="0.25">
      <c r="B6453">
        <v>-38.542999999999999</v>
      </c>
      <c r="C6453">
        <v>2.7587890625</v>
      </c>
    </row>
    <row r="6454" spans="2:3" x14ac:dyDescent="0.25">
      <c r="B6454">
        <v>-38.557000000000002</v>
      </c>
      <c r="C6454">
        <v>3.662109375</v>
      </c>
    </row>
    <row r="6455" spans="2:3" x14ac:dyDescent="0.25">
      <c r="B6455">
        <v>-38.570999999999998</v>
      </c>
      <c r="C6455">
        <v>2.83203125</v>
      </c>
    </row>
    <row r="6456" spans="2:3" x14ac:dyDescent="0.25">
      <c r="B6456">
        <v>-38.585000000000001</v>
      </c>
      <c r="C6456">
        <v>2.7587890625</v>
      </c>
    </row>
    <row r="6457" spans="2:3" x14ac:dyDescent="0.25">
      <c r="B6457">
        <v>-38.598999999999897</v>
      </c>
      <c r="C6457">
        <v>2.5146484375</v>
      </c>
    </row>
    <row r="6458" spans="2:3" x14ac:dyDescent="0.25">
      <c r="B6458">
        <v>-38.613</v>
      </c>
      <c r="C6458">
        <v>2.685546875</v>
      </c>
    </row>
    <row r="6459" spans="2:3" x14ac:dyDescent="0.25">
      <c r="B6459">
        <v>-38.627000000000002</v>
      </c>
      <c r="C6459">
        <v>4.8828125</v>
      </c>
    </row>
    <row r="6460" spans="2:3" x14ac:dyDescent="0.25">
      <c r="B6460">
        <v>-38.640999999999998</v>
      </c>
      <c r="C6460">
        <v>5.078125</v>
      </c>
    </row>
    <row r="6461" spans="2:3" x14ac:dyDescent="0.25">
      <c r="B6461">
        <v>-38.655000000000001</v>
      </c>
      <c r="C6461">
        <v>2.7587890625</v>
      </c>
    </row>
    <row r="6462" spans="2:3" x14ac:dyDescent="0.25">
      <c r="B6462">
        <v>-38.668999999999897</v>
      </c>
      <c r="C6462">
        <v>3.271484375</v>
      </c>
    </row>
    <row r="6463" spans="2:3" x14ac:dyDescent="0.25">
      <c r="B6463">
        <v>-38.683</v>
      </c>
      <c r="C6463">
        <v>3.22265625</v>
      </c>
    </row>
    <row r="6464" spans="2:3" x14ac:dyDescent="0.25">
      <c r="B6464">
        <v>-38.697000000000003</v>
      </c>
      <c r="C6464">
        <v>3.2470703125</v>
      </c>
    </row>
    <row r="6465" spans="2:3" x14ac:dyDescent="0.25">
      <c r="B6465">
        <v>-38.710999999999999</v>
      </c>
      <c r="C6465">
        <v>2.05078125</v>
      </c>
    </row>
    <row r="6466" spans="2:3" x14ac:dyDescent="0.25">
      <c r="B6466">
        <v>-38.725000000000001</v>
      </c>
      <c r="C6466">
        <v>3.7109375</v>
      </c>
    </row>
    <row r="6467" spans="2:3" x14ac:dyDescent="0.25">
      <c r="B6467">
        <v>-38.738999999999898</v>
      </c>
      <c r="C6467">
        <v>3.7353515625</v>
      </c>
    </row>
    <row r="6468" spans="2:3" x14ac:dyDescent="0.25">
      <c r="B6468">
        <v>-38.753</v>
      </c>
      <c r="C6468">
        <v>3.3935546875</v>
      </c>
    </row>
    <row r="6469" spans="2:3" x14ac:dyDescent="0.25">
      <c r="B6469">
        <v>-38.767000000000003</v>
      </c>
      <c r="C6469">
        <v>2.0263671875</v>
      </c>
    </row>
    <row r="6470" spans="2:3" x14ac:dyDescent="0.25">
      <c r="B6470">
        <v>-38.780999999999999</v>
      </c>
      <c r="C6470">
        <v>3.2958984375</v>
      </c>
    </row>
    <row r="6471" spans="2:3" x14ac:dyDescent="0.25">
      <c r="B6471">
        <v>-38.795000000000002</v>
      </c>
      <c r="C6471">
        <v>4.248046875</v>
      </c>
    </row>
    <row r="6472" spans="2:3" x14ac:dyDescent="0.25">
      <c r="B6472">
        <v>-38.808999999999997</v>
      </c>
      <c r="C6472">
        <v>3.1005859375</v>
      </c>
    </row>
    <row r="6473" spans="2:3" x14ac:dyDescent="0.25">
      <c r="B6473">
        <v>-38.823</v>
      </c>
      <c r="C6473">
        <v>2.9052734375</v>
      </c>
    </row>
    <row r="6474" spans="2:3" x14ac:dyDescent="0.25">
      <c r="B6474">
        <v>-38.837000000000003</v>
      </c>
      <c r="C6474">
        <v>1.7822265625</v>
      </c>
    </row>
    <row r="6475" spans="2:3" x14ac:dyDescent="0.25">
      <c r="B6475">
        <v>-38.850999999999999</v>
      </c>
      <c r="C6475">
        <v>2.5634765625</v>
      </c>
    </row>
    <row r="6476" spans="2:3" x14ac:dyDescent="0.25">
      <c r="B6476">
        <v>-38.865000000000002</v>
      </c>
      <c r="C6476">
        <v>2.7587890625</v>
      </c>
    </row>
    <row r="6477" spans="2:3" x14ac:dyDescent="0.25">
      <c r="B6477">
        <v>-38.878999999999998</v>
      </c>
      <c r="C6477">
        <v>3.076171875</v>
      </c>
    </row>
    <row r="6478" spans="2:3" x14ac:dyDescent="0.25">
      <c r="B6478">
        <v>-38.893000000000001</v>
      </c>
      <c r="C6478">
        <v>3.61328125</v>
      </c>
    </row>
    <row r="6479" spans="2:3" x14ac:dyDescent="0.25">
      <c r="B6479">
        <v>-38.906999999999897</v>
      </c>
      <c r="C6479">
        <v>4.6875</v>
      </c>
    </row>
    <row r="6480" spans="2:3" x14ac:dyDescent="0.25">
      <c r="B6480">
        <v>-38.920999999999999</v>
      </c>
      <c r="C6480">
        <v>3.41796875</v>
      </c>
    </row>
    <row r="6481" spans="2:3" x14ac:dyDescent="0.25">
      <c r="B6481">
        <v>-38.935000000000002</v>
      </c>
      <c r="C6481">
        <v>3.22265625</v>
      </c>
    </row>
    <row r="6482" spans="2:3" x14ac:dyDescent="0.25">
      <c r="B6482">
        <v>-38.948999999999998</v>
      </c>
      <c r="C6482">
        <v>2.9052734375</v>
      </c>
    </row>
    <row r="6483" spans="2:3" x14ac:dyDescent="0.25">
      <c r="B6483">
        <v>-38.963000000000001</v>
      </c>
      <c r="C6483">
        <v>1.8798828125</v>
      </c>
    </row>
    <row r="6484" spans="2:3" x14ac:dyDescent="0.25">
      <c r="B6484">
        <v>-38.976999999999897</v>
      </c>
      <c r="C6484">
        <v>2.7587890625</v>
      </c>
    </row>
    <row r="6485" spans="2:3" x14ac:dyDescent="0.25">
      <c r="B6485">
        <v>-38.991</v>
      </c>
      <c r="C6485">
        <v>3.369140625</v>
      </c>
    </row>
    <row r="6486" spans="2:3" x14ac:dyDescent="0.25">
      <c r="B6486">
        <v>-39.005000000000003</v>
      </c>
      <c r="C6486">
        <v>3.7109375</v>
      </c>
    </row>
    <row r="6487" spans="2:3" x14ac:dyDescent="0.25">
      <c r="B6487">
        <v>-39.018999999999998</v>
      </c>
      <c r="C6487">
        <v>3.6865234375</v>
      </c>
    </row>
    <row r="6488" spans="2:3" x14ac:dyDescent="0.25">
      <c r="B6488">
        <v>-39.033000000000001</v>
      </c>
      <c r="C6488">
        <v>4.78515625</v>
      </c>
    </row>
    <row r="6489" spans="2:3" x14ac:dyDescent="0.25">
      <c r="B6489">
        <v>-39.046999999999898</v>
      </c>
      <c r="C6489">
        <v>3.8818359375</v>
      </c>
    </row>
    <row r="6490" spans="2:3" x14ac:dyDescent="0.25">
      <c r="B6490">
        <v>-39.061</v>
      </c>
      <c r="C6490">
        <v>3.4423828125</v>
      </c>
    </row>
    <row r="6491" spans="2:3" x14ac:dyDescent="0.25">
      <c r="B6491">
        <v>-39.075000000000003</v>
      </c>
      <c r="C6491">
        <v>3.1982421875</v>
      </c>
    </row>
    <row r="6492" spans="2:3" x14ac:dyDescent="0.25">
      <c r="B6492">
        <v>-39.088999999999999</v>
      </c>
      <c r="C6492">
        <v>3.955078125</v>
      </c>
    </row>
    <row r="6493" spans="2:3" x14ac:dyDescent="0.25">
      <c r="B6493">
        <v>-39.103000000000002</v>
      </c>
      <c r="C6493">
        <v>3.515625</v>
      </c>
    </row>
    <row r="6494" spans="2:3" x14ac:dyDescent="0.25">
      <c r="B6494">
        <v>-39.116999999999898</v>
      </c>
      <c r="C6494">
        <v>3.7841796875</v>
      </c>
    </row>
    <row r="6495" spans="2:3" x14ac:dyDescent="0.25">
      <c r="B6495">
        <v>-39.131</v>
      </c>
      <c r="C6495">
        <v>3.8330078125</v>
      </c>
    </row>
    <row r="6496" spans="2:3" x14ac:dyDescent="0.25">
      <c r="B6496">
        <v>-39.145000000000003</v>
      </c>
      <c r="C6496">
        <v>3.4423828125</v>
      </c>
    </row>
    <row r="6497" spans="2:3" x14ac:dyDescent="0.25">
      <c r="B6497">
        <v>-39.158999999999999</v>
      </c>
      <c r="C6497">
        <v>3.8330078125</v>
      </c>
    </row>
    <row r="6498" spans="2:3" x14ac:dyDescent="0.25">
      <c r="B6498">
        <v>-39.173000000000002</v>
      </c>
      <c r="C6498">
        <v>3.80859375</v>
      </c>
    </row>
    <row r="6499" spans="2:3" x14ac:dyDescent="0.25">
      <c r="B6499">
        <v>-39.186999999999998</v>
      </c>
      <c r="C6499">
        <v>3.4423828125</v>
      </c>
    </row>
    <row r="6500" spans="2:3" x14ac:dyDescent="0.25">
      <c r="B6500">
        <v>-39.201000000000001</v>
      </c>
      <c r="C6500">
        <v>3.5400390625</v>
      </c>
    </row>
    <row r="6501" spans="2:3" x14ac:dyDescent="0.25">
      <c r="B6501">
        <v>-39.215000000000003</v>
      </c>
      <c r="C6501">
        <v>3.61328125</v>
      </c>
    </row>
    <row r="6502" spans="2:3" x14ac:dyDescent="0.25">
      <c r="B6502">
        <v>-39.228999999999999</v>
      </c>
      <c r="C6502">
        <v>4.1259765625</v>
      </c>
    </row>
    <row r="6503" spans="2:3" x14ac:dyDescent="0.25">
      <c r="B6503">
        <v>-39.243000000000002</v>
      </c>
      <c r="C6503">
        <v>4.150390625</v>
      </c>
    </row>
    <row r="6504" spans="2:3" x14ac:dyDescent="0.25">
      <c r="B6504">
        <v>-39.256999999999998</v>
      </c>
      <c r="C6504">
        <v>2.9541015625</v>
      </c>
    </row>
    <row r="6505" spans="2:3" x14ac:dyDescent="0.25">
      <c r="B6505">
        <v>-39.271000000000001</v>
      </c>
      <c r="C6505">
        <v>2.44140625</v>
      </c>
    </row>
    <row r="6506" spans="2:3" x14ac:dyDescent="0.25">
      <c r="B6506">
        <v>-39.284999999999897</v>
      </c>
      <c r="C6506">
        <v>2.9296875</v>
      </c>
    </row>
    <row r="6507" spans="2:3" x14ac:dyDescent="0.25">
      <c r="B6507">
        <v>-39.298999999999999</v>
      </c>
      <c r="C6507">
        <v>3.7109375</v>
      </c>
    </row>
    <row r="6508" spans="2:3" x14ac:dyDescent="0.25">
      <c r="B6508">
        <v>-39.313000000000002</v>
      </c>
      <c r="C6508">
        <v>3.7841796875</v>
      </c>
    </row>
    <row r="6509" spans="2:3" x14ac:dyDescent="0.25">
      <c r="B6509">
        <v>-39.326999999999998</v>
      </c>
      <c r="C6509">
        <v>3.1494140625</v>
      </c>
    </row>
    <row r="6510" spans="2:3" x14ac:dyDescent="0.25">
      <c r="B6510">
        <v>-39.341000000000001</v>
      </c>
      <c r="C6510">
        <v>3.6865234375</v>
      </c>
    </row>
    <row r="6511" spans="2:3" x14ac:dyDescent="0.25">
      <c r="B6511">
        <v>-39.354999999999897</v>
      </c>
      <c r="C6511">
        <v>2.880859375</v>
      </c>
    </row>
    <row r="6512" spans="2:3" x14ac:dyDescent="0.25">
      <c r="B6512">
        <v>-39.369</v>
      </c>
      <c r="C6512">
        <v>3.3203125</v>
      </c>
    </row>
    <row r="6513" spans="2:3" x14ac:dyDescent="0.25">
      <c r="B6513">
        <v>-39.383000000000003</v>
      </c>
      <c r="C6513">
        <v>3.515625</v>
      </c>
    </row>
    <row r="6514" spans="2:3" x14ac:dyDescent="0.25">
      <c r="B6514">
        <v>-39.396999999999998</v>
      </c>
      <c r="C6514">
        <v>1.904296875</v>
      </c>
    </row>
    <row r="6515" spans="2:3" x14ac:dyDescent="0.25">
      <c r="B6515">
        <v>-39.411000000000001</v>
      </c>
      <c r="C6515">
        <v>2.294921875</v>
      </c>
    </row>
    <row r="6516" spans="2:3" x14ac:dyDescent="0.25">
      <c r="B6516">
        <v>-39.424999999999898</v>
      </c>
      <c r="C6516">
        <v>3.02734375</v>
      </c>
    </row>
    <row r="6517" spans="2:3" x14ac:dyDescent="0.25">
      <c r="B6517">
        <v>-39.439</v>
      </c>
      <c r="C6517">
        <v>4.98046875</v>
      </c>
    </row>
    <row r="6518" spans="2:3" x14ac:dyDescent="0.25">
      <c r="B6518">
        <v>-39.453000000000003</v>
      </c>
      <c r="C6518">
        <v>5.46875</v>
      </c>
    </row>
    <row r="6519" spans="2:3" x14ac:dyDescent="0.25">
      <c r="B6519">
        <v>-39.466999999999999</v>
      </c>
      <c r="C6519">
        <v>4.1748046875</v>
      </c>
    </row>
    <row r="6520" spans="2:3" x14ac:dyDescent="0.25">
      <c r="B6520">
        <v>-39.481000000000002</v>
      </c>
      <c r="C6520">
        <v>3.9306640625</v>
      </c>
    </row>
    <row r="6521" spans="2:3" x14ac:dyDescent="0.25">
      <c r="B6521">
        <v>-39.494999999999997</v>
      </c>
      <c r="C6521">
        <v>3.662109375</v>
      </c>
    </row>
    <row r="6522" spans="2:3" x14ac:dyDescent="0.25">
      <c r="B6522">
        <v>-39.509</v>
      </c>
      <c r="C6522">
        <v>3.173828125</v>
      </c>
    </row>
    <row r="6523" spans="2:3" x14ac:dyDescent="0.25">
      <c r="B6523">
        <v>-39.523000000000003</v>
      </c>
      <c r="C6523">
        <v>3.2958984375</v>
      </c>
    </row>
    <row r="6524" spans="2:3" x14ac:dyDescent="0.25">
      <c r="B6524">
        <v>-39.536999999999999</v>
      </c>
      <c r="C6524">
        <v>3.3935546875</v>
      </c>
    </row>
    <row r="6525" spans="2:3" x14ac:dyDescent="0.25">
      <c r="B6525">
        <v>-39.551000000000002</v>
      </c>
      <c r="C6525">
        <v>2.1484375</v>
      </c>
    </row>
    <row r="6526" spans="2:3" x14ac:dyDescent="0.25">
      <c r="B6526">
        <v>-39.564999999999998</v>
      </c>
      <c r="C6526">
        <v>1.5869140625</v>
      </c>
    </row>
    <row r="6527" spans="2:3" x14ac:dyDescent="0.25">
      <c r="B6527">
        <v>-39.579000000000001</v>
      </c>
      <c r="C6527">
        <v>3.1494140625</v>
      </c>
    </row>
    <row r="6528" spans="2:3" x14ac:dyDescent="0.25">
      <c r="B6528">
        <v>-39.593000000000004</v>
      </c>
      <c r="C6528">
        <v>3.22265625</v>
      </c>
    </row>
    <row r="6529" spans="2:3" x14ac:dyDescent="0.25">
      <c r="B6529">
        <v>-39.606999999999999</v>
      </c>
      <c r="C6529">
        <v>2.978515625</v>
      </c>
    </row>
    <row r="6530" spans="2:3" x14ac:dyDescent="0.25">
      <c r="B6530">
        <v>-39.621000000000002</v>
      </c>
      <c r="C6530">
        <v>3.41796875</v>
      </c>
    </row>
    <row r="6531" spans="2:3" x14ac:dyDescent="0.25">
      <c r="B6531">
        <v>-39.634999999999998</v>
      </c>
      <c r="C6531">
        <v>3.4423828125</v>
      </c>
    </row>
    <row r="6532" spans="2:3" x14ac:dyDescent="0.25">
      <c r="B6532">
        <v>-39.649000000000001</v>
      </c>
      <c r="C6532">
        <v>3.1982421875</v>
      </c>
    </row>
    <row r="6533" spans="2:3" x14ac:dyDescent="0.25">
      <c r="B6533">
        <v>-39.662999999999897</v>
      </c>
      <c r="C6533">
        <v>2.9052734375</v>
      </c>
    </row>
    <row r="6534" spans="2:3" x14ac:dyDescent="0.25">
      <c r="B6534">
        <v>-39.677</v>
      </c>
      <c r="C6534">
        <v>2.5390625</v>
      </c>
    </row>
    <row r="6535" spans="2:3" x14ac:dyDescent="0.25">
      <c r="B6535">
        <v>-39.691000000000003</v>
      </c>
      <c r="C6535">
        <v>2.9541015625</v>
      </c>
    </row>
    <row r="6536" spans="2:3" x14ac:dyDescent="0.25">
      <c r="B6536">
        <v>-39.704999999999998</v>
      </c>
      <c r="C6536">
        <v>3.0029296875</v>
      </c>
    </row>
    <row r="6537" spans="2:3" x14ac:dyDescent="0.25">
      <c r="B6537">
        <v>-39.719000000000001</v>
      </c>
      <c r="C6537">
        <v>2.587890625</v>
      </c>
    </row>
    <row r="6538" spans="2:3" x14ac:dyDescent="0.25">
      <c r="B6538">
        <v>-39.732999999999898</v>
      </c>
      <c r="C6538">
        <v>3.3203125</v>
      </c>
    </row>
    <row r="6539" spans="2:3" x14ac:dyDescent="0.25">
      <c r="B6539">
        <v>-39.747</v>
      </c>
      <c r="C6539">
        <v>3.7353515625</v>
      </c>
    </row>
    <row r="6540" spans="2:3" x14ac:dyDescent="0.25">
      <c r="B6540">
        <v>-39.761000000000003</v>
      </c>
      <c r="C6540">
        <v>4.4189453125</v>
      </c>
    </row>
    <row r="6541" spans="2:3" x14ac:dyDescent="0.25">
      <c r="B6541">
        <v>-39.774999999999999</v>
      </c>
      <c r="C6541">
        <v>1.9775390625</v>
      </c>
    </row>
    <row r="6542" spans="2:3" x14ac:dyDescent="0.25">
      <c r="B6542">
        <v>-39.789000000000001</v>
      </c>
      <c r="C6542">
        <v>1.5869140625</v>
      </c>
    </row>
    <row r="6543" spans="2:3" x14ac:dyDescent="0.25">
      <c r="B6543">
        <v>-39.802999999999898</v>
      </c>
      <c r="C6543">
        <v>2.7587890625</v>
      </c>
    </row>
    <row r="6544" spans="2:3" x14ac:dyDescent="0.25">
      <c r="B6544">
        <v>-39.817</v>
      </c>
      <c r="C6544">
        <v>3.61328125</v>
      </c>
    </row>
    <row r="6545" spans="2:3" x14ac:dyDescent="0.25">
      <c r="B6545">
        <v>-39.831000000000003</v>
      </c>
      <c r="C6545">
        <v>3.5888671875</v>
      </c>
    </row>
    <row r="6546" spans="2:3" x14ac:dyDescent="0.25">
      <c r="B6546">
        <v>-39.844999999999999</v>
      </c>
      <c r="C6546">
        <v>1.9775390625</v>
      </c>
    </row>
    <row r="6547" spans="2:3" x14ac:dyDescent="0.25">
      <c r="B6547">
        <v>-39.859000000000002</v>
      </c>
      <c r="C6547">
        <v>2.2705078125</v>
      </c>
    </row>
    <row r="6548" spans="2:3" x14ac:dyDescent="0.25">
      <c r="B6548">
        <v>-39.872999999999998</v>
      </c>
      <c r="C6548">
        <v>1.416015625</v>
      </c>
    </row>
    <row r="6549" spans="2:3" x14ac:dyDescent="0.25">
      <c r="B6549">
        <v>-39.887</v>
      </c>
      <c r="C6549">
        <v>2.3193359375</v>
      </c>
    </row>
    <row r="6550" spans="2:3" x14ac:dyDescent="0.25">
      <c r="B6550">
        <v>-39.901000000000003</v>
      </c>
      <c r="C6550">
        <v>2.197265625</v>
      </c>
    </row>
    <row r="6551" spans="2:3" x14ac:dyDescent="0.25">
      <c r="B6551">
        <v>-39.914999999999999</v>
      </c>
      <c r="C6551">
        <v>2.3681640625</v>
      </c>
    </row>
    <row r="6552" spans="2:3" x14ac:dyDescent="0.25">
      <c r="B6552">
        <v>-39.929000000000002</v>
      </c>
      <c r="C6552">
        <v>2.5146484375</v>
      </c>
    </row>
    <row r="6553" spans="2:3" x14ac:dyDescent="0.25">
      <c r="B6553">
        <v>-39.942999999999998</v>
      </c>
      <c r="C6553">
        <v>2.05078125</v>
      </c>
    </row>
    <row r="6554" spans="2:3" x14ac:dyDescent="0.25">
      <c r="B6554">
        <v>-39.957000000000001</v>
      </c>
      <c r="C6554">
        <v>2.1728515625</v>
      </c>
    </row>
    <row r="6555" spans="2:3" x14ac:dyDescent="0.25">
      <c r="B6555">
        <v>-39.970999999999897</v>
      </c>
      <c r="C6555">
        <v>3.4423828125</v>
      </c>
    </row>
    <row r="6556" spans="2:3" x14ac:dyDescent="0.25">
      <c r="B6556">
        <v>-39.984999999999999</v>
      </c>
      <c r="C6556">
        <v>2.880859375</v>
      </c>
    </row>
    <row r="6557" spans="2:3" x14ac:dyDescent="0.25">
      <c r="B6557">
        <v>-39.999000000000002</v>
      </c>
      <c r="C6557">
        <v>3.076171875</v>
      </c>
    </row>
    <row r="6558" spans="2:3" x14ac:dyDescent="0.25">
      <c r="B6558">
        <v>-40.012999999999998</v>
      </c>
      <c r="C6558">
        <v>4.4189453125</v>
      </c>
    </row>
    <row r="6559" spans="2:3" x14ac:dyDescent="0.25">
      <c r="B6559">
        <v>-40.027000000000001</v>
      </c>
      <c r="C6559">
        <v>3.173828125</v>
      </c>
    </row>
    <row r="6560" spans="2:3" x14ac:dyDescent="0.25">
      <c r="B6560">
        <v>-40.040999999999897</v>
      </c>
      <c r="C6560">
        <v>1.85546875</v>
      </c>
    </row>
    <row r="6561" spans="2:3" x14ac:dyDescent="0.25">
      <c r="B6561">
        <v>-40.055</v>
      </c>
      <c r="C6561">
        <v>3.2958984375</v>
      </c>
    </row>
    <row r="6562" spans="2:3" x14ac:dyDescent="0.25">
      <c r="B6562">
        <v>-40.069000000000003</v>
      </c>
      <c r="C6562">
        <v>3.564453125</v>
      </c>
    </row>
    <row r="6563" spans="2:3" x14ac:dyDescent="0.25">
      <c r="B6563">
        <v>-40.082999999999998</v>
      </c>
      <c r="C6563">
        <v>3.5888671875</v>
      </c>
    </row>
    <row r="6564" spans="2:3" x14ac:dyDescent="0.25">
      <c r="B6564">
        <v>-40.097000000000001</v>
      </c>
      <c r="C6564">
        <v>3.3203125</v>
      </c>
    </row>
    <row r="6565" spans="2:3" x14ac:dyDescent="0.25">
      <c r="B6565">
        <v>-40.110999999999898</v>
      </c>
      <c r="C6565">
        <v>3.61328125</v>
      </c>
    </row>
    <row r="6566" spans="2:3" x14ac:dyDescent="0.25">
      <c r="B6566">
        <v>-40.125</v>
      </c>
      <c r="C6566">
        <v>2.24609375</v>
      </c>
    </row>
    <row r="6567" spans="2:3" x14ac:dyDescent="0.25">
      <c r="B6567">
        <v>-40.139000000000003</v>
      </c>
      <c r="C6567">
        <v>2.6123046875</v>
      </c>
    </row>
    <row r="6568" spans="2:3" x14ac:dyDescent="0.25">
      <c r="B6568">
        <v>-40.152999999999999</v>
      </c>
      <c r="C6568">
        <v>4.3701171875</v>
      </c>
    </row>
    <row r="6569" spans="2:3" x14ac:dyDescent="0.25">
      <c r="B6569">
        <v>-40.167000000000002</v>
      </c>
      <c r="C6569">
        <v>3.125</v>
      </c>
    </row>
    <row r="6570" spans="2:3" x14ac:dyDescent="0.25">
      <c r="B6570">
        <v>-40.180999999999898</v>
      </c>
      <c r="C6570">
        <v>3.2470703125</v>
      </c>
    </row>
    <row r="6571" spans="2:3" x14ac:dyDescent="0.25">
      <c r="B6571">
        <v>-40.195</v>
      </c>
      <c r="C6571">
        <v>3.076171875</v>
      </c>
    </row>
    <row r="6572" spans="2:3" x14ac:dyDescent="0.25">
      <c r="B6572">
        <v>-40.209000000000003</v>
      </c>
      <c r="C6572">
        <v>3.0029296875</v>
      </c>
    </row>
    <row r="6573" spans="2:3" x14ac:dyDescent="0.25">
      <c r="B6573">
        <v>-40.222999999999999</v>
      </c>
      <c r="C6573">
        <v>2.978515625</v>
      </c>
    </row>
    <row r="6574" spans="2:3" x14ac:dyDescent="0.25">
      <c r="B6574">
        <v>-40.237000000000002</v>
      </c>
      <c r="C6574">
        <v>3.759765625</v>
      </c>
    </row>
    <row r="6575" spans="2:3" x14ac:dyDescent="0.25">
      <c r="B6575">
        <v>-40.250999999999998</v>
      </c>
      <c r="C6575">
        <v>2.490234375</v>
      </c>
    </row>
    <row r="6576" spans="2:3" x14ac:dyDescent="0.25">
      <c r="B6576">
        <v>-40.265000000000001</v>
      </c>
      <c r="C6576">
        <v>2.099609375</v>
      </c>
    </row>
    <row r="6577" spans="2:3" x14ac:dyDescent="0.25">
      <c r="B6577">
        <v>-40.279000000000003</v>
      </c>
      <c r="C6577">
        <v>3.2470703125</v>
      </c>
    </row>
    <row r="6578" spans="2:3" x14ac:dyDescent="0.25">
      <c r="B6578">
        <v>-40.292999999999999</v>
      </c>
      <c r="C6578">
        <v>3.2470703125</v>
      </c>
    </row>
    <row r="6579" spans="2:3" x14ac:dyDescent="0.25">
      <c r="B6579">
        <v>-40.307000000000002</v>
      </c>
      <c r="C6579">
        <v>2.83203125</v>
      </c>
    </row>
    <row r="6580" spans="2:3" x14ac:dyDescent="0.25">
      <c r="B6580">
        <v>-40.320999999999998</v>
      </c>
      <c r="C6580">
        <v>1.46484375</v>
      </c>
    </row>
    <row r="6581" spans="2:3" x14ac:dyDescent="0.25">
      <c r="B6581">
        <v>-40.335000000000001</v>
      </c>
      <c r="C6581">
        <v>2.4658203125</v>
      </c>
    </row>
    <row r="6582" spans="2:3" x14ac:dyDescent="0.25">
      <c r="B6582">
        <v>-40.348999999999897</v>
      </c>
      <c r="C6582">
        <v>2.63671875</v>
      </c>
    </row>
    <row r="6583" spans="2:3" x14ac:dyDescent="0.25">
      <c r="B6583">
        <v>-40.363</v>
      </c>
      <c r="C6583">
        <v>1.2939453125</v>
      </c>
    </row>
    <row r="6584" spans="2:3" x14ac:dyDescent="0.25">
      <c r="B6584">
        <v>-40.377000000000002</v>
      </c>
      <c r="C6584">
        <v>1.7578125</v>
      </c>
    </row>
    <row r="6585" spans="2:3" x14ac:dyDescent="0.25">
      <c r="B6585">
        <v>-40.390999999999998</v>
      </c>
      <c r="C6585">
        <v>2.44140625</v>
      </c>
    </row>
    <row r="6586" spans="2:3" x14ac:dyDescent="0.25">
      <c r="B6586">
        <v>-40.405000000000001</v>
      </c>
      <c r="C6586">
        <v>2.685546875</v>
      </c>
    </row>
    <row r="6587" spans="2:3" x14ac:dyDescent="0.25">
      <c r="B6587">
        <v>-40.418999999999897</v>
      </c>
      <c r="C6587">
        <v>2.2216796875</v>
      </c>
    </row>
    <row r="6588" spans="2:3" x14ac:dyDescent="0.25">
      <c r="B6588">
        <v>-40.433</v>
      </c>
      <c r="C6588">
        <v>1.171875</v>
      </c>
    </row>
    <row r="6589" spans="2:3" x14ac:dyDescent="0.25">
      <c r="B6589">
        <v>-40.447000000000003</v>
      </c>
      <c r="C6589">
        <v>2.783203125</v>
      </c>
    </row>
    <row r="6590" spans="2:3" x14ac:dyDescent="0.25">
      <c r="B6590">
        <v>-40.460999999999999</v>
      </c>
      <c r="C6590">
        <v>2.5390625</v>
      </c>
    </row>
    <row r="6591" spans="2:3" x14ac:dyDescent="0.25">
      <c r="B6591">
        <v>-40.475000000000001</v>
      </c>
      <c r="C6591">
        <v>1.8310546875</v>
      </c>
    </row>
    <row r="6592" spans="2:3" x14ac:dyDescent="0.25">
      <c r="B6592">
        <v>-40.488999999999898</v>
      </c>
      <c r="C6592">
        <v>1.7822265625</v>
      </c>
    </row>
    <row r="6593" spans="2:3" x14ac:dyDescent="0.25">
      <c r="B6593">
        <v>-40.503</v>
      </c>
      <c r="C6593">
        <v>1.611328125</v>
      </c>
    </row>
    <row r="6594" spans="2:3" x14ac:dyDescent="0.25">
      <c r="B6594">
        <v>-40.517000000000003</v>
      </c>
      <c r="C6594">
        <v>1.8310546875</v>
      </c>
    </row>
    <row r="6595" spans="2:3" x14ac:dyDescent="0.25">
      <c r="B6595">
        <v>-40.530999999999999</v>
      </c>
      <c r="C6595">
        <v>2.1240234375</v>
      </c>
    </row>
    <row r="6596" spans="2:3" x14ac:dyDescent="0.25">
      <c r="B6596">
        <v>-40.545000000000002</v>
      </c>
      <c r="C6596">
        <v>2.1484375</v>
      </c>
    </row>
    <row r="6597" spans="2:3" x14ac:dyDescent="0.25">
      <c r="B6597">
        <v>-40.558999999999997</v>
      </c>
      <c r="C6597">
        <v>1.904296875</v>
      </c>
    </row>
    <row r="6598" spans="2:3" x14ac:dyDescent="0.25">
      <c r="B6598">
        <v>-40.573</v>
      </c>
      <c r="C6598">
        <v>1.3427734375</v>
      </c>
    </row>
    <row r="6599" spans="2:3" x14ac:dyDescent="0.25">
      <c r="B6599">
        <v>-40.587000000000003</v>
      </c>
      <c r="C6599">
        <v>2.63671875</v>
      </c>
    </row>
    <row r="6600" spans="2:3" x14ac:dyDescent="0.25">
      <c r="B6600">
        <v>-40.600999999999999</v>
      </c>
      <c r="C6600">
        <v>2.24609375</v>
      </c>
    </row>
    <row r="6601" spans="2:3" x14ac:dyDescent="0.25">
      <c r="B6601">
        <v>-40.615000000000002</v>
      </c>
      <c r="C6601">
        <v>3.4912109375</v>
      </c>
    </row>
    <row r="6602" spans="2:3" x14ac:dyDescent="0.25">
      <c r="B6602">
        <v>-40.628999999999998</v>
      </c>
      <c r="C6602">
        <v>1.66015625</v>
      </c>
    </row>
    <row r="6603" spans="2:3" x14ac:dyDescent="0.25">
      <c r="B6603">
        <v>-40.643000000000001</v>
      </c>
      <c r="C6603">
        <v>1.7333984375</v>
      </c>
    </row>
    <row r="6604" spans="2:3" x14ac:dyDescent="0.25">
      <c r="B6604">
        <v>-40.656999999999897</v>
      </c>
      <c r="C6604">
        <v>2.4658203125</v>
      </c>
    </row>
    <row r="6605" spans="2:3" x14ac:dyDescent="0.25">
      <c r="B6605">
        <v>-40.670999999999999</v>
      </c>
      <c r="C6605">
        <v>2.8076171875</v>
      </c>
    </row>
    <row r="6606" spans="2:3" x14ac:dyDescent="0.25">
      <c r="B6606">
        <v>-40.685000000000002</v>
      </c>
      <c r="C6606">
        <v>1.9775390625</v>
      </c>
    </row>
    <row r="6607" spans="2:3" x14ac:dyDescent="0.25">
      <c r="B6607">
        <v>-40.698999999999998</v>
      </c>
      <c r="C6607">
        <v>1.513671875</v>
      </c>
    </row>
    <row r="6608" spans="2:3" x14ac:dyDescent="0.25">
      <c r="B6608">
        <v>-40.713000000000001</v>
      </c>
      <c r="C6608">
        <v>1.220703125</v>
      </c>
    </row>
    <row r="6609" spans="2:3" x14ac:dyDescent="0.25">
      <c r="B6609">
        <v>-40.726999999999897</v>
      </c>
      <c r="C6609">
        <v>2.5634765625</v>
      </c>
    </row>
    <row r="6610" spans="2:3" x14ac:dyDescent="0.25">
      <c r="B6610">
        <v>-40.741</v>
      </c>
      <c r="C6610">
        <v>1.5869140625</v>
      </c>
    </row>
    <row r="6611" spans="2:3" x14ac:dyDescent="0.25">
      <c r="B6611">
        <v>-40.755000000000003</v>
      </c>
      <c r="C6611">
        <v>1.220703125</v>
      </c>
    </row>
    <row r="6612" spans="2:3" x14ac:dyDescent="0.25">
      <c r="B6612">
        <v>-40.768999999999998</v>
      </c>
      <c r="C6612">
        <v>1.4892578125</v>
      </c>
    </row>
    <row r="6613" spans="2:3" x14ac:dyDescent="0.25">
      <c r="B6613">
        <v>-40.783000000000001</v>
      </c>
      <c r="C6613">
        <v>1.8798828125</v>
      </c>
    </row>
    <row r="6614" spans="2:3" x14ac:dyDescent="0.25">
      <c r="B6614">
        <v>-40.796999999999898</v>
      </c>
      <c r="C6614">
        <v>2.0263671875</v>
      </c>
    </row>
    <row r="6615" spans="2:3" x14ac:dyDescent="0.25">
      <c r="B6615">
        <v>-40.811</v>
      </c>
      <c r="C6615">
        <v>2.24609375</v>
      </c>
    </row>
    <row r="6616" spans="2:3" x14ac:dyDescent="0.25">
      <c r="B6616">
        <v>-40.825000000000003</v>
      </c>
      <c r="C6616">
        <v>2.3193359375</v>
      </c>
    </row>
    <row r="6617" spans="2:3" x14ac:dyDescent="0.25">
      <c r="B6617">
        <v>-40.838999999999999</v>
      </c>
      <c r="C6617">
        <v>2.5634765625</v>
      </c>
    </row>
    <row r="6618" spans="2:3" x14ac:dyDescent="0.25">
      <c r="B6618">
        <v>-40.853000000000002</v>
      </c>
      <c r="C6618">
        <v>2.7587890625</v>
      </c>
    </row>
    <row r="6619" spans="2:3" x14ac:dyDescent="0.25">
      <c r="B6619">
        <v>-40.866999999999898</v>
      </c>
      <c r="C6619">
        <v>3.4912109375</v>
      </c>
    </row>
    <row r="6620" spans="2:3" x14ac:dyDescent="0.25">
      <c r="B6620">
        <v>-40.881</v>
      </c>
      <c r="C6620">
        <v>3.0029296875</v>
      </c>
    </row>
    <row r="6621" spans="2:3" x14ac:dyDescent="0.25">
      <c r="B6621">
        <v>-40.895000000000003</v>
      </c>
      <c r="C6621">
        <v>1.171875</v>
      </c>
    </row>
    <row r="6622" spans="2:3" x14ac:dyDescent="0.25">
      <c r="B6622">
        <v>-40.908999999999999</v>
      </c>
      <c r="C6622">
        <v>0.8544921875</v>
      </c>
    </row>
    <row r="6623" spans="2:3" x14ac:dyDescent="0.25">
      <c r="B6623">
        <v>-40.923000000000002</v>
      </c>
      <c r="C6623">
        <v>2.0263671875</v>
      </c>
    </row>
    <row r="6624" spans="2:3" x14ac:dyDescent="0.25">
      <c r="B6624">
        <v>-40.936999999999998</v>
      </c>
      <c r="C6624">
        <v>2.3193359375</v>
      </c>
    </row>
    <row r="6625" spans="2:3" x14ac:dyDescent="0.25">
      <c r="B6625">
        <v>-40.951000000000001</v>
      </c>
      <c r="C6625">
        <v>2.2705078125</v>
      </c>
    </row>
    <row r="6626" spans="2:3" x14ac:dyDescent="0.25">
      <c r="B6626">
        <v>-40.965000000000003</v>
      </c>
      <c r="C6626">
        <v>2.4169921875</v>
      </c>
    </row>
    <row r="6627" spans="2:3" x14ac:dyDescent="0.25">
      <c r="B6627">
        <v>-40.978999999999999</v>
      </c>
      <c r="C6627">
        <v>2.8564453125</v>
      </c>
    </row>
    <row r="6628" spans="2:3" x14ac:dyDescent="0.25">
      <c r="B6628">
        <v>-40.993000000000002</v>
      </c>
      <c r="C6628">
        <v>2.685546875</v>
      </c>
    </row>
    <row r="6629" spans="2:3" x14ac:dyDescent="0.25">
      <c r="B6629">
        <v>-41.006999999999998</v>
      </c>
      <c r="C6629">
        <v>1.806640625</v>
      </c>
    </row>
    <row r="6630" spans="2:3" x14ac:dyDescent="0.25">
      <c r="B6630">
        <v>-41.021000000000001</v>
      </c>
      <c r="C6630">
        <v>2.34375</v>
      </c>
    </row>
    <row r="6631" spans="2:3" x14ac:dyDescent="0.25">
      <c r="B6631">
        <v>-41.034999999999897</v>
      </c>
      <c r="C6631">
        <v>3.2470703125</v>
      </c>
    </row>
    <row r="6632" spans="2:3" x14ac:dyDescent="0.25">
      <c r="B6632">
        <v>-41.048999999999999</v>
      </c>
      <c r="C6632">
        <v>2.05078125</v>
      </c>
    </row>
    <row r="6633" spans="2:3" x14ac:dyDescent="0.25">
      <c r="B6633">
        <v>-41.063000000000002</v>
      </c>
      <c r="C6633">
        <v>0.830078125</v>
      </c>
    </row>
    <row r="6634" spans="2:3" x14ac:dyDescent="0.25">
      <c r="B6634">
        <v>-41.076999999999998</v>
      </c>
      <c r="C6634">
        <v>1.025390625</v>
      </c>
    </row>
    <row r="6635" spans="2:3" x14ac:dyDescent="0.25">
      <c r="B6635">
        <v>-41.091000000000001</v>
      </c>
      <c r="C6635">
        <v>2.9052734375</v>
      </c>
    </row>
    <row r="6636" spans="2:3" x14ac:dyDescent="0.25">
      <c r="B6636">
        <v>-41.104999999999897</v>
      </c>
      <c r="C6636">
        <v>2.8076171875</v>
      </c>
    </row>
    <row r="6637" spans="2:3" x14ac:dyDescent="0.25">
      <c r="B6637">
        <v>-41.119</v>
      </c>
      <c r="C6637">
        <v>0.6103515625</v>
      </c>
    </row>
    <row r="6638" spans="2:3" x14ac:dyDescent="0.25">
      <c r="B6638">
        <v>-41.133000000000003</v>
      </c>
      <c r="C6638">
        <v>0.5615234375</v>
      </c>
    </row>
    <row r="6639" spans="2:3" x14ac:dyDescent="0.25">
      <c r="B6639">
        <v>-41.146999999999998</v>
      </c>
      <c r="C6639">
        <v>0.732421875</v>
      </c>
    </row>
    <row r="6640" spans="2:3" x14ac:dyDescent="0.25">
      <c r="B6640">
        <v>-41.161000000000001</v>
      </c>
      <c r="C6640">
        <v>1.66015625</v>
      </c>
    </row>
    <row r="6641" spans="2:3" x14ac:dyDescent="0.25">
      <c r="B6641">
        <v>-41.174999999999898</v>
      </c>
      <c r="C6641">
        <v>1.953125</v>
      </c>
    </row>
    <row r="6642" spans="2:3" x14ac:dyDescent="0.25">
      <c r="B6642">
        <v>-41.189</v>
      </c>
      <c r="C6642">
        <v>2.24609375</v>
      </c>
    </row>
    <row r="6643" spans="2:3" x14ac:dyDescent="0.25">
      <c r="B6643">
        <v>-41.203000000000003</v>
      </c>
      <c r="C6643">
        <v>1.5380859375</v>
      </c>
    </row>
    <row r="6644" spans="2:3" x14ac:dyDescent="0.25">
      <c r="B6644">
        <v>-41.216999999999999</v>
      </c>
      <c r="C6644">
        <v>2.9541015625</v>
      </c>
    </row>
    <row r="6645" spans="2:3" x14ac:dyDescent="0.25">
      <c r="B6645">
        <v>-41.231000000000002</v>
      </c>
      <c r="C6645">
        <v>1.953125</v>
      </c>
    </row>
    <row r="6646" spans="2:3" x14ac:dyDescent="0.25">
      <c r="B6646">
        <v>-41.244999999999997</v>
      </c>
      <c r="C6646">
        <v>1.904296875</v>
      </c>
    </row>
    <row r="6647" spans="2:3" x14ac:dyDescent="0.25">
      <c r="B6647">
        <v>-41.259</v>
      </c>
      <c r="C6647">
        <v>2.8076171875</v>
      </c>
    </row>
    <row r="6648" spans="2:3" x14ac:dyDescent="0.25">
      <c r="B6648">
        <v>-41.273000000000003</v>
      </c>
      <c r="C6648">
        <v>2.099609375</v>
      </c>
    </row>
    <row r="6649" spans="2:3" x14ac:dyDescent="0.25">
      <c r="B6649">
        <v>-41.286999999999999</v>
      </c>
      <c r="C6649">
        <v>0.8056640625</v>
      </c>
    </row>
    <row r="6650" spans="2:3" x14ac:dyDescent="0.25">
      <c r="B6650">
        <v>-41.301000000000002</v>
      </c>
      <c r="C6650">
        <v>1.1474609375</v>
      </c>
    </row>
    <row r="6651" spans="2:3" x14ac:dyDescent="0.25">
      <c r="B6651">
        <v>-41.314999999999998</v>
      </c>
      <c r="C6651">
        <v>1.8310546875</v>
      </c>
    </row>
    <row r="6652" spans="2:3" x14ac:dyDescent="0.25">
      <c r="B6652">
        <v>-41.329000000000001</v>
      </c>
      <c r="C6652">
        <v>2.9541015625</v>
      </c>
    </row>
    <row r="6653" spans="2:3" x14ac:dyDescent="0.25">
      <c r="B6653">
        <v>-41.343000000000004</v>
      </c>
      <c r="C6653">
        <v>1.7578125</v>
      </c>
    </row>
    <row r="6654" spans="2:3" x14ac:dyDescent="0.25">
      <c r="B6654">
        <v>-41.356999999999999</v>
      </c>
      <c r="C6654">
        <v>2.587890625</v>
      </c>
    </row>
    <row r="6655" spans="2:3" x14ac:dyDescent="0.25">
      <c r="B6655">
        <v>-41.371000000000002</v>
      </c>
      <c r="C6655">
        <v>1.904296875</v>
      </c>
    </row>
    <row r="6656" spans="2:3" x14ac:dyDescent="0.25">
      <c r="B6656">
        <v>-41.384999999999998</v>
      </c>
      <c r="C6656">
        <v>1.5869140625</v>
      </c>
    </row>
    <row r="6657" spans="2:3" x14ac:dyDescent="0.25">
      <c r="B6657">
        <v>-41.399000000000001</v>
      </c>
      <c r="C6657">
        <v>1.85546875</v>
      </c>
    </row>
    <row r="6658" spans="2:3" x14ac:dyDescent="0.25">
      <c r="B6658">
        <v>-41.412999999999897</v>
      </c>
      <c r="C6658">
        <v>2.587890625</v>
      </c>
    </row>
    <row r="6659" spans="2:3" x14ac:dyDescent="0.25">
      <c r="B6659">
        <v>-41.427</v>
      </c>
      <c r="C6659">
        <v>2.9052734375</v>
      </c>
    </row>
    <row r="6660" spans="2:3" x14ac:dyDescent="0.25">
      <c r="B6660">
        <v>-41.441000000000003</v>
      </c>
      <c r="C6660">
        <v>1.7578125</v>
      </c>
    </row>
    <row r="6661" spans="2:3" x14ac:dyDescent="0.25">
      <c r="B6661">
        <v>-41.454999999999998</v>
      </c>
      <c r="C6661">
        <v>0.5615234375</v>
      </c>
    </row>
    <row r="6662" spans="2:3" x14ac:dyDescent="0.25">
      <c r="B6662">
        <v>-41.469000000000001</v>
      </c>
      <c r="C6662">
        <v>0.7568359375</v>
      </c>
    </row>
    <row r="6663" spans="2:3" x14ac:dyDescent="0.25">
      <c r="B6663">
        <v>-41.482999999999898</v>
      </c>
      <c r="C6663">
        <v>2.197265625</v>
      </c>
    </row>
    <row r="6664" spans="2:3" x14ac:dyDescent="0.25">
      <c r="B6664">
        <v>-41.497</v>
      </c>
      <c r="C6664">
        <v>2.4169921875</v>
      </c>
    </row>
    <row r="6665" spans="2:3" x14ac:dyDescent="0.25">
      <c r="B6665">
        <v>-41.511000000000003</v>
      </c>
      <c r="C6665">
        <v>1.611328125</v>
      </c>
    </row>
    <row r="6666" spans="2:3" x14ac:dyDescent="0.25">
      <c r="B6666">
        <v>-41.524999999999999</v>
      </c>
      <c r="C6666">
        <v>1.0009765625</v>
      </c>
    </row>
    <row r="6667" spans="2:3" x14ac:dyDescent="0.25">
      <c r="B6667">
        <v>-41.539000000000001</v>
      </c>
      <c r="C6667">
        <v>2.05078125</v>
      </c>
    </row>
    <row r="6668" spans="2:3" x14ac:dyDescent="0.25">
      <c r="B6668">
        <v>-41.552999999999898</v>
      </c>
      <c r="C6668">
        <v>2.392578125</v>
      </c>
    </row>
    <row r="6669" spans="2:3" x14ac:dyDescent="0.25">
      <c r="B6669">
        <v>-41.567</v>
      </c>
      <c r="C6669">
        <v>2.1240234375</v>
      </c>
    </row>
    <row r="6670" spans="2:3" x14ac:dyDescent="0.25">
      <c r="B6670">
        <v>-41.581000000000003</v>
      </c>
      <c r="C6670">
        <v>2.3193359375</v>
      </c>
    </row>
    <row r="6671" spans="2:3" x14ac:dyDescent="0.25">
      <c r="B6671">
        <v>-41.594999999999999</v>
      </c>
      <c r="C6671">
        <v>2.5146484375</v>
      </c>
    </row>
    <row r="6672" spans="2:3" x14ac:dyDescent="0.25">
      <c r="B6672">
        <v>-41.609000000000002</v>
      </c>
      <c r="C6672">
        <v>1.8798828125</v>
      </c>
    </row>
    <row r="6673" spans="2:3" x14ac:dyDescent="0.25">
      <c r="B6673">
        <v>-41.622999999999998</v>
      </c>
      <c r="C6673">
        <v>1.6357421875</v>
      </c>
    </row>
    <row r="6674" spans="2:3" x14ac:dyDescent="0.25">
      <c r="B6674">
        <v>-41.637</v>
      </c>
      <c r="C6674">
        <v>2.783203125</v>
      </c>
    </row>
    <row r="6675" spans="2:3" x14ac:dyDescent="0.25">
      <c r="B6675">
        <v>-41.651000000000003</v>
      </c>
      <c r="C6675">
        <v>3.0029296875</v>
      </c>
    </row>
    <row r="6676" spans="2:3" x14ac:dyDescent="0.25">
      <c r="B6676">
        <v>-41.664999999999999</v>
      </c>
      <c r="C6676">
        <v>1.9287109375</v>
      </c>
    </row>
    <row r="6677" spans="2:3" x14ac:dyDescent="0.25">
      <c r="B6677">
        <v>-41.679000000000002</v>
      </c>
      <c r="C6677">
        <v>1.171875</v>
      </c>
    </row>
    <row r="6678" spans="2:3" x14ac:dyDescent="0.25">
      <c r="B6678">
        <v>-41.692999999999998</v>
      </c>
      <c r="C6678">
        <v>1.0986328125</v>
      </c>
    </row>
    <row r="6679" spans="2:3" x14ac:dyDescent="0.25">
      <c r="B6679">
        <v>-41.707000000000001</v>
      </c>
      <c r="C6679">
        <v>1.66015625</v>
      </c>
    </row>
    <row r="6680" spans="2:3" x14ac:dyDescent="0.25">
      <c r="B6680">
        <v>-41.720999999999897</v>
      </c>
      <c r="C6680">
        <v>1.66015625</v>
      </c>
    </row>
    <row r="6681" spans="2:3" x14ac:dyDescent="0.25">
      <c r="B6681">
        <v>-41.734999999999999</v>
      </c>
      <c r="C6681">
        <v>1.7333984375</v>
      </c>
    </row>
    <row r="6682" spans="2:3" x14ac:dyDescent="0.25">
      <c r="B6682">
        <v>-41.749000000000002</v>
      </c>
      <c r="C6682">
        <v>2.1728515625</v>
      </c>
    </row>
    <row r="6683" spans="2:3" x14ac:dyDescent="0.25">
      <c r="B6683">
        <v>-41.762999999999998</v>
      </c>
      <c r="C6683">
        <v>2.44140625</v>
      </c>
    </row>
    <row r="6684" spans="2:3" x14ac:dyDescent="0.25">
      <c r="B6684">
        <v>-41.777000000000001</v>
      </c>
      <c r="C6684">
        <v>1.4404296875</v>
      </c>
    </row>
    <row r="6685" spans="2:3" x14ac:dyDescent="0.25">
      <c r="B6685">
        <v>-41.790999999999897</v>
      </c>
      <c r="C6685">
        <v>0.48828125</v>
      </c>
    </row>
    <row r="6686" spans="2:3" x14ac:dyDescent="0.25">
      <c r="B6686">
        <v>-41.805</v>
      </c>
      <c r="C6686">
        <v>0.2685546875</v>
      </c>
    </row>
    <row r="6687" spans="2:3" x14ac:dyDescent="0.25">
      <c r="B6687">
        <v>-41.819000000000003</v>
      </c>
      <c r="C6687">
        <v>0.5859375</v>
      </c>
    </row>
    <row r="6688" spans="2:3" x14ac:dyDescent="0.25">
      <c r="B6688">
        <v>-41.832999999999998</v>
      </c>
      <c r="C6688">
        <v>1.46484375</v>
      </c>
    </row>
    <row r="6689" spans="2:3" x14ac:dyDescent="0.25">
      <c r="B6689">
        <v>-41.847000000000001</v>
      </c>
      <c r="C6689">
        <v>1.8310546875</v>
      </c>
    </row>
    <row r="6690" spans="2:3" x14ac:dyDescent="0.25">
      <c r="B6690">
        <v>-41.860999999999898</v>
      </c>
      <c r="C6690">
        <v>1.1474609375</v>
      </c>
    </row>
    <row r="6691" spans="2:3" x14ac:dyDescent="0.25">
      <c r="B6691">
        <v>-41.875</v>
      </c>
      <c r="C6691">
        <v>0.8544921875</v>
      </c>
    </row>
    <row r="6692" spans="2:3" x14ac:dyDescent="0.25">
      <c r="B6692">
        <v>-41.889000000000003</v>
      </c>
      <c r="C6692">
        <v>0.634765625</v>
      </c>
    </row>
    <row r="6693" spans="2:3" x14ac:dyDescent="0.25">
      <c r="B6693">
        <v>-41.902999999999999</v>
      </c>
      <c r="C6693">
        <v>1.85546875</v>
      </c>
    </row>
    <row r="6694" spans="2:3" x14ac:dyDescent="0.25">
      <c r="B6694">
        <v>-41.917000000000002</v>
      </c>
      <c r="C6694">
        <v>2.8076171875</v>
      </c>
    </row>
    <row r="6695" spans="2:3" x14ac:dyDescent="0.25">
      <c r="B6695">
        <v>-41.930999999999898</v>
      </c>
      <c r="C6695">
        <v>2.9541015625</v>
      </c>
    </row>
    <row r="6696" spans="2:3" x14ac:dyDescent="0.25">
      <c r="B6696">
        <v>-41.945</v>
      </c>
      <c r="C6696">
        <v>2.05078125</v>
      </c>
    </row>
    <row r="6697" spans="2:3" x14ac:dyDescent="0.25">
      <c r="B6697">
        <v>-41.959000000000003</v>
      </c>
      <c r="C6697">
        <v>2.24609375</v>
      </c>
    </row>
    <row r="6698" spans="2:3" x14ac:dyDescent="0.25">
      <c r="B6698">
        <v>-41.972999999999999</v>
      </c>
      <c r="C6698">
        <v>2.83203125</v>
      </c>
    </row>
    <row r="6699" spans="2:3" x14ac:dyDescent="0.25">
      <c r="B6699">
        <v>-41.987000000000002</v>
      </c>
      <c r="C6699">
        <v>2.8564453125</v>
      </c>
    </row>
    <row r="6700" spans="2:3" x14ac:dyDescent="0.25">
      <c r="B6700">
        <v>-42.000999999999998</v>
      </c>
      <c r="C6700">
        <v>2.197265625</v>
      </c>
    </row>
    <row r="6701" spans="2:3" x14ac:dyDescent="0.25">
      <c r="B6701">
        <v>-42.015000000000001</v>
      </c>
      <c r="C6701">
        <v>1.0498046875</v>
      </c>
    </row>
    <row r="6702" spans="2:3" x14ac:dyDescent="0.25">
      <c r="B6702">
        <v>-42.029000000000003</v>
      </c>
      <c r="C6702">
        <v>2.197265625</v>
      </c>
    </row>
    <row r="6703" spans="2:3" x14ac:dyDescent="0.25">
      <c r="B6703">
        <v>-42.042999999999999</v>
      </c>
      <c r="C6703">
        <v>2.83203125</v>
      </c>
    </row>
    <row r="6704" spans="2:3" x14ac:dyDescent="0.25">
      <c r="B6704">
        <v>-42.057000000000002</v>
      </c>
      <c r="C6704">
        <v>1.0009765625</v>
      </c>
    </row>
    <row r="6705" spans="2:3" x14ac:dyDescent="0.25">
      <c r="B6705">
        <v>-42.070999999999998</v>
      </c>
      <c r="C6705">
        <v>0.68359375</v>
      </c>
    </row>
    <row r="6706" spans="2:3" x14ac:dyDescent="0.25">
      <c r="B6706">
        <v>-42.085000000000001</v>
      </c>
      <c r="C6706">
        <v>1.513671875</v>
      </c>
    </row>
    <row r="6707" spans="2:3" x14ac:dyDescent="0.25">
      <c r="B6707">
        <v>-42.098999999999897</v>
      </c>
      <c r="C6707">
        <v>1.0986328125</v>
      </c>
    </row>
    <row r="6708" spans="2:3" x14ac:dyDescent="0.25">
      <c r="B6708">
        <v>-42.113</v>
      </c>
      <c r="C6708">
        <v>1.2451171875</v>
      </c>
    </row>
    <row r="6709" spans="2:3" x14ac:dyDescent="0.25">
      <c r="B6709">
        <v>-42.127000000000002</v>
      </c>
      <c r="C6709">
        <v>0.9521484375</v>
      </c>
    </row>
    <row r="6710" spans="2:3" x14ac:dyDescent="0.25">
      <c r="B6710">
        <v>-42.140999999999998</v>
      </c>
      <c r="C6710">
        <v>1.7333984375</v>
      </c>
    </row>
    <row r="6711" spans="2:3" x14ac:dyDescent="0.25">
      <c r="B6711">
        <v>-42.155000000000001</v>
      </c>
      <c r="C6711">
        <v>2.001953125</v>
      </c>
    </row>
    <row r="6712" spans="2:3" x14ac:dyDescent="0.25">
      <c r="B6712">
        <v>-42.168999999999897</v>
      </c>
      <c r="C6712">
        <v>2.1484375</v>
      </c>
    </row>
    <row r="6713" spans="2:3" x14ac:dyDescent="0.25">
      <c r="B6713">
        <v>-42.183</v>
      </c>
      <c r="C6713">
        <v>2.9296875</v>
      </c>
    </row>
    <row r="6714" spans="2:3" x14ac:dyDescent="0.25">
      <c r="B6714">
        <v>-42.197000000000003</v>
      </c>
      <c r="C6714">
        <v>2.6611328125</v>
      </c>
    </row>
    <row r="6715" spans="2:3" x14ac:dyDescent="0.25">
      <c r="B6715">
        <v>-42.210999999999999</v>
      </c>
      <c r="C6715">
        <v>2.0751953125</v>
      </c>
    </row>
    <row r="6716" spans="2:3" x14ac:dyDescent="0.25">
      <c r="B6716">
        <v>-42.225000000000001</v>
      </c>
      <c r="C6716">
        <v>0.68359375</v>
      </c>
    </row>
    <row r="6717" spans="2:3" x14ac:dyDescent="0.25">
      <c r="B6717">
        <v>-42.238999999999898</v>
      </c>
      <c r="C6717">
        <v>0.146484375</v>
      </c>
    </row>
    <row r="6718" spans="2:3" x14ac:dyDescent="0.25">
      <c r="B6718">
        <v>-42.253</v>
      </c>
      <c r="C6718">
        <v>1.5380859375</v>
      </c>
    </row>
    <row r="6719" spans="2:3" x14ac:dyDescent="0.25">
      <c r="B6719">
        <v>-42.267000000000003</v>
      </c>
      <c r="C6719">
        <v>3.3203125</v>
      </c>
    </row>
    <row r="6720" spans="2:3" x14ac:dyDescent="0.25">
      <c r="B6720">
        <v>-42.280999999999999</v>
      </c>
      <c r="C6720">
        <v>0.927734375</v>
      </c>
    </row>
    <row r="6721" spans="2:3" x14ac:dyDescent="0.25">
      <c r="B6721">
        <v>-42.295000000000002</v>
      </c>
      <c r="C6721">
        <v>-7.32421875E-2</v>
      </c>
    </row>
    <row r="6722" spans="2:3" x14ac:dyDescent="0.25">
      <c r="B6722">
        <v>-42.308999999999997</v>
      </c>
      <c r="C6722">
        <v>1.2939453125</v>
      </c>
    </row>
    <row r="6723" spans="2:3" x14ac:dyDescent="0.25">
      <c r="B6723">
        <v>-42.323</v>
      </c>
      <c r="C6723">
        <v>2.34375</v>
      </c>
    </row>
    <row r="6724" spans="2:3" x14ac:dyDescent="0.25">
      <c r="B6724">
        <v>-42.337000000000003</v>
      </c>
      <c r="C6724">
        <v>1.6845703125</v>
      </c>
    </row>
    <row r="6725" spans="2:3" x14ac:dyDescent="0.25">
      <c r="B6725">
        <v>-42.350999999999999</v>
      </c>
      <c r="C6725">
        <v>0.9521484375</v>
      </c>
    </row>
    <row r="6726" spans="2:3" x14ac:dyDescent="0.25">
      <c r="B6726">
        <v>-42.365000000000002</v>
      </c>
      <c r="C6726">
        <v>1.66015625</v>
      </c>
    </row>
    <row r="6727" spans="2:3" x14ac:dyDescent="0.25">
      <c r="B6727">
        <v>-42.378999999999998</v>
      </c>
      <c r="C6727">
        <v>1.171875</v>
      </c>
    </row>
    <row r="6728" spans="2:3" x14ac:dyDescent="0.25">
      <c r="B6728">
        <v>-42.393000000000001</v>
      </c>
      <c r="C6728">
        <v>0.68359375</v>
      </c>
    </row>
    <row r="6729" spans="2:3" x14ac:dyDescent="0.25">
      <c r="B6729">
        <v>-42.406999999999897</v>
      </c>
      <c r="C6729">
        <v>1.8798828125</v>
      </c>
    </row>
    <row r="6730" spans="2:3" x14ac:dyDescent="0.25">
      <c r="B6730">
        <v>-42.420999999999999</v>
      </c>
      <c r="C6730">
        <v>3.1494140625</v>
      </c>
    </row>
    <row r="6731" spans="2:3" x14ac:dyDescent="0.25">
      <c r="B6731">
        <v>-42.435000000000002</v>
      </c>
      <c r="C6731">
        <v>2.392578125</v>
      </c>
    </row>
    <row r="6732" spans="2:3" x14ac:dyDescent="0.25">
      <c r="B6732">
        <v>-42.448999999999998</v>
      </c>
      <c r="C6732">
        <v>0.7568359375</v>
      </c>
    </row>
    <row r="6733" spans="2:3" x14ac:dyDescent="0.25">
      <c r="B6733">
        <v>-42.463000000000001</v>
      </c>
      <c r="C6733">
        <v>1.3916015625</v>
      </c>
    </row>
    <row r="6734" spans="2:3" x14ac:dyDescent="0.25">
      <c r="B6734">
        <v>-42.476999999999897</v>
      </c>
      <c r="C6734">
        <v>1.9287109375</v>
      </c>
    </row>
    <row r="6735" spans="2:3" x14ac:dyDescent="0.25">
      <c r="B6735">
        <v>-42.491</v>
      </c>
      <c r="C6735">
        <v>0.439453125</v>
      </c>
    </row>
    <row r="6736" spans="2:3" x14ac:dyDescent="0.25">
      <c r="B6736">
        <v>-42.505000000000003</v>
      </c>
      <c r="C6736">
        <v>1.7822265625</v>
      </c>
    </row>
    <row r="6737" spans="2:3" x14ac:dyDescent="0.25">
      <c r="B6737">
        <v>-42.518999999999998</v>
      </c>
      <c r="C6737">
        <v>2.1240234375</v>
      </c>
    </row>
    <row r="6738" spans="2:3" x14ac:dyDescent="0.25">
      <c r="B6738">
        <v>-42.533000000000001</v>
      </c>
      <c r="C6738">
        <v>3.3447265625</v>
      </c>
    </row>
    <row r="6739" spans="2:3" x14ac:dyDescent="0.25">
      <c r="B6739">
        <v>-42.546999999999898</v>
      </c>
      <c r="C6739">
        <v>2.44140625</v>
      </c>
    </row>
    <row r="6740" spans="2:3" x14ac:dyDescent="0.25">
      <c r="B6740">
        <v>-42.561</v>
      </c>
      <c r="C6740">
        <v>2.6123046875</v>
      </c>
    </row>
    <row r="6741" spans="2:3" x14ac:dyDescent="0.25">
      <c r="B6741">
        <v>-42.575000000000003</v>
      </c>
      <c r="C6741">
        <v>2.5146484375</v>
      </c>
    </row>
    <row r="6742" spans="2:3" x14ac:dyDescent="0.25">
      <c r="B6742">
        <v>-42.588999999999999</v>
      </c>
      <c r="C6742">
        <v>1.123046875</v>
      </c>
    </row>
    <row r="6743" spans="2:3" x14ac:dyDescent="0.25">
      <c r="B6743">
        <v>-42.603000000000002</v>
      </c>
      <c r="C6743">
        <v>0.2197265625</v>
      </c>
    </row>
    <row r="6744" spans="2:3" x14ac:dyDescent="0.25">
      <c r="B6744">
        <v>-42.616999999999898</v>
      </c>
      <c r="C6744">
        <v>0.87890625</v>
      </c>
    </row>
    <row r="6745" spans="2:3" x14ac:dyDescent="0.25">
      <c r="B6745">
        <v>-42.631</v>
      </c>
      <c r="C6745">
        <v>2.0263671875</v>
      </c>
    </row>
    <row r="6746" spans="2:3" x14ac:dyDescent="0.25">
      <c r="B6746">
        <v>-42.645000000000003</v>
      </c>
      <c r="C6746">
        <v>1.85546875</v>
      </c>
    </row>
    <row r="6747" spans="2:3" x14ac:dyDescent="0.25">
      <c r="B6747">
        <v>-42.658999999999999</v>
      </c>
      <c r="C6747">
        <v>1.1962890625</v>
      </c>
    </row>
    <row r="6748" spans="2:3" x14ac:dyDescent="0.25">
      <c r="B6748">
        <v>-42.673000000000002</v>
      </c>
      <c r="C6748">
        <v>0.68359375</v>
      </c>
    </row>
    <row r="6749" spans="2:3" x14ac:dyDescent="0.25">
      <c r="B6749">
        <v>-42.686999999999998</v>
      </c>
      <c r="C6749">
        <v>1.123046875</v>
      </c>
    </row>
    <row r="6750" spans="2:3" x14ac:dyDescent="0.25">
      <c r="B6750">
        <v>-42.701000000000001</v>
      </c>
      <c r="C6750">
        <v>0.146484375</v>
      </c>
    </row>
    <row r="6751" spans="2:3" x14ac:dyDescent="0.25">
      <c r="B6751">
        <v>-42.715000000000003</v>
      </c>
      <c r="C6751">
        <v>0.7568359375</v>
      </c>
    </row>
    <row r="6752" spans="2:3" x14ac:dyDescent="0.25">
      <c r="B6752">
        <v>-42.728999999999999</v>
      </c>
      <c r="C6752">
        <v>1.953125</v>
      </c>
    </row>
    <row r="6753" spans="2:3" x14ac:dyDescent="0.25">
      <c r="B6753">
        <v>-42.743000000000002</v>
      </c>
      <c r="C6753">
        <v>0.8544921875</v>
      </c>
    </row>
    <row r="6754" spans="2:3" x14ac:dyDescent="0.25">
      <c r="B6754">
        <v>-42.756999999999998</v>
      </c>
      <c r="C6754">
        <v>1.708984375</v>
      </c>
    </row>
    <row r="6755" spans="2:3" x14ac:dyDescent="0.25">
      <c r="B6755">
        <v>-42.771000000000001</v>
      </c>
      <c r="C6755">
        <v>1.0009765625</v>
      </c>
    </row>
    <row r="6756" spans="2:3" x14ac:dyDescent="0.25">
      <c r="B6756">
        <v>-42.784999999999897</v>
      </c>
      <c r="C6756">
        <v>0.146484375</v>
      </c>
    </row>
    <row r="6757" spans="2:3" x14ac:dyDescent="0.25">
      <c r="B6757">
        <v>-42.798999999999999</v>
      </c>
      <c r="C6757">
        <v>1.5625</v>
      </c>
    </row>
    <row r="6758" spans="2:3" x14ac:dyDescent="0.25">
      <c r="B6758">
        <v>-42.813000000000002</v>
      </c>
      <c r="C6758">
        <v>0.7080078125</v>
      </c>
    </row>
    <row r="6759" spans="2:3" x14ac:dyDescent="0.25">
      <c r="B6759">
        <v>-42.826999999999998</v>
      </c>
      <c r="C6759">
        <v>0.244140625</v>
      </c>
    </row>
    <row r="6760" spans="2:3" x14ac:dyDescent="0.25">
      <c r="B6760">
        <v>-42.841000000000001</v>
      </c>
      <c r="C6760">
        <v>0.78125</v>
      </c>
    </row>
    <row r="6761" spans="2:3" x14ac:dyDescent="0.25">
      <c r="B6761">
        <v>-42.854999999999897</v>
      </c>
      <c r="C6761">
        <v>1.953125</v>
      </c>
    </row>
    <row r="6762" spans="2:3" x14ac:dyDescent="0.25">
      <c r="B6762">
        <v>-42.869</v>
      </c>
      <c r="C6762">
        <v>3.0029296875</v>
      </c>
    </row>
    <row r="6763" spans="2:3" x14ac:dyDescent="0.25">
      <c r="B6763">
        <v>-42.883000000000003</v>
      </c>
      <c r="C6763">
        <v>0.9765625</v>
      </c>
    </row>
    <row r="6764" spans="2:3" x14ac:dyDescent="0.25">
      <c r="B6764">
        <v>-42.896999999999998</v>
      </c>
      <c r="C6764">
        <v>1.2939453125</v>
      </c>
    </row>
    <row r="6765" spans="2:3" x14ac:dyDescent="0.25">
      <c r="B6765">
        <v>-42.911000000000001</v>
      </c>
      <c r="C6765">
        <v>1.123046875</v>
      </c>
    </row>
    <row r="6766" spans="2:3" x14ac:dyDescent="0.25">
      <c r="B6766">
        <v>-42.924999999999898</v>
      </c>
      <c r="C6766">
        <v>1.5625</v>
      </c>
    </row>
    <row r="6767" spans="2:3" x14ac:dyDescent="0.25">
      <c r="B6767">
        <v>-42.939</v>
      </c>
      <c r="C6767">
        <v>2.685546875</v>
      </c>
    </row>
    <row r="6768" spans="2:3" x14ac:dyDescent="0.25">
      <c r="B6768">
        <v>-42.953000000000003</v>
      </c>
      <c r="C6768">
        <v>1.953125</v>
      </c>
    </row>
    <row r="6769" spans="2:3" x14ac:dyDescent="0.25">
      <c r="B6769">
        <v>-42.966999999999999</v>
      </c>
      <c r="C6769">
        <v>1.85546875</v>
      </c>
    </row>
    <row r="6770" spans="2:3" x14ac:dyDescent="0.25">
      <c r="B6770">
        <v>-42.981000000000002</v>
      </c>
      <c r="C6770">
        <v>1.0498046875</v>
      </c>
    </row>
    <row r="6771" spans="2:3" x14ac:dyDescent="0.25">
      <c r="B6771">
        <v>-42.994999999999997</v>
      </c>
      <c r="C6771">
        <v>0.9521484375</v>
      </c>
    </row>
    <row r="6772" spans="2:3" x14ac:dyDescent="0.25">
      <c r="B6772">
        <v>-43.009</v>
      </c>
      <c r="C6772">
        <v>1.1962890625</v>
      </c>
    </row>
    <row r="6773" spans="2:3" x14ac:dyDescent="0.25">
      <c r="B6773">
        <v>-43.023000000000003</v>
      </c>
      <c r="C6773">
        <v>0.9521484375</v>
      </c>
    </row>
    <row r="6774" spans="2:3" x14ac:dyDescent="0.25">
      <c r="B6774">
        <v>-43.036999999999999</v>
      </c>
      <c r="C6774">
        <v>-9.765625E-2</v>
      </c>
    </row>
    <row r="6775" spans="2:3" x14ac:dyDescent="0.25">
      <c r="B6775">
        <v>-43.051000000000002</v>
      </c>
      <c r="C6775">
        <v>1.4404296875</v>
      </c>
    </row>
    <row r="6776" spans="2:3" x14ac:dyDescent="0.25">
      <c r="B6776">
        <v>-43.064999999999998</v>
      </c>
      <c r="C6776">
        <v>1.6845703125</v>
      </c>
    </row>
    <row r="6777" spans="2:3" x14ac:dyDescent="0.25">
      <c r="B6777">
        <v>-43.079000000000001</v>
      </c>
      <c r="C6777">
        <v>2.1240234375</v>
      </c>
    </row>
    <row r="6778" spans="2:3" x14ac:dyDescent="0.25">
      <c r="B6778">
        <v>-43.093000000000004</v>
      </c>
      <c r="C6778">
        <v>0.3173828125</v>
      </c>
    </row>
    <row r="6779" spans="2:3" x14ac:dyDescent="0.25">
      <c r="B6779">
        <v>-43.106999999999999</v>
      </c>
      <c r="C6779">
        <v>-0.2685546875</v>
      </c>
    </row>
    <row r="6780" spans="2:3" x14ac:dyDescent="0.25">
      <c r="B6780">
        <v>-43.121000000000002</v>
      </c>
      <c r="C6780">
        <v>1.0009765625</v>
      </c>
    </row>
    <row r="6781" spans="2:3" x14ac:dyDescent="0.25">
      <c r="B6781">
        <v>-43.134999999999998</v>
      </c>
      <c r="C6781">
        <v>3.0517578125</v>
      </c>
    </row>
    <row r="6782" spans="2:3" x14ac:dyDescent="0.25">
      <c r="B6782">
        <v>-43.149000000000001</v>
      </c>
      <c r="C6782">
        <v>3.515625</v>
      </c>
    </row>
    <row r="6783" spans="2:3" x14ac:dyDescent="0.25">
      <c r="B6783">
        <v>-43.162999999999897</v>
      </c>
      <c r="C6783">
        <v>1.6357421875</v>
      </c>
    </row>
    <row r="6784" spans="2:3" x14ac:dyDescent="0.25">
      <c r="B6784">
        <v>-43.177</v>
      </c>
      <c r="C6784">
        <v>1.07421875</v>
      </c>
    </row>
    <row r="6785" spans="2:3" x14ac:dyDescent="0.25">
      <c r="B6785">
        <v>-43.191000000000003</v>
      </c>
      <c r="C6785">
        <v>1.3427734375</v>
      </c>
    </row>
    <row r="6786" spans="2:3" x14ac:dyDescent="0.25">
      <c r="B6786">
        <v>-43.204999999999998</v>
      </c>
      <c r="C6786">
        <v>1.8310546875</v>
      </c>
    </row>
    <row r="6787" spans="2:3" x14ac:dyDescent="0.25">
      <c r="B6787">
        <v>-43.219000000000001</v>
      </c>
      <c r="C6787">
        <v>1.953125</v>
      </c>
    </row>
    <row r="6788" spans="2:3" x14ac:dyDescent="0.25">
      <c r="B6788">
        <v>-43.232999999999898</v>
      </c>
      <c r="C6788">
        <v>0.732421875</v>
      </c>
    </row>
    <row r="6789" spans="2:3" x14ac:dyDescent="0.25">
      <c r="B6789">
        <v>-43.247</v>
      </c>
      <c r="C6789">
        <v>1.3427734375</v>
      </c>
    </row>
    <row r="6790" spans="2:3" x14ac:dyDescent="0.25">
      <c r="B6790">
        <v>-43.261000000000003</v>
      </c>
      <c r="C6790">
        <v>2.0751953125</v>
      </c>
    </row>
    <row r="6791" spans="2:3" x14ac:dyDescent="0.25">
      <c r="B6791">
        <v>-43.274999999999999</v>
      </c>
      <c r="C6791">
        <v>1.5380859375</v>
      </c>
    </row>
    <row r="6792" spans="2:3" x14ac:dyDescent="0.25">
      <c r="B6792">
        <v>-43.289000000000001</v>
      </c>
      <c r="C6792">
        <v>4.8828125E-2</v>
      </c>
    </row>
    <row r="6793" spans="2:3" x14ac:dyDescent="0.25">
      <c r="B6793">
        <v>-43.302999999999898</v>
      </c>
      <c r="C6793">
        <v>0.7568359375</v>
      </c>
    </row>
    <row r="6794" spans="2:3" x14ac:dyDescent="0.25">
      <c r="B6794">
        <v>-43.317</v>
      </c>
      <c r="C6794">
        <v>1.3916015625</v>
      </c>
    </row>
    <row r="6795" spans="2:3" x14ac:dyDescent="0.25">
      <c r="B6795">
        <v>-43.331000000000003</v>
      </c>
      <c r="C6795">
        <v>1.5625</v>
      </c>
    </row>
    <row r="6796" spans="2:3" x14ac:dyDescent="0.25">
      <c r="B6796">
        <v>-43.344999999999999</v>
      </c>
      <c r="C6796">
        <v>1.2451171875</v>
      </c>
    </row>
    <row r="6797" spans="2:3" x14ac:dyDescent="0.25">
      <c r="B6797">
        <v>-43.359000000000002</v>
      </c>
      <c r="C6797">
        <v>1.1474609375</v>
      </c>
    </row>
    <row r="6798" spans="2:3" x14ac:dyDescent="0.25">
      <c r="B6798">
        <v>-43.372999999999998</v>
      </c>
      <c r="C6798">
        <v>1.7822265625</v>
      </c>
    </row>
    <row r="6799" spans="2:3" x14ac:dyDescent="0.25">
      <c r="B6799">
        <v>-43.387</v>
      </c>
      <c r="C6799">
        <v>2.001953125</v>
      </c>
    </row>
    <row r="6800" spans="2:3" x14ac:dyDescent="0.25">
      <c r="B6800">
        <v>-43.401000000000003</v>
      </c>
      <c r="C6800">
        <v>0</v>
      </c>
    </row>
    <row r="6801" spans="2:3" x14ac:dyDescent="0.25">
      <c r="B6801">
        <v>-43.414999999999999</v>
      </c>
      <c r="C6801">
        <v>0.6591796875</v>
      </c>
    </row>
    <row r="6802" spans="2:3" x14ac:dyDescent="0.25">
      <c r="B6802">
        <v>-43.429000000000002</v>
      </c>
      <c r="C6802">
        <v>2.1240234375</v>
      </c>
    </row>
    <row r="6803" spans="2:3" x14ac:dyDescent="0.25">
      <c r="B6803">
        <v>-43.442999999999998</v>
      </c>
      <c r="C6803">
        <v>2.197265625</v>
      </c>
    </row>
    <row r="6804" spans="2:3" x14ac:dyDescent="0.25">
      <c r="B6804">
        <v>-43.457000000000001</v>
      </c>
      <c r="C6804">
        <v>1.171875</v>
      </c>
    </row>
    <row r="6805" spans="2:3" x14ac:dyDescent="0.25">
      <c r="B6805">
        <v>-43.470999999999897</v>
      </c>
      <c r="C6805">
        <v>1.6357421875</v>
      </c>
    </row>
    <row r="6806" spans="2:3" x14ac:dyDescent="0.25">
      <c r="B6806">
        <v>-43.484999999999999</v>
      </c>
      <c r="C6806">
        <v>2.1728515625</v>
      </c>
    </row>
    <row r="6807" spans="2:3" x14ac:dyDescent="0.25">
      <c r="B6807">
        <v>-43.499000000000002</v>
      </c>
      <c r="C6807">
        <v>2.9541015625</v>
      </c>
    </row>
    <row r="6808" spans="2:3" x14ac:dyDescent="0.25">
      <c r="B6808">
        <v>-43.512999999999998</v>
      </c>
      <c r="C6808">
        <v>1.6357421875</v>
      </c>
    </row>
    <row r="6809" spans="2:3" x14ac:dyDescent="0.25">
      <c r="B6809">
        <v>-43.527000000000001</v>
      </c>
      <c r="C6809">
        <v>1.3916015625</v>
      </c>
    </row>
    <row r="6810" spans="2:3" x14ac:dyDescent="0.25">
      <c r="B6810">
        <v>-43.540999999999897</v>
      </c>
      <c r="C6810">
        <v>1.7578125</v>
      </c>
    </row>
    <row r="6811" spans="2:3" x14ac:dyDescent="0.25">
      <c r="B6811">
        <v>-43.555</v>
      </c>
      <c r="C6811">
        <v>1.3671875</v>
      </c>
    </row>
    <row r="6812" spans="2:3" x14ac:dyDescent="0.25">
      <c r="B6812">
        <v>-43.569000000000003</v>
      </c>
      <c r="C6812">
        <v>1.0986328125</v>
      </c>
    </row>
    <row r="6813" spans="2:3" x14ac:dyDescent="0.25">
      <c r="B6813">
        <v>-43.582999999999998</v>
      </c>
      <c r="C6813">
        <v>0.5126953125</v>
      </c>
    </row>
    <row r="6814" spans="2:3" x14ac:dyDescent="0.25">
      <c r="B6814">
        <v>-43.597000000000001</v>
      </c>
      <c r="C6814">
        <v>0.439453125</v>
      </c>
    </row>
    <row r="6815" spans="2:3" x14ac:dyDescent="0.25">
      <c r="B6815">
        <v>-43.610999999999898</v>
      </c>
      <c r="C6815">
        <v>2.7099609375</v>
      </c>
    </row>
    <row r="6816" spans="2:3" x14ac:dyDescent="0.25">
      <c r="B6816">
        <v>-43.625</v>
      </c>
      <c r="C6816">
        <v>3.1494140625</v>
      </c>
    </row>
    <row r="6817" spans="2:3" x14ac:dyDescent="0.25">
      <c r="B6817">
        <v>-43.639000000000003</v>
      </c>
      <c r="C6817">
        <v>2.1240234375</v>
      </c>
    </row>
    <row r="6818" spans="2:3" x14ac:dyDescent="0.25">
      <c r="B6818">
        <v>-43.652999999999999</v>
      </c>
      <c r="C6818">
        <v>2.44140625</v>
      </c>
    </row>
    <row r="6819" spans="2:3" x14ac:dyDescent="0.25">
      <c r="B6819">
        <v>-43.667000000000002</v>
      </c>
      <c r="C6819">
        <v>2.8564453125</v>
      </c>
    </row>
    <row r="6820" spans="2:3" x14ac:dyDescent="0.25">
      <c r="B6820">
        <v>-43.680999999999898</v>
      </c>
      <c r="C6820">
        <v>1.85546875</v>
      </c>
    </row>
    <row r="6821" spans="2:3" x14ac:dyDescent="0.25">
      <c r="B6821">
        <v>-43.695</v>
      </c>
      <c r="C6821">
        <v>1.46484375</v>
      </c>
    </row>
    <row r="6822" spans="2:3" x14ac:dyDescent="0.25">
      <c r="B6822">
        <v>-43.709000000000003</v>
      </c>
      <c r="C6822">
        <v>1.4892578125</v>
      </c>
    </row>
    <row r="6823" spans="2:3" x14ac:dyDescent="0.25">
      <c r="B6823">
        <v>-43.722999999999999</v>
      </c>
      <c r="C6823">
        <v>2.6611328125</v>
      </c>
    </row>
    <row r="6824" spans="2:3" x14ac:dyDescent="0.25">
      <c r="B6824">
        <v>-43.737000000000002</v>
      </c>
      <c r="C6824">
        <v>1.9775390625</v>
      </c>
    </row>
    <row r="6825" spans="2:3" x14ac:dyDescent="0.25">
      <c r="B6825">
        <v>-43.750999999999998</v>
      </c>
      <c r="C6825">
        <v>1.0498046875</v>
      </c>
    </row>
    <row r="6826" spans="2:3" x14ac:dyDescent="0.25">
      <c r="B6826">
        <v>-43.765000000000001</v>
      </c>
      <c r="C6826">
        <v>0</v>
      </c>
    </row>
    <row r="6827" spans="2:3" x14ac:dyDescent="0.25">
      <c r="B6827">
        <v>-43.779000000000003</v>
      </c>
      <c r="C6827">
        <v>0.87890625</v>
      </c>
    </row>
    <row r="6828" spans="2:3" x14ac:dyDescent="0.25">
      <c r="B6828">
        <v>-43.792999999999999</v>
      </c>
      <c r="C6828">
        <v>1.2451171875</v>
      </c>
    </row>
    <row r="6829" spans="2:3" x14ac:dyDescent="0.25">
      <c r="B6829">
        <v>-43.807000000000002</v>
      </c>
      <c r="C6829">
        <v>0.2197265625</v>
      </c>
    </row>
    <row r="6830" spans="2:3" x14ac:dyDescent="0.25">
      <c r="B6830">
        <v>-43.820999999999998</v>
      </c>
      <c r="C6830">
        <v>-0.390625</v>
      </c>
    </row>
    <row r="6831" spans="2:3" x14ac:dyDescent="0.25">
      <c r="B6831">
        <v>-43.835000000000001</v>
      </c>
      <c r="C6831">
        <v>2.9052734375</v>
      </c>
    </row>
    <row r="6832" spans="2:3" x14ac:dyDescent="0.25">
      <c r="B6832">
        <v>-43.848999999999897</v>
      </c>
      <c r="C6832">
        <v>2.63671875</v>
      </c>
    </row>
    <row r="6833" spans="2:3" x14ac:dyDescent="0.25">
      <c r="B6833">
        <v>-43.863</v>
      </c>
      <c r="C6833">
        <v>1.7822265625</v>
      </c>
    </row>
    <row r="6834" spans="2:3" x14ac:dyDescent="0.25">
      <c r="B6834">
        <v>-43.877000000000002</v>
      </c>
      <c r="C6834">
        <v>1.9287109375</v>
      </c>
    </row>
    <row r="6835" spans="2:3" x14ac:dyDescent="0.25">
      <c r="B6835">
        <v>-43.890999999999998</v>
      </c>
      <c r="C6835">
        <v>1.1962890625</v>
      </c>
    </row>
    <row r="6836" spans="2:3" x14ac:dyDescent="0.25">
      <c r="B6836">
        <v>-43.905000000000001</v>
      </c>
      <c r="C6836">
        <v>1.7333984375</v>
      </c>
    </row>
    <row r="6837" spans="2:3" x14ac:dyDescent="0.25">
      <c r="B6837">
        <v>-43.918999999999897</v>
      </c>
      <c r="C6837">
        <v>0.7568359375</v>
      </c>
    </row>
    <row r="6838" spans="2:3" x14ac:dyDescent="0.25">
      <c r="B6838">
        <v>-43.933</v>
      </c>
      <c r="C6838">
        <v>1.318359375</v>
      </c>
    </row>
    <row r="6839" spans="2:3" x14ac:dyDescent="0.25">
      <c r="B6839">
        <v>-43.947000000000003</v>
      </c>
      <c r="C6839">
        <v>2.5146484375</v>
      </c>
    </row>
    <row r="6840" spans="2:3" x14ac:dyDescent="0.25">
      <c r="B6840">
        <v>-43.960999999999999</v>
      </c>
      <c r="C6840">
        <v>2.83203125</v>
      </c>
    </row>
    <row r="6841" spans="2:3" x14ac:dyDescent="0.25">
      <c r="B6841">
        <v>-43.975000000000001</v>
      </c>
      <c r="C6841">
        <v>2.6611328125</v>
      </c>
    </row>
    <row r="6842" spans="2:3" x14ac:dyDescent="0.25">
      <c r="B6842">
        <v>-43.988999999999898</v>
      </c>
      <c r="C6842">
        <v>2.001953125</v>
      </c>
    </row>
    <row r="6843" spans="2:3" x14ac:dyDescent="0.25">
      <c r="B6843">
        <v>-44.003</v>
      </c>
      <c r="C6843">
        <v>0.5126953125</v>
      </c>
    </row>
    <row r="6844" spans="2:3" x14ac:dyDescent="0.25">
      <c r="B6844">
        <v>-44.017000000000003</v>
      </c>
      <c r="C6844">
        <v>0.8544921875</v>
      </c>
    </row>
    <row r="6845" spans="2:3" x14ac:dyDescent="0.25">
      <c r="B6845">
        <v>-44.030999999999999</v>
      </c>
      <c r="C6845">
        <v>1.416015625</v>
      </c>
    </row>
    <row r="6846" spans="2:3" x14ac:dyDescent="0.25">
      <c r="B6846">
        <v>-44.045000000000002</v>
      </c>
      <c r="C6846">
        <v>1.46484375</v>
      </c>
    </row>
    <row r="6847" spans="2:3" x14ac:dyDescent="0.25">
      <c r="B6847">
        <v>-44.058999999999997</v>
      </c>
      <c r="C6847">
        <v>1.7333984375</v>
      </c>
    </row>
    <row r="6848" spans="2:3" x14ac:dyDescent="0.25">
      <c r="B6848">
        <v>-44.073</v>
      </c>
      <c r="C6848">
        <v>1.7333984375</v>
      </c>
    </row>
    <row r="6849" spans="2:3" x14ac:dyDescent="0.25">
      <c r="B6849">
        <v>-44.087000000000003</v>
      </c>
      <c r="C6849">
        <v>1.708984375</v>
      </c>
    </row>
    <row r="6850" spans="2:3" x14ac:dyDescent="0.25">
      <c r="B6850">
        <v>-44.100999999999999</v>
      </c>
      <c r="C6850">
        <v>1.85546875</v>
      </c>
    </row>
    <row r="6851" spans="2:3" x14ac:dyDescent="0.25">
      <c r="B6851">
        <v>-44.115000000000002</v>
      </c>
      <c r="C6851">
        <v>1.220703125</v>
      </c>
    </row>
    <row r="6852" spans="2:3" x14ac:dyDescent="0.25">
      <c r="B6852">
        <v>-44.128999999999998</v>
      </c>
      <c r="C6852">
        <v>1.318359375</v>
      </c>
    </row>
    <row r="6853" spans="2:3" x14ac:dyDescent="0.25">
      <c r="B6853">
        <v>-44.143000000000001</v>
      </c>
      <c r="C6853">
        <v>1.3916015625</v>
      </c>
    </row>
    <row r="6854" spans="2:3" x14ac:dyDescent="0.25">
      <c r="B6854">
        <v>-44.156999999999897</v>
      </c>
      <c r="C6854">
        <v>0.9033203125</v>
      </c>
    </row>
    <row r="6855" spans="2:3" x14ac:dyDescent="0.25">
      <c r="B6855">
        <v>-44.170999999999999</v>
      </c>
      <c r="C6855">
        <v>1.513671875</v>
      </c>
    </row>
    <row r="6856" spans="2:3" x14ac:dyDescent="0.25">
      <c r="B6856">
        <v>-44.185000000000002</v>
      </c>
      <c r="C6856">
        <v>2.0751953125</v>
      </c>
    </row>
    <row r="6857" spans="2:3" x14ac:dyDescent="0.25">
      <c r="B6857">
        <v>-44.198999999999998</v>
      </c>
      <c r="C6857">
        <v>0.244140625</v>
      </c>
    </row>
    <row r="6858" spans="2:3" x14ac:dyDescent="0.25">
      <c r="B6858">
        <v>-44.213000000000001</v>
      </c>
      <c r="C6858">
        <v>0.6103515625</v>
      </c>
    </row>
    <row r="6859" spans="2:3" x14ac:dyDescent="0.25">
      <c r="B6859">
        <v>-44.226999999999897</v>
      </c>
      <c r="C6859">
        <v>1.0009765625</v>
      </c>
    </row>
    <row r="6860" spans="2:3" x14ac:dyDescent="0.25">
      <c r="B6860">
        <v>-44.241</v>
      </c>
      <c r="C6860">
        <v>1.4404296875</v>
      </c>
    </row>
    <row r="6861" spans="2:3" x14ac:dyDescent="0.25">
      <c r="B6861">
        <v>-44.255000000000003</v>
      </c>
      <c r="C6861">
        <v>1.07421875</v>
      </c>
    </row>
    <row r="6862" spans="2:3" x14ac:dyDescent="0.25">
      <c r="B6862">
        <v>-44.268999999999998</v>
      </c>
      <c r="C6862">
        <v>2.44140625</v>
      </c>
    </row>
    <row r="6863" spans="2:3" x14ac:dyDescent="0.25">
      <c r="B6863">
        <v>-44.283000000000001</v>
      </c>
      <c r="C6863">
        <v>1.8798828125</v>
      </c>
    </row>
    <row r="6864" spans="2:3" x14ac:dyDescent="0.25">
      <c r="B6864">
        <v>-44.296999999999898</v>
      </c>
      <c r="C6864">
        <v>1.171875</v>
      </c>
    </row>
    <row r="6865" spans="2:3" x14ac:dyDescent="0.25">
      <c r="B6865">
        <v>-44.311</v>
      </c>
      <c r="C6865">
        <v>1.0009765625</v>
      </c>
    </row>
    <row r="6866" spans="2:3" x14ac:dyDescent="0.25">
      <c r="B6866">
        <v>-44.325000000000003</v>
      </c>
      <c r="C6866">
        <v>1.806640625</v>
      </c>
    </row>
    <row r="6867" spans="2:3" x14ac:dyDescent="0.25">
      <c r="B6867">
        <v>-44.338999999999999</v>
      </c>
      <c r="C6867">
        <v>2.1484375</v>
      </c>
    </row>
    <row r="6868" spans="2:3" x14ac:dyDescent="0.25">
      <c r="B6868">
        <v>-44.353000000000002</v>
      </c>
      <c r="C6868">
        <v>0.6103515625</v>
      </c>
    </row>
    <row r="6869" spans="2:3" x14ac:dyDescent="0.25">
      <c r="B6869">
        <v>-44.366999999999898</v>
      </c>
      <c r="C6869">
        <v>0.8056640625</v>
      </c>
    </row>
    <row r="6870" spans="2:3" x14ac:dyDescent="0.25">
      <c r="B6870">
        <v>-44.381</v>
      </c>
      <c r="C6870">
        <v>1.025390625</v>
      </c>
    </row>
    <row r="6871" spans="2:3" x14ac:dyDescent="0.25">
      <c r="B6871">
        <v>-44.395000000000003</v>
      </c>
      <c r="C6871">
        <v>0.390625</v>
      </c>
    </row>
    <row r="6872" spans="2:3" x14ac:dyDescent="0.25">
      <c r="B6872">
        <v>-44.408999999999999</v>
      </c>
      <c r="C6872">
        <v>-0.634765625</v>
      </c>
    </row>
    <row r="6873" spans="2:3" x14ac:dyDescent="0.25">
      <c r="B6873">
        <v>-44.423000000000002</v>
      </c>
      <c r="C6873">
        <v>-0.1708984375</v>
      </c>
    </row>
    <row r="6874" spans="2:3" x14ac:dyDescent="0.25">
      <c r="B6874">
        <v>-44.436999999999998</v>
      </c>
      <c r="C6874">
        <v>0.2197265625</v>
      </c>
    </row>
    <row r="6875" spans="2:3" x14ac:dyDescent="0.25">
      <c r="B6875">
        <v>-44.451000000000001</v>
      </c>
      <c r="C6875">
        <v>4.8828125E-2</v>
      </c>
    </row>
    <row r="6876" spans="2:3" x14ac:dyDescent="0.25">
      <c r="B6876">
        <v>-44.465000000000003</v>
      </c>
      <c r="C6876">
        <v>0.29296875</v>
      </c>
    </row>
    <row r="6877" spans="2:3" x14ac:dyDescent="0.25">
      <c r="B6877">
        <v>-44.478999999999999</v>
      </c>
      <c r="C6877">
        <v>0.7568359375</v>
      </c>
    </row>
    <row r="6878" spans="2:3" x14ac:dyDescent="0.25">
      <c r="B6878">
        <v>-44.493000000000002</v>
      </c>
      <c r="C6878">
        <v>1.806640625</v>
      </c>
    </row>
    <row r="6879" spans="2:3" x14ac:dyDescent="0.25">
      <c r="B6879">
        <v>-44.506999999999998</v>
      </c>
      <c r="C6879">
        <v>2.5390625</v>
      </c>
    </row>
    <row r="6880" spans="2:3" x14ac:dyDescent="0.25">
      <c r="B6880">
        <v>-44.521000000000001</v>
      </c>
      <c r="C6880">
        <v>0.7080078125</v>
      </c>
    </row>
    <row r="6881" spans="2:3" x14ac:dyDescent="0.25">
      <c r="B6881">
        <v>-44.534999999999897</v>
      </c>
      <c r="C6881">
        <v>0.537109375</v>
      </c>
    </row>
    <row r="6882" spans="2:3" x14ac:dyDescent="0.25">
      <c r="B6882">
        <v>-44.548999999999999</v>
      </c>
      <c r="C6882">
        <v>0.87890625</v>
      </c>
    </row>
    <row r="6883" spans="2:3" x14ac:dyDescent="0.25">
      <c r="B6883">
        <v>-44.563000000000002</v>
      </c>
      <c r="C6883">
        <v>1.1474609375</v>
      </c>
    </row>
    <row r="6884" spans="2:3" x14ac:dyDescent="0.25">
      <c r="B6884">
        <v>-44.576999999999998</v>
      </c>
      <c r="C6884">
        <v>0.5859375</v>
      </c>
    </row>
    <row r="6885" spans="2:3" x14ac:dyDescent="0.25">
      <c r="B6885">
        <v>-44.591000000000001</v>
      </c>
      <c r="C6885">
        <v>0.9521484375</v>
      </c>
    </row>
    <row r="6886" spans="2:3" x14ac:dyDescent="0.25">
      <c r="B6886">
        <v>-44.604999999999897</v>
      </c>
      <c r="C6886">
        <v>1.318359375</v>
      </c>
    </row>
    <row r="6887" spans="2:3" x14ac:dyDescent="0.25">
      <c r="B6887">
        <v>-44.619</v>
      </c>
      <c r="C6887">
        <v>1.708984375</v>
      </c>
    </row>
    <row r="6888" spans="2:3" x14ac:dyDescent="0.25">
      <c r="B6888">
        <v>-44.633000000000003</v>
      </c>
      <c r="C6888">
        <v>0.5126953125</v>
      </c>
    </row>
    <row r="6889" spans="2:3" x14ac:dyDescent="0.25">
      <c r="B6889">
        <v>-44.646999999999998</v>
      </c>
      <c r="C6889">
        <v>1.220703125</v>
      </c>
    </row>
    <row r="6890" spans="2:3" x14ac:dyDescent="0.25">
      <c r="B6890">
        <v>-44.661000000000001</v>
      </c>
      <c r="C6890">
        <v>2.4169921875</v>
      </c>
    </row>
    <row r="6891" spans="2:3" x14ac:dyDescent="0.25">
      <c r="B6891">
        <v>-44.674999999999898</v>
      </c>
      <c r="C6891">
        <v>1.0498046875</v>
      </c>
    </row>
    <row r="6892" spans="2:3" x14ac:dyDescent="0.25">
      <c r="B6892">
        <v>-44.689</v>
      </c>
      <c r="C6892">
        <v>0.4638671875</v>
      </c>
    </row>
    <row r="6893" spans="2:3" x14ac:dyDescent="0.25">
      <c r="B6893">
        <v>-44.703000000000003</v>
      </c>
      <c r="C6893">
        <v>1.220703125</v>
      </c>
    </row>
    <row r="6894" spans="2:3" x14ac:dyDescent="0.25">
      <c r="B6894">
        <v>-44.716999999999999</v>
      </c>
      <c r="C6894">
        <v>0.6103515625</v>
      </c>
    </row>
    <row r="6895" spans="2:3" x14ac:dyDescent="0.25">
      <c r="B6895">
        <v>-44.731000000000002</v>
      </c>
      <c r="C6895">
        <v>1.2451171875</v>
      </c>
    </row>
    <row r="6896" spans="2:3" x14ac:dyDescent="0.25">
      <c r="B6896">
        <v>-44.744999999999997</v>
      </c>
      <c r="C6896">
        <v>1.513671875</v>
      </c>
    </row>
    <row r="6897" spans="2:3" x14ac:dyDescent="0.25">
      <c r="B6897">
        <v>-44.759</v>
      </c>
      <c r="C6897">
        <v>0.78125</v>
      </c>
    </row>
    <row r="6898" spans="2:3" x14ac:dyDescent="0.25">
      <c r="B6898">
        <v>-44.773000000000003</v>
      </c>
      <c r="C6898">
        <v>0.341796875</v>
      </c>
    </row>
    <row r="6899" spans="2:3" x14ac:dyDescent="0.25">
      <c r="B6899">
        <v>-44.786999999999999</v>
      </c>
      <c r="C6899">
        <v>7.32421875E-2</v>
      </c>
    </row>
    <row r="6900" spans="2:3" x14ac:dyDescent="0.25">
      <c r="B6900">
        <v>-44.801000000000002</v>
      </c>
      <c r="C6900">
        <v>1.7822265625</v>
      </c>
    </row>
    <row r="6901" spans="2:3" x14ac:dyDescent="0.25">
      <c r="B6901">
        <v>-44.814999999999998</v>
      </c>
      <c r="C6901">
        <v>2.83203125</v>
      </c>
    </row>
    <row r="6902" spans="2:3" x14ac:dyDescent="0.25">
      <c r="B6902">
        <v>-44.829000000000001</v>
      </c>
      <c r="C6902">
        <v>1.4404296875</v>
      </c>
    </row>
    <row r="6903" spans="2:3" x14ac:dyDescent="0.25">
      <c r="B6903">
        <v>-44.843000000000004</v>
      </c>
      <c r="C6903">
        <v>9.765625E-2</v>
      </c>
    </row>
    <row r="6904" spans="2:3" x14ac:dyDescent="0.25">
      <c r="B6904">
        <v>-44.856999999999999</v>
      </c>
      <c r="C6904">
        <v>0.4638671875</v>
      </c>
    </row>
    <row r="6905" spans="2:3" x14ac:dyDescent="0.25">
      <c r="B6905">
        <v>-44.871000000000002</v>
      </c>
      <c r="C6905">
        <v>0</v>
      </c>
    </row>
    <row r="6906" spans="2:3" x14ac:dyDescent="0.25">
      <c r="B6906">
        <v>-44.884999999999998</v>
      </c>
      <c r="C6906">
        <v>4.8828125E-2</v>
      </c>
    </row>
    <row r="6907" spans="2:3" x14ac:dyDescent="0.25">
      <c r="B6907">
        <v>-44.899000000000001</v>
      </c>
      <c r="C6907">
        <v>-0.634765625</v>
      </c>
    </row>
    <row r="6908" spans="2:3" x14ac:dyDescent="0.25">
      <c r="B6908">
        <v>-44.912999999999897</v>
      </c>
      <c r="C6908">
        <v>0.9033203125</v>
      </c>
    </row>
    <row r="6909" spans="2:3" x14ac:dyDescent="0.25">
      <c r="B6909">
        <v>-44.927</v>
      </c>
      <c r="C6909">
        <v>0.8544921875</v>
      </c>
    </row>
    <row r="6910" spans="2:3" x14ac:dyDescent="0.25">
      <c r="B6910">
        <v>-44.941000000000003</v>
      </c>
      <c r="C6910">
        <v>0.244140625</v>
      </c>
    </row>
    <row r="6911" spans="2:3" x14ac:dyDescent="0.25">
      <c r="B6911">
        <v>-44.954999999999998</v>
      </c>
      <c r="C6911">
        <v>0.830078125</v>
      </c>
    </row>
    <row r="6912" spans="2:3" x14ac:dyDescent="0.25">
      <c r="B6912">
        <v>-44.969000000000001</v>
      </c>
      <c r="C6912">
        <v>0.2197265625</v>
      </c>
    </row>
    <row r="6913" spans="2:3" x14ac:dyDescent="0.25">
      <c r="B6913">
        <v>-44.982999999999898</v>
      </c>
      <c r="C6913">
        <v>0.3662109375</v>
      </c>
    </row>
    <row r="6914" spans="2:3" x14ac:dyDescent="0.25">
      <c r="B6914">
        <v>-44.997</v>
      </c>
      <c r="C6914">
        <v>4.8828125E-2</v>
      </c>
    </row>
    <row r="6915" spans="2:3" x14ac:dyDescent="0.25">
      <c r="B6915">
        <v>-45.011000000000003</v>
      </c>
      <c r="C6915">
        <v>1.7578125</v>
      </c>
    </row>
    <row r="6916" spans="2:3" x14ac:dyDescent="0.25">
      <c r="B6916">
        <v>-45.024999999999999</v>
      </c>
      <c r="C6916">
        <v>0.5615234375</v>
      </c>
    </row>
    <row r="6917" spans="2:3" x14ac:dyDescent="0.25">
      <c r="B6917">
        <v>-45.039000000000001</v>
      </c>
      <c r="C6917">
        <v>1.07421875</v>
      </c>
    </row>
    <row r="6918" spans="2:3" x14ac:dyDescent="0.25">
      <c r="B6918">
        <v>-45.052999999999898</v>
      </c>
      <c r="C6918">
        <v>1.66015625</v>
      </c>
    </row>
    <row r="6919" spans="2:3" x14ac:dyDescent="0.25">
      <c r="B6919">
        <v>-45.067</v>
      </c>
      <c r="C6919">
        <v>1.5380859375</v>
      </c>
    </row>
    <row r="6920" spans="2:3" x14ac:dyDescent="0.25">
      <c r="B6920">
        <v>-45.081000000000003</v>
      </c>
      <c r="C6920">
        <v>-9.765625E-2</v>
      </c>
    </row>
    <row r="6921" spans="2:3" x14ac:dyDescent="0.25">
      <c r="B6921">
        <v>-45.094999999999999</v>
      </c>
      <c r="C6921">
        <v>-0.634765625</v>
      </c>
    </row>
    <row r="6922" spans="2:3" x14ac:dyDescent="0.25">
      <c r="B6922">
        <v>-45.109000000000002</v>
      </c>
      <c r="C6922">
        <v>0.7568359375</v>
      </c>
    </row>
    <row r="6923" spans="2:3" x14ac:dyDescent="0.25">
      <c r="B6923">
        <v>-45.122999999999998</v>
      </c>
      <c r="C6923">
        <v>1.0986328125</v>
      </c>
    </row>
    <row r="6924" spans="2:3" x14ac:dyDescent="0.25">
      <c r="B6924">
        <v>-45.137</v>
      </c>
      <c r="C6924">
        <v>0.8056640625</v>
      </c>
    </row>
    <row r="6925" spans="2:3" x14ac:dyDescent="0.25">
      <c r="B6925">
        <v>-45.151000000000003</v>
      </c>
      <c r="C6925">
        <v>0.6103515625</v>
      </c>
    </row>
    <row r="6926" spans="2:3" x14ac:dyDescent="0.25">
      <c r="B6926">
        <v>-45.164999999999999</v>
      </c>
      <c r="C6926">
        <v>1.66015625</v>
      </c>
    </row>
    <row r="6927" spans="2:3" x14ac:dyDescent="0.25">
      <c r="B6927">
        <v>-45.179000000000002</v>
      </c>
      <c r="C6927">
        <v>1.9287109375</v>
      </c>
    </row>
    <row r="6928" spans="2:3" x14ac:dyDescent="0.25">
      <c r="B6928">
        <v>-45.192999999999998</v>
      </c>
      <c r="C6928">
        <v>1.220703125</v>
      </c>
    </row>
    <row r="6929" spans="2:3" x14ac:dyDescent="0.25">
      <c r="B6929">
        <v>-45.207000000000001</v>
      </c>
      <c r="C6929">
        <v>1.0498046875</v>
      </c>
    </row>
    <row r="6930" spans="2:3" x14ac:dyDescent="0.25">
      <c r="B6930">
        <v>-45.220999999999897</v>
      </c>
      <c r="C6930">
        <v>0.8544921875</v>
      </c>
    </row>
    <row r="6931" spans="2:3" x14ac:dyDescent="0.25">
      <c r="B6931">
        <v>-45.234999999999999</v>
      </c>
      <c r="C6931">
        <v>0.78125</v>
      </c>
    </row>
    <row r="6932" spans="2:3" x14ac:dyDescent="0.25">
      <c r="B6932">
        <v>-45.249000000000002</v>
      </c>
      <c r="C6932">
        <v>1.3427734375</v>
      </c>
    </row>
    <row r="6933" spans="2:3" x14ac:dyDescent="0.25">
      <c r="B6933">
        <v>-45.262999999999998</v>
      </c>
      <c r="C6933">
        <v>0.8056640625</v>
      </c>
    </row>
    <row r="6934" spans="2:3" x14ac:dyDescent="0.25">
      <c r="B6934">
        <v>-45.277000000000001</v>
      </c>
      <c r="C6934">
        <v>1.07421875</v>
      </c>
    </row>
    <row r="6935" spans="2:3" x14ac:dyDescent="0.25">
      <c r="B6935">
        <v>-45.290999999999897</v>
      </c>
      <c r="C6935">
        <v>1.1474609375</v>
      </c>
    </row>
    <row r="6936" spans="2:3" x14ac:dyDescent="0.25">
      <c r="B6936">
        <v>-45.305</v>
      </c>
      <c r="C6936">
        <v>0.4638671875</v>
      </c>
    </row>
    <row r="6937" spans="2:3" x14ac:dyDescent="0.25">
      <c r="B6937">
        <v>-45.319000000000003</v>
      </c>
      <c r="C6937">
        <v>0.927734375</v>
      </c>
    </row>
    <row r="6938" spans="2:3" x14ac:dyDescent="0.25">
      <c r="B6938">
        <v>-45.332999999999998</v>
      </c>
      <c r="C6938">
        <v>1.46484375</v>
      </c>
    </row>
    <row r="6939" spans="2:3" x14ac:dyDescent="0.25">
      <c r="B6939">
        <v>-45.347000000000001</v>
      </c>
      <c r="C6939">
        <v>1.904296875</v>
      </c>
    </row>
    <row r="6940" spans="2:3" x14ac:dyDescent="0.25">
      <c r="B6940">
        <v>-45.360999999999898</v>
      </c>
      <c r="C6940">
        <v>0.7568359375</v>
      </c>
    </row>
    <row r="6941" spans="2:3" x14ac:dyDescent="0.25">
      <c r="B6941">
        <v>-45.375</v>
      </c>
      <c r="C6941">
        <v>-0.2685546875</v>
      </c>
    </row>
    <row r="6942" spans="2:3" x14ac:dyDescent="0.25">
      <c r="B6942">
        <v>-45.389000000000003</v>
      </c>
      <c r="C6942">
        <v>0.732421875</v>
      </c>
    </row>
    <row r="6943" spans="2:3" x14ac:dyDescent="0.25">
      <c r="B6943">
        <v>-45.402999999999999</v>
      </c>
      <c r="C6943">
        <v>0.732421875</v>
      </c>
    </row>
    <row r="6944" spans="2:3" x14ac:dyDescent="0.25">
      <c r="B6944">
        <v>-45.417000000000002</v>
      </c>
      <c r="C6944">
        <v>1.26953125</v>
      </c>
    </row>
    <row r="6945" spans="2:3" x14ac:dyDescent="0.25">
      <c r="B6945">
        <v>-45.430999999999898</v>
      </c>
      <c r="C6945">
        <v>0.8056640625</v>
      </c>
    </row>
    <row r="6946" spans="2:3" x14ac:dyDescent="0.25">
      <c r="B6946">
        <v>-45.445</v>
      </c>
      <c r="C6946">
        <v>0.6591796875</v>
      </c>
    </row>
    <row r="6947" spans="2:3" x14ac:dyDescent="0.25">
      <c r="B6947">
        <v>-45.459000000000003</v>
      </c>
      <c r="C6947">
        <v>0.7080078125</v>
      </c>
    </row>
    <row r="6948" spans="2:3" x14ac:dyDescent="0.25">
      <c r="B6948">
        <v>-45.472999999999999</v>
      </c>
      <c r="C6948">
        <v>9.765625E-2</v>
      </c>
    </row>
    <row r="6949" spans="2:3" x14ac:dyDescent="0.25">
      <c r="B6949">
        <v>-45.487000000000002</v>
      </c>
      <c r="C6949">
        <v>1.513671875</v>
      </c>
    </row>
    <row r="6950" spans="2:3" x14ac:dyDescent="0.25">
      <c r="B6950">
        <v>-45.500999999999998</v>
      </c>
      <c r="C6950">
        <v>2.6611328125</v>
      </c>
    </row>
    <row r="6951" spans="2:3" x14ac:dyDescent="0.25">
      <c r="B6951">
        <v>-45.515000000000001</v>
      </c>
      <c r="C6951">
        <v>2.1728515625</v>
      </c>
    </row>
    <row r="6952" spans="2:3" x14ac:dyDescent="0.25">
      <c r="B6952">
        <v>-45.529000000000003</v>
      </c>
      <c r="C6952">
        <v>0.830078125</v>
      </c>
    </row>
    <row r="6953" spans="2:3" x14ac:dyDescent="0.25">
      <c r="B6953">
        <v>-45.542999999999999</v>
      </c>
      <c r="C6953">
        <v>-0.2197265625</v>
      </c>
    </row>
    <row r="6954" spans="2:3" x14ac:dyDescent="0.25">
      <c r="B6954">
        <v>-45.557000000000002</v>
      </c>
      <c r="C6954">
        <v>0.5126953125</v>
      </c>
    </row>
    <row r="6955" spans="2:3" x14ac:dyDescent="0.25">
      <c r="B6955">
        <v>-45.570999999999998</v>
      </c>
      <c r="C6955">
        <v>1.6845703125</v>
      </c>
    </row>
    <row r="6956" spans="2:3" x14ac:dyDescent="0.25">
      <c r="B6956">
        <v>-45.585000000000001</v>
      </c>
      <c r="C6956">
        <v>1.416015625</v>
      </c>
    </row>
    <row r="6957" spans="2:3" x14ac:dyDescent="0.25">
      <c r="B6957">
        <v>-45.598999999999897</v>
      </c>
      <c r="C6957">
        <v>1.904296875</v>
      </c>
    </row>
    <row r="6958" spans="2:3" x14ac:dyDescent="0.25">
      <c r="B6958">
        <v>-45.613</v>
      </c>
      <c r="C6958">
        <v>1.2451171875</v>
      </c>
    </row>
    <row r="6959" spans="2:3" x14ac:dyDescent="0.25">
      <c r="B6959">
        <v>-45.627000000000002</v>
      </c>
      <c r="C6959">
        <v>0</v>
      </c>
    </row>
    <row r="6960" spans="2:3" x14ac:dyDescent="0.25">
      <c r="B6960">
        <v>-45.640999999999998</v>
      </c>
      <c r="C6960">
        <v>0.2685546875</v>
      </c>
    </row>
    <row r="6961" spans="2:3" x14ac:dyDescent="0.25">
      <c r="B6961">
        <v>-45.655000000000001</v>
      </c>
      <c r="C6961">
        <v>1.0498046875</v>
      </c>
    </row>
    <row r="6962" spans="2:3" x14ac:dyDescent="0.25">
      <c r="B6962">
        <v>-45.668999999999897</v>
      </c>
      <c r="C6962">
        <v>1.123046875</v>
      </c>
    </row>
    <row r="6963" spans="2:3" x14ac:dyDescent="0.25">
      <c r="B6963">
        <v>-45.683</v>
      </c>
      <c r="C6963">
        <v>0.87890625</v>
      </c>
    </row>
    <row r="6964" spans="2:3" x14ac:dyDescent="0.25">
      <c r="B6964">
        <v>-45.697000000000003</v>
      </c>
      <c r="C6964">
        <v>1.7578125</v>
      </c>
    </row>
    <row r="6965" spans="2:3" x14ac:dyDescent="0.25">
      <c r="B6965">
        <v>-45.710999999999999</v>
      </c>
      <c r="C6965">
        <v>1.7333984375</v>
      </c>
    </row>
    <row r="6966" spans="2:3" x14ac:dyDescent="0.25">
      <c r="B6966">
        <v>-45.725000000000001</v>
      </c>
      <c r="C6966">
        <v>0.146484375</v>
      </c>
    </row>
    <row r="6967" spans="2:3" x14ac:dyDescent="0.25">
      <c r="B6967">
        <v>-45.738999999999898</v>
      </c>
      <c r="C6967">
        <v>0.146484375</v>
      </c>
    </row>
    <row r="6968" spans="2:3" x14ac:dyDescent="0.25">
      <c r="B6968">
        <v>-45.753</v>
      </c>
      <c r="C6968">
        <v>7.32421875E-2</v>
      </c>
    </row>
    <row r="6969" spans="2:3" x14ac:dyDescent="0.25">
      <c r="B6969">
        <v>-45.767000000000003</v>
      </c>
      <c r="C6969">
        <v>1.123046875</v>
      </c>
    </row>
    <row r="6970" spans="2:3" x14ac:dyDescent="0.25">
      <c r="B6970">
        <v>-45.780999999999999</v>
      </c>
      <c r="C6970">
        <v>0.439453125</v>
      </c>
    </row>
    <row r="6971" spans="2:3" x14ac:dyDescent="0.25">
      <c r="B6971">
        <v>-45.795000000000002</v>
      </c>
      <c r="C6971">
        <v>-0.4638671875</v>
      </c>
    </row>
    <row r="6972" spans="2:3" x14ac:dyDescent="0.25">
      <c r="B6972">
        <v>-45.808999999999997</v>
      </c>
      <c r="C6972">
        <v>0.146484375</v>
      </c>
    </row>
    <row r="6973" spans="2:3" x14ac:dyDescent="0.25">
      <c r="B6973">
        <v>-45.823</v>
      </c>
      <c r="C6973">
        <v>0.9033203125</v>
      </c>
    </row>
    <row r="6974" spans="2:3" x14ac:dyDescent="0.25">
      <c r="B6974">
        <v>-45.837000000000003</v>
      </c>
      <c r="C6974">
        <v>1.0498046875</v>
      </c>
    </row>
    <row r="6975" spans="2:3" x14ac:dyDescent="0.25">
      <c r="B6975">
        <v>-45.850999999999999</v>
      </c>
      <c r="C6975">
        <v>0.3662109375</v>
      </c>
    </row>
    <row r="6976" spans="2:3" x14ac:dyDescent="0.25">
      <c r="B6976">
        <v>-45.865000000000002</v>
      </c>
      <c r="C6976">
        <v>0.4638671875</v>
      </c>
    </row>
    <row r="6977" spans="2:3" x14ac:dyDescent="0.25">
      <c r="B6977">
        <v>-45.878999999999998</v>
      </c>
      <c r="C6977">
        <v>9.765625E-2</v>
      </c>
    </row>
    <row r="6978" spans="2:3" x14ac:dyDescent="0.25">
      <c r="B6978">
        <v>-45.893000000000001</v>
      </c>
      <c r="C6978">
        <v>1.708984375</v>
      </c>
    </row>
    <row r="6979" spans="2:3" x14ac:dyDescent="0.25">
      <c r="B6979">
        <v>-45.906999999999897</v>
      </c>
      <c r="C6979">
        <v>1.513671875</v>
      </c>
    </row>
    <row r="6980" spans="2:3" x14ac:dyDescent="0.25">
      <c r="B6980">
        <v>-45.920999999999999</v>
      </c>
      <c r="C6980">
        <v>0.5615234375</v>
      </c>
    </row>
    <row r="6981" spans="2:3" x14ac:dyDescent="0.25">
      <c r="B6981">
        <v>-45.935000000000002</v>
      </c>
      <c r="C6981">
        <v>-0.830078125</v>
      </c>
    </row>
    <row r="6982" spans="2:3" x14ac:dyDescent="0.25">
      <c r="B6982">
        <v>-45.948999999999998</v>
      </c>
      <c r="C6982">
        <v>-0.5615234375</v>
      </c>
    </row>
    <row r="6983" spans="2:3" x14ac:dyDescent="0.25">
      <c r="B6983">
        <v>-45.963000000000001</v>
      </c>
      <c r="C6983">
        <v>0.537109375</v>
      </c>
    </row>
    <row r="6984" spans="2:3" x14ac:dyDescent="0.25">
      <c r="B6984">
        <v>-45.976999999999897</v>
      </c>
      <c r="C6984">
        <v>1.0498046875</v>
      </c>
    </row>
    <row r="6985" spans="2:3" x14ac:dyDescent="0.25">
      <c r="B6985">
        <v>-45.991</v>
      </c>
      <c r="C6985">
        <v>0.4150390625</v>
      </c>
    </row>
    <row r="6986" spans="2:3" x14ac:dyDescent="0.25">
      <c r="B6986">
        <v>-46.005000000000003</v>
      </c>
      <c r="C6986">
        <v>1.123046875</v>
      </c>
    </row>
    <row r="6987" spans="2:3" x14ac:dyDescent="0.25">
      <c r="B6987">
        <v>-46.018999999999998</v>
      </c>
      <c r="C6987">
        <v>0.830078125</v>
      </c>
    </row>
    <row r="6988" spans="2:3" x14ac:dyDescent="0.25">
      <c r="B6988">
        <v>-46.033000000000001</v>
      </c>
      <c r="C6988">
        <v>-0.341796875</v>
      </c>
    </row>
    <row r="6989" spans="2:3" x14ac:dyDescent="0.25">
      <c r="B6989">
        <v>-46.046999999999898</v>
      </c>
      <c r="C6989">
        <v>-0.5126953125</v>
      </c>
    </row>
    <row r="6990" spans="2:3" x14ac:dyDescent="0.25">
      <c r="B6990">
        <v>-46.061</v>
      </c>
      <c r="C6990">
        <v>-0.1708984375</v>
      </c>
    </row>
    <row r="6991" spans="2:3" x14ac:dyDescent="0.25">
      <c r="B6991">
        <v>-46.075000000000003</v>
      </c>
      <c r="C6991">
        <v>0.6591796875</v>
      </c>
    </row>
    <row r="6992" spans="2:3" x14ac:dyDescent="0.25">
      <c r="B6992">
        <v>-46.088999999999999</v>
      </c>
      <c r="C6992">
        <v>1.6357421875</v>
      </c>
    </row>
    <row r="6993" spans="2:3" x14ac:dyDescent="0.25">
      <c r="B6993">
        <v>-46.103000000000002</v>
      </c>
      <c r="C6993">
        <v>1.220703125</v>
      </c>
    </row>
    <row r="6994" spans="2:3" x14ac:dyDescent="0.25">
      <c r="B6994">
        <v>-46.116999999999997</v>
      </c>
      <c r="C6994">
        <v>0.927734375</v>
      </c>
    </row>
    <row r="6995" spans="2:3" x14ac:dyDescent="0.25">
      <c r="B6995">
        <v>-46.131</v>
      </c>
      <c r="C6995">
        <v>0.146484375</v>
      </c>
    </row>
    <row r="6996" spans="2:3" x14ac:dyDescent="0.25">
      <c r="B6996">
        <v>-46.145000000000003</v>
      </c>
      <c r="C6996">
        <v>0.2197265625</v>
      </c>
    </row>
    <row r="6997" spans="2:3" x14ac:dyDescent="0.25">
      <c r="B6997">
        <v>-46.158999999999999</v>
      </c>
      <c r="C6997">
        <v>1.318359375</v>
      </c>
    </row>
    <row r="6998" spans="2:3" x14ac:dyDescent="0.25">
      <c r="B6998">
        <v>-46.173000000000002</v>
      </c>
      <c r="C6998">
        <v>0.7080078125</v>
      </c>
    </row>
    <row r="6999" spans="2:3" x14ac:dyDescent="0.25">
      <c r="B6999">
        <v>-46.186999999999998</v>
      </c>
      <c r="C6999">
        <v>0.1953125</v>
      </c>
    </row>
    <row r="7000" spans="2:3" x14ac:dyDescent="0.25">
      <c r="B7000">
        <v>-46.201000000000001</v>
      </c>
      <c r="C7000">
        <v>0.9033203125</v>
      </c>
    </row>
    <row r="7001" spans="2:3" x14ac:dyDescent="0.25">
      <c r="B7001">
        <v>-46.215000000000003</v>
      </c>
      <c r="C7001">
        <v>1.025390625</v>
      </c>
    </row>
    <row r="7002" spans="2:3" x14ac:dyDescent="0.25">
      <c r="B7002">
        <v>-46.228999999999999</v>
      </c>
      <c r="C7002">
        <v>0.5615234375</v>
      </c>
    </row>
    <row r="7003" spans="2:3" x14ac:dyDescent="0.25">
      <c r="B7003">
        <v>-46.243000000000002</v>
      </c>
      <c r="C7003">
        <v>0.7568359375</v>
      </c>
    </row>
    <row r="7004" spans="2:3" x14ac:dyDescent="0.25">
      <c r="B7004">
        <v>-46.256999999999998</v>
      </c>
      <c r="C7004">
        <v>-0.5615234375</v>
      </c>
    </row>
    <row r="7005" spans="2:3" x14ac:dyDescent="0.25">
      <c r="B7005">
        <v>-46.271000000000001</v>
      </c>
      <c r="C7005">
        <v>-0.2685546875</v>
      </c>
    </row>
    <row r="7006" spans="2:3" x14ac:dyDescent="0.25">
      <c r="B7006">
        <v>-46.284999999999997</v>
      </c>
      <c r="C7006">
        <v>1.0986328125</v>
      </c>
    </row>
    <row r="7007" spans="2:3" x14ac:dyDescent="0.25">
      <c r="B7007">
        <v>-46.298999999999999</v>
      </c>
      <c r="C7007">
        <v>1.3671875</v>
      </c>
    </row>
    <row r="7008" spans="2:3" x14ac:dyDescent="0.25">
      <c r="B7008">
        <v>-46.313000000000002</v>
      </c>
      <c r="C7008">
        <v>-0.5126953125</v>
      </c>
    </row>
    <row r="7009" spans="2:3" x14ac:dyDescent="0.25">
      <c r="B7009">
        <v>-46.326999999999998</v>
      </c>
      <c r="C7009">
        <v>-0.341796875</v>
      </c>
    </row>
    <row r="7010" spans="2:3" x14ac:dyDescent="0.25">
      <c r="B7010">
        <v>-46.341000000000001</v>
      </c>
      <c r="C7010">
        <v>0.4150390625</v>
      </c>
    </row>
    <row r="7011" spans="2:3" x14ac:dyDescent="0.25">
      <c r="B7011">
        <v>-46.354999999999997</v>
      </c>
      <c r="C7011">
        <v>0.5126953125</v>
      </c>
    </row>
    <row r="7012" spans="2:3" x14ac:dyDescent="0.25">
      <c r="B7012">
        <v>-46.369</v>
      </c>
      <c r="C7012">
        <v>-0.29296875</v>
      </c>
    </row>
    <row r="7013" spans="2:3" x14ac:dyDescent="0.25">
      <c r="B7013">
        <v>-46.383000000000003</v>
      </c>
      <c r="C7013">
        <v>-0.6103515625</v>
      </c>
    </row>
    <row r="7014" spans="2:3" x14ac:dyDescent="0.25">
      <c r="B7014">
        <v>-46.396999999999998</v>
      </c>
      <c r="C7014">
        <v>-1.0009765625</v>
      </c>
    </row>
    <row r="7015" spans="2:3" x14ac:dyDescent="0.25">
      <c r="B7015">
        <v>-46.411000000000001</v>
      </c>
      <c r="C7015">
        <v>-1.07421875</v>
      </c>
    </row>
    <row r="7016" spans="2:3" x14ac:dyDescent="0.25">
      <c r="B7016">
        <v>-46.424999999999997</v>
      </c>
      <c r="C7016">
        <v>-0.732421875</v>
      </c>
    </row>
    <row r="7017" spans="2:3" x14ac:dyDescent="0.25">
      <c r="B7017">
        <v>-46.439</v>
      </c>
      <c r="C7017">
        <v>0.830078125</v>
      </c>
    </row>
    <row r="7018" spans="2:3" x14ac:dyDescent="0.25">
      <c r="B7018">
        <v>-46.453000000000003</v>
      </c>
      <c r="C7018">
        <v>1.4892578125</v>
      </c>
    </row>
    <row r="7019" spans="2:3" x14ac:dyDescent="0.25">
      <c r="B7019">
        <v>-46.466999999999999</v>
      </c>
      <c r="C7019">
        <v>1.3427734375</v>
      </c>
    </row>
    <row r="7020" spans="2:3" x14ac:dyDescent="0.25">
      <c r="B7020">
        <v>-46.481000000000002</v>
      </c>
      <c r="C7020">
        <v>0.78125</v>
      </c>
    </row>
    <row r="7021" spans="2:3" x14ac:dyDescent="0.25">
      <c r="B7021">
        <v>-46.494999999999997</v>
      </c>
      <c r="C7021">
        <v>0.29296875</v>
      </c>
    </row>
    <row r="7022" spans="2:3" x14ac:dyDescent="0.25">
      <c r="B7022">
        <v>-46.509</v>
      </c>
      <c r="C7022">
        <v>0.68359375</v>
      </c>
    </row>
    <row r="7023" spans="2:3" x14ac:dyDescent="0.25">
      <c r="B7023">
        <v>-46.523000000000003</v>
      </c>
      <c r="C7023">
        <v>0.3173828125</v>
      </c>
    </row>
    <row r="7024" spans="2:3" x14ac:dyDescent="0.25">
      <c r="B7024">
        <v>-46.536999999999999</v>
      </c>
      <c r="C7024">
        <v>-0.48828125</v>
      </c>
    </row>
    <row r="7025" spans="2:3" x14ac:dyDescent="0.25">
      <c r="B7025">
        <v>-46.551000000000002</v>
      </c>
      <c r="C7025">
        <v>0.4150390625</v>
      </c>
    </row>
    <row r="7026" spans="2:3" x14ac:dyDescent="0.25">
      <c r="B7026">
        <v>-46.564999999999998</v>
      </c>
      <c r="C7026">
        <v>-0.68359375</v>
      </c>
    </row>
    <row r="7027" spans="2:3" x14ac:dyDescent="0.25">
      <c r="B7027">
        <v>-46.579000000000001</v>
      </c>
      <c r="C7027">
        <v>0.732421875</v>
      </c>
    </row>
    <row r="7028" spans="2:3" x14ac:dyDescent="0.25">
      <c r="B7028">
        <v>-46.593000000000004</v>
      </c>
      <c r="C7028">
        <v>1.0986328125</v>
      </c>
    </row>
    <row r="7029" spans="2:3" x14ac:dyDescent="0.25">
      <c r="B7029">
        <v>-46.606999999999999</v>
      </c>
      <c r="C7029">
        <v>-0.4150390625</v>
      </c>
    </row>
    <row r="7030" spans="2:3" x14ac:dyDescent="0.25">
      <c r="B7030">
        <v>-46.621000000000002</v>
      </c>
      <c r="C7030">
        <v>0.9033203125</v>
      </c>
    </row>
    <row r="7031" spans="2:3" x14ac:dyDescent="0.25">
      <c r="B7031">
        <v>-46.634999999999998</v>
      </c>
      <c r="C7031">
        <v>-0.3662109375</v>
      </c>
    </row>
    <row r="7032" spans="2:3" x14ac:dyDescent="0.25">
      <c r="B7032">
        <v>-46.649000000000001</v>
      </c>
      <c r="C7032">
        <v>-1.6845703125</v>
      </c>
    </row>
    <row r="7033" spans="2:3" x14ac:dyDescent="0.25">
      <c r="B7033">
        <v>-46.662999999999997</v>
      </c>
      <c r="C7033">
        <v>-0.68359375</v>
      </c>
    </row>
    <row r="7034" spans="2:3" x14ac:dyDescent="0.25">
      <c r="B7034">
        <v>-46.677</v>
      </c>
      <c r="C7034">
        <v>0.9033203125</v>
      </c>
    </row>
    <row r="7035" spans="2:3" x14ac:dyDescent="0.25">
      <c r="B7035">
        <v>-46.691000000000003</v>
      </c>
      <c r="C7035">
        <v>0.244140625</v>
      </c>
    </row>
    <row r="7036" spans="2:3" x14ac:dyDescent="0.25">
      <c r="B7036">
        <v>-46.704999999999998</v>
      </c>
      <c r="C7036">
        <v>-0.5615234375</v>
      </c>
    </row>
    <row r="7037" spans="2:3" x14ac:dyDescent="0.25">
      <c r="B7037">
        <v>-46.719000000000001</v>
      </c>
      <c r="C7037">
        <v>-0.29296875</v>
      </c>
    </row>
    <row r="7038" spans="2:3" x14ac:dyDescent="0.25">
      <c r="B7038">
        <v>-46.732999999999997</v>
      </c>
      <c r="C7038">
        <v>0.5126953125</v>
      </c>
    </row>
    <row r="7039" spans="2:3" x14ac:dyDescent="0.25">
      <c r="B7039">
        <v>-46.747</v>
      </c>
      <c r="C7039">
        <v>0.5126953125</v>
      </c>
    </row>
    <row r="7040" spans="2:3" x14ac:dyDescent="0.25">
      <c r="B7040">
        <v>-46.761000000000003</v>
      </c>
      <c r="C7040">
        <v>-1.07421875</v>
      </c>
    </row>
    <row r="7041" spans="2:3" x14ac:dyDescent="0.25">
      <c r="B7041">
        <v>-46.774999999999999</v>
      </c>
      <c r="C7041">
        <v>-0.3173828125</v>
      </c>
    </row>
    <row r="7042" spans="2:3" x14ac:dyDescent="0.25">
      <c r="B7042">
        <v>-46.789000000000001</v>
      </c>
      <c r="C7042">
        <v>1.0498046875</v>
      </c>
    </row>
    <row r="7043" spans="2:3" x14ac:dyDescent="0.25">
      <c r="B7043">
        <v>-46.802999999999997</v>
      </c>
      <c r="C7043">
        <v>0.6103515625</v>
      </c>
    </row>
    <row r="7044" spans="2:3" x14ac:dyDescent="0.25">
      <c r="B7044">
        <v>-46.817</v>
      </c>
      <c r="C7044">
        <v>-0.4150390625</v>
      </c>
    </row>
    <row r="7045" spans="2:3" x14ac:dyDescent="0.25">
      <c r="B7045">
        <v>-46.831000000000003</v>
      </c>
      <c r="C7045">
        <v>-0.732421875</v>
      </c>
    </row>
    <row r="7046" spans="2:3" x14ac:dyDescent="0.25">
      <c r="B7046">
        <v>-46.844999999999999</v>
      </c>
      <c r="C7046">
        <v>-0.5615234375</v>
      </c>
    </row>
    <row r="7047" spans="2:3" x14ac:dyDescent="0.25">
      <c r="B7047">
        <v>-46.859000000000002</v>
      </c>
      <c r="C7047">
        <v>1.0986328125</v>
      </c>
    </row>
    <row r="7048" spans="2:3" x14ac:dyDescent="0.25">
      <c r="B7048">
        <v>-46.872999999999998</v>
      </c>
      <c r="C7048">
        <v>-0.439453125</v>
      </c>
    </row>
    <row r="7049" spans="2:3" x14ac:dyDescent="0.25">
      <c r="B7049">
        <v>-46.887</v>
      </c>
      <c r="C7049">
        <v>-2.44140625E-2</v>
      </c>
    </row>
    <row r="7050" spans="2:3" x14ac:dyDescent="0.25">
      <c r="B7050">
        <v>-46.901000000000003</v>
      </c>
      <c r="C7050">
        <v>1.5869140625</v>
      </c>
    </row>
    <row r="7051" spans="2:3" x14ac:dyDescent="0.25">
      <c r="B7051">
        <v>-46.914999999999999</v>
      </c>
      <c r="C7051">
        <v>-0.390625</v>
      </c>
    </row>
    <row r="7052" spans="2:3" x14ac:dyDescent="0.25">
      <c r="B7052">
        <v>-46.929000000000002</v>
      </c>
      <c r="C7052">
        <v>-0.1708984375</v>
      </c>
    </row>
    <row r="7053" spans="2:3" x14ac:dyDescent="0.25">
      <c r="B7053">
        <v>-46.942999999999998</v>
      </c>
      <c r="C7053">
        <v>-4.8828125E-2</v>
      </c>
    </row>
    <row r="7054" spans="2:3" x14ac:dyDescent="0.25">
      <c r="B7054">
        <v>-46.957000000000001</v>
      </c>
      <c r="C7054">
        <v>-0.2685546875</v>
      </c>
    </row>
    <row r="7055" spans="2:3" x14ac:dyDescent="0.25">
      <c r="B7055">
        <v>-46.970999999999997</v>
      </c>
      <c r="C7055">
        <v>-0.2685546875</v>
      </c>
    </row>
    <row r="7056" spans="2:3" x14ac:dyDescent="0.25">
      <c r="B7056">
        <v>-46.984999999999999</v>
      </c>
      <c r="C7056">
        <v>0.3173828125</v>
      </c>
    </row>
    <row r="7057" spans="2:3" x14ac:dyDescent="0.25">
      <c r="B7057">
        <v>-46.999000000000002</v>
      </c>
      <c r="C7057">
        <v>1.025390625</v>
      </c>
    </row>
    <row r="7058" spans="2:3" x14ac:dyDescent="0.25">
      <c r="B7058">
        <v>-47.012999999999998</v>
      </c>
      <c r="C7058">
        <v>0.927734375</v>
      </c>
    </row>
    <row r="7059" spans="2:3" x14ac:dyDescent="0.25">
      <c r="B7059">
        <v>-47.027000000000001</v>
      </c>
      <c r="C7059">
        <v>0.5859375</v>
      </c>
    </row>
    <row r="7060" spans="2:3" x14ac:dyDescent="0.25">
      <c r="B7060">
        <v>-47.040999999999997</v>
      </c>
      <c r="C7060">
        <v>0.341796875</v>
      </c>
    </row>
    <row r="7061" spans="2:3" x14ac:dyDescent="0.25">
      <c r="B7061">
        <v>-47.055</v>
      </c>
      <c r="C7061">
        <v>0.146484375</v>
      </c>
    </row>
    <row r="7062" spans="2:3" x14ac:dyDescent="0.25">
      <c r="B7062">
        <v>-47.069000000000003</v>
      </c>
      <c r="C7062">
        <v>-0.6103515625</v>
      </c>
    </row>
    <row r="7063" spans="2:3" x14ac:dyDescent="0.25">
      <c r="B7063">
        <v>-47.082999999999998</v>
      </c>
      <c r="C7063">
        <v>-0.146484375</v>
      </c>
    </row>
    <row r="7064" spans="2:3" x14ac:dyDescent="0.25">
      <c r="B7064">
        <v>-47.097000000000001</v>
      </c>
      <c r="C7064">
        <v>0.8544921875</v>
      </c>
    </row>
    <row r="7065" spans="2:3" x14ac:dyDescent="0.25">
      <c r="B7065">
        <v>-47.110999999999997</v>
      </c>
      <c r="C7065">
        <v>-0.7568359375</v>
      </c>
    </row>
    <row r="7066" spans="2:3" x14ac:dyDescent="0.25">
      <c r="B7066">
        <v>-47.125</v>
      </c>
      <c r="C7066">
        <v>-7.32421875E-2</v>
      </c>
    </row>
    <row r="7067" spans="2:3" x14ac:dyDescent="0.25">
      <c r="B7067">
        <v>-47.139000000000003</v>
      </c>
      <c r="C7067">
        <v>0.830078125</v>
      </c>
    </row>
    <row r="7068" spans="2:3" x14ac:dyDescent="0.25">
      <c r="B7068">
        <v>-47.152999999999999</v>
      </c>
      <c r="C7068">
        <v>2.44140625E-2</v>
      </c>
    </row>
    <row r="7069" spans="2:3" x14ac:dyDescent="0.25">
      <c r="B7069">
        <v>-47.167000000000002</v>
      </c>
      <c r="C7069">
        <v>1.1474609375</v>
      </c>
    </row>
    <row r="7070" spans="2:3" x14ac:dyDescent="0.25">
      <c r="B7070">
        <v>-47.180999999999997</v>
      </c>
      <c r="C7070">
        <v>1.025390625</v>
      </c>
    </row>
    <row r="7071" spans="2:3" x14ac:dyDescent="0.25">
      <c r="B7071">
        <v>-47.195</v>
      </c>
      <c r="C7071">
        <v>0.439453125</v>
      </c>
    </row>
    <row r="7072" spans="2:3" x14ac:dyDescent="0.25">
      <c r="B7072">
        <v>-47.209000000000003</v>
      </c>
      <c r="C7072">
        <v>-1.025390625</v>
      </c>
    </row>
    <row r="7073" spans="2:3" x14ac:dyDescent="0.25">
      <c r="B7073">
        <v>-47.222999999999999</v>
      </c>
      <c r="C7073">
        <v>-0.78125</v>
      </c>
    </row>
    <row r="7074" spans="2:3" x14ac:dyDescent="0.25">
      <c r="B7074">
        <v>-47.237000000000002</v>
      </c>
      <c r="C7074">
        <v>1.123046875</v>
      </c>
    </row>
    <row r="7075" spans="2:3" x14ac:dyDescent="0.25">
      <c r="B7075">
        <v>-47.250999999999998</v>
      </c>
      <c r="C7075">
        <v>0.1708984375</v>
      </c>
    </row>
    <row r="7076" spans="2:3" x14ac:dyDescent="0.25">
      <c r="B7076">
        <v>-47.265000000000001</v>
      </c>
      <c r="C7076">
        <v>-0.732421875</v>
      </c>
    </row>
    <row r="7077" spans="2:3" x14ac:dyDescent="0.25">
      <c r="B7077">
        <v>-47.279000000000003</v>
      </c>
      <c r="C7077">
        <v>-0.3662109375</v>
      </c>
    </row>
    <row r="7078" spans="2:3" x14ac:dyDescent="0.25">
      <c r="B7078">
        <v>-47.292999999999999</v>
      </c>
      <c r="C7078">
        <v>-0.341796875</v>
      </c>
    </row>
    <row r="7079" spans="2:3" x14ac:dyDescent="0.25">
      <c r="B7079">
        <v>-47.307000000000002</v>
      </c>
      <c r="C7079">
        <v>-0.48828125</v>
      </c>
    </row>
    <row r="7080" spans="2:3" x14ac:dyDescent="0.25">
      <c r="B7080">
        <v>-47.320999999999998</v>
      </c>
      <c r="C7080">
        <v>0.8056640625</v>
      </c>
    </row>
    <row r="7081" spans="2:3" x14ac:dyDescent="0.25">
      <c r="B7081">
        <v>-47.335000000000001</v>
      </c>
      <c r="C7081">
        <v>-7.32421875E-2</v>
      </c>
    </row>
    <row r="7082" spans="2:3" x14ac:dyDescent="0.25">
      <c r="B7082">
        <v>-47.348999999999997</v>
      </c>
      <c r="C7082">
        <v>0</v>
      </c>
    </row>
    <row r="7083" spans="2:3" x14ac:dyDescent="0.25">
      <c r="B7083">
        <v>-47.363</v>
      </c>
      <c r="C7083">
        <v>-1.0986328125</v>
      </c>
    </row>
    <row r="7084" spans="2:3" x14ac:dyDescent="0.25">
      <c r="B7084">
        <v>-47.377000000000002</v>
      </c>
      <c r="C7084">
        <v>-1.2451171875</v>
      </c>
    </row>
    <row r="7085" spans="2:3" x14ac:dyDescent="0.25">
      <c r="B7085">
        <v>-47.390999999999998</v>
      </c>
      <c r="C7085">
        <v>-0.9765625</v>
      </c>
    </row>
    <row r="7086" spans="2:3" x14ac:dyDescent="0.25">
      <c r="B7086">
        <v>-47.405000000000001</v>
      </c>
      <c r="C7086">
        <v>0.9033203125</v>
      </c>
    </row>
    <row r="7087" spans="2:3" x14ac:dyDescent="0.25">
      <c r="B7087">
        <v>-47.418999999999997</v>
      </c>
      <c r="C7087">
        <v>0.29296875</v>
      </c>
    </row>
    <row r="7088" spans="2:3" x14ac:dyDescent="0.25">
      <c r="B7088">
        <v>-47.433</v>
      </c>
      <c r="C7088">
        <v>0.5859375</v>
      </c>
    </row>
    <row r="7089" spans="2:3" x14ac:dyDescent="0.25">
      <c r="B7089">
        <v>-47.447000000000003</v>
      </c>
      <c r="C7089">
        <v>-7.32421875E-2</v>
      </c>
    </row>
    <row r="7090" spans="2:3" x14ac:dyDescent="0.25">
      <c r="B7090">
        <v>-47.460999999999999</v>
      </c>
      <c r="C7090">
        <v>-2.2705078125</v>
      </c>
    </row>
    <row r="7091" spans="2:3" x14ac:dyDescent="0.25">
      <c r="B7091">
        <v>-47.475000000000001</v>
      </c>
      <c r="C7091">
        <v>-1.2451171875</v>
      </c>
    </row>
    <row r="7092" spans="2:3" x14ac:dyDescent="0.25">
      <c r="B7092">
        <v>-47.488999999999997</v>
      </c>
      <c r="C7092">
        <v>0.2685546875</v>
      </c>
    </row>
    <row r="7093" spans="2:3" x14ac:dyDescent="0.25">
      <c r="B7093">
        <v>-47.503</v>
      </c>
      <c r="C7093">
        <v>-0.927734375</v>
      </c>
    </row>
    <row r="7094" spans="2:3" x14ac:dyDescent="0.25">
      <c r="B7094">
        <v>-47.517000000000003</v>
      </c>
      <c r="C7094">
        <v>-1.123046875</v>
      </c>
    </row>
    <row r="7095" spans="2:3" x14ac:dyDescent="0.25">
      <c r="B7095">
        <v>-47.530999999999999</v>
      </c>
      <c r="C7095">
        <v>-0.4638671875</v>
      </c>
    </row>
    <row r="7096" spans="2:3" x14ac:dyDescent="0.25">
      <c r="B7096">
        <v>-47.545000000000002</v>
      </c>
      <c r="C7096">
        <v>1.1474609375</v>
      </c>
    </row>
    <row r="7097" spans="2:3" x14ac:dyDescent="0.25">
      <c r="B7097">
        <v>-47.558999999999997</v>
      </c>
      <c r="C7097">
        <v>0.1953125</v>
      </c>
    </row>
    <row r="7098" spans="2:3" x14ac:dyDescent="0.25">
      <c r="B7098">
        <v>-47.573</v>
      </c>
      <c r="C7098">
        <v>-0.341796875</v>
      </c>
    </row>
    <row r="7099" spans="2:3" x14ac:dyDescent="0.25">
      <c r="B7099">
        <v>-47.587000000000003</v>
      </c>
      <c r="C7099">
        <v>-0.68359375</v>
      </c>
    </row>
    <row r="7100" spans="2:3" x14ac:dyDescent="0.25">
      <c r="B7100">
        <v>-47.600999999999999</v>
      </c>
      <c r="C7100">
        <v>-0.5615234375</v>
      </c>
    </row>
    <row r="7101" spans="2:3" x14ac:dyDescent="0.25">
      <c r="B7101">
        <v>-47.615000000000002</v>
      </c>
      <c r="C7101">
        <v>-0.1708984375</v>
      </c>
    </row>
    <row r="7102" spans="2:3" x14ac:dyDescent="0.25">
      <c r="B7102">
        <v>-47.628999999999998</v>
      </c>
      <c r="C7102">
        <v>-0.48828125</v>
      </c>
    </row>
    <row r="7103" spans="2:3" x14ac:dyDescent="0.25">
      <c r="B7103">
        <v>-47.643000000000001</v>
      </c>
      <c r="C7103">
        <v>-0.1953125</v>
      </c>
    </row>
    <row r="7104" spans="2:3" x14ac:dyDescent="0.25">
      <c r="B7104">
        <v>-47.656999999999996</v>
      </c>
      <c r="C7104">
        <v>-0.390625</v>
      </c>
    </row>
    <row r="7105" spans="2:3" x14ac:dyDescent="0.25">
      <c r="B7105">
        <v>-47.670999999999999</v>
      </c>
      <c r="C7105">
        <v>-0.5615234375</v>
      </c>
    </row>
    <row r="7106" spans="2:3" x14ac:dyDescent="0.25">
      <c r="B7106">
        <v>-47.685000000000002</v>
      </c>
      <c r="C7106">
        <v>-0.5126953125</v>
      </c>
    </row>
    <row r="7107" spans="2:3" x14ac:dyDescent="0.25">
      <c r="B7107">
        <v>-47.698999999999998</v>
      </c>
      <c r="C7107">
        <v>-0.146484375</v>
      </c>
    </row>
    <row r="7108" spans="2:3" x14ac:dyDescent="0.25">
      <c r="B7108">
        <v>-47.713000000000001</v>
      </c>
      <c r="C7108">
        <v>-1.07421875</v>
      </c>
    </row>
    <row r="7109" spans="2:3" x14ac:dyDescent="0.25">
      <c r="B7109">
        <v>-47.726999999999997</v>
      </c>
      <c r="C7109">
        <v>-0.8544921875</v>
      </c>
    </row>
    <row r="7110" spans="2:3" x14ac:dyDescent="0.25">
      <c r="B7110">
        <v>-47.741</v>
      </c>
      <c r="C7110">
        <v>0.5615234375</v>
      </c>
    </row>
    <row r="7111" spans="2:3" x14ac:dyDescent="0.25">
      <c r="B7111">
        <v>-47.755000000000003</v>
      </c>
      <c r="C7111">
        <v>-0.830078125</v>
      </c>
    </row>
    <row r="7112" spans="2:3" x14ac:dyDescent="0.25">
      <c r="B7112">
        <v>-47.768999999999998</v>
      </c>
      <c r="C7112">
        <v>-1.9775390625</v>
      </c>
    </row>
    <row r="7113" spans="2:3" x14ac:dyDescent="0.25">
      <c r="B7113">
        <v>-47.783000000000001</v>
      </c>
      <c r="C7113">
        <v>-0.5859375</v>
      </c>
    </row>
    <row r="7114" spans="2:3" x14ac:dyDescent="0.25">
      <c r="B7114">
        <v>-47.796999999999997</v>
      </c>
      <c r="C7114">
        <v>0.5859375</v>
      </c>
    </row>
    <row r="7115" spans="2:3" x14ac:dyDescent="0.25">
      <c r="B7115">
        <v>-47.811</v>
      </c>
      <c r="C7115">
        <v>0.4150390625</v>
      </c>
    </row>
    <row r="7116" spans="2:3" x14ac:dyDescent="0.25">
      <c r="B7116">
        <v>-47.825000000000003</v>
      </c>
      <c r="C7116">
        <v>9.765625E-2</v>
      </c>
    </row>
    <row r="7117" spans="2:3" x14ac:dyDescent="0.25">
      <c r="B7117">
        <v>-47.838999999999999</v>
      </c>
      <c r="C7117">
        <v>0.537109375</v>
      </c>
    </row>
    <row r="7118" spans="2:3" x14ac:dyDescent="0.25">
      <c r="B7118">
        <v>-47.853000000000002</v>
      </c>
      <c r="C7118">
        <v>0.634765625</v>
      </c>
    </row>
    <row r="7119" spans="2:3" x14ac:dyDescent="0.25">
      <c r="B7119">
        <v>-47.866999999999997</v>
      </c>
      <c r="C7119">
        <v>-1.025390625</v>
      </c>
    </row>
    <row r="7120" spans="2:3" x14ac:dyDescent="0.25">
      <c r="B7120">
        <v>-47.881</v>
      </c>
      <c r="C7120">
        <v>-1.5625</v>
      </c>
    </row>
    <row r="7121" spans="2:3" x14ac:dyDescent="0.25">
      <c r="B7121">
        <v>-47.895000000000003</v>
      </c>
      <c r="C7121">
        <v>-1.26953125</v>
      </c>
    </row>
    <row r="7122" spans="2:3" x14ac:dyDescent="0.25">
      <c r="B7122">
        <v>-47.908999999999999</v>
      </c>
      <c r="C7122">
        <v>-1.025390625</v>
      </c>
    </row>
    <row r="7123" spans="2:3" x14ac:dyDescent="0.25">
      <c r="B7123">
        <v>-47.923000000000002</v>
      </c>
      <c r="C7123">
        <v>-0.4150390625</v>
      </c>
    </row>
    <row r="7124" spans="2:3" x14ac:dyDescent="0.25">
      <c r="B7124">
        <v>-47.936999999999998</v>
      </c>
      <c r="C7124">
        <v>-0.244140625</v>
      </c>
    </row>
    <row r="7125" spans="2:3" x14ac:dyDescent="0.25">
      <c r="B7125">
        <v>-47.951000000000001</v>
      </c>
      <c r="C7125">
        <v>0.244140625</v>
      </c>
    </row>
    <row r="7126" spans="2:3" x14ac:dyDescent="0.25">
      <c r="B7126">
        <v>-47.965000000000003</v>
      </c>
      <c r="C7126">
        <v>-0.8056640625</v>
      </c>
    </row>
    <row r="7127" spans="2:3" x14ac:dyDescent="0.25">
      <c r="B7127">
        <v>-47.978999999999999</v>
      </c>
      <c r="C7127">
        <v>-1.26953125</v>
      </c>
    </row>
    <row r="7128" spans="2:3" x14ac:dyDescent="0.25">
      <c r="B7128">
        <v>-47.993000000000002</v>
      </c>
      <c r="C7128">
        <v>-1.025390625</v>
      </c>
    </row>
    <row r="7129" spans="2:3" x14ac:dyDescent="0.25">
      <c r="B7129">
        <v>-48.006999999999998</v>
      </c>
      <c r="C7129">
        <v>-0.439453125</v>
      </c>
    </row>
    <row r="7130" spans="2:3" x14ac:dyDescent="0.25">
      <c r="B7130">
        <v>-48.021000000000001</v>
      </c>
      <c r="C7130">
        <v>-1.07421875</v>
      </c>
    </row>
    <row r="7131" spans="2:3" x14ac:dyDescent="0.25">
      <c r="B7131">
        <v>-48.034999999999997</v>
      </c>
      <c r="C7131">
        <v>-9.765625E-2</v>
      </c>
    </row>
    <row r="7132" spans="2:3" x14ac:dyDescent="0.25">
      <c r="B7132">
        <v>-48.048999999999999</v>
      </c>
      <c r="C7132">
        <v>-0.3662109375</v>
      </c>
    </row>
    <row r="7133" spans="2:3" x14ac:dyDescent="0.25">
      <c r="B7133">
        <v>-48.063000000000002</v>
      </c>
      <c r="C7133">
        <v>-0.3662109375</v>
      </c>
    </row>
    <row r="7134" spans="2:3" x14ac:dyDescent="0.25">
      <c r="B7134">
        <v>-48.076999999999998</v>
      </c>
      <c r="C7134">
        <v>-0.4150390625</v>
      </c>
    </row>
    <row r="7135" spans="2:3" x14ac:dyDescent="0.25">
      <c r="B7135">
        <v>-48.091000000000001</v>
      </c>
      <c r="C7135">
        <v>-1.904296875</v>
      </c>
    </row>
    <row r="7136" spans="2:3" x14ac:dyDescent="0.25">
      <c r="B7136">
        <v>-48.104999999999997</v>
      </c>
      <c r="C7136">
        <v>-1.0986328125</v>
      </c>
    </row>
    <row r="7137" spans="2:3" x14ac:dyDescent="0.25">
      <c r="B7137">
        <v>-48.119</v>
      </c>
      <c r="C7137">
        <v>-0.9521484375</v>
      </c>
    </row>
    <row r="7138" spans="2:3" x14ac:dyDescent="0.25">
      <c r="B7138">
        <v>-48.133000000000003</v>
      </c>
      <c r="C7138">
        <v>-7.32421875E-2</v>
      </c>
    </row>
    <row r="7139" spans="2:3" x14ac:dyDescent="0.25">
      <c r="B7139">
        <v>-48.146999999999998</v>
      </c>
      <c r="C7139">
        <v>0.390625</v>
      </c>
    </row>
    <row r="7140" spans="2:3" x14ac:dyDescent="0.25">
      <c r="B7140">
        <v>-48.161000000000001</v>
      </c>
      <c r="C7140">
        <v>-1.3916015625</v>
      </c>
    </row>
    <row r="7141" spans="2:3" x14ac:dyDescent="0.25">
      <c r="B7141">
        <v>-48.174999999999997</v>
      </c>
      <c r="C7141">
        <v>-1.611328125</v>
      </c>
    </row>
    <row r="7142" spans="2:3" x14ac:dyDescent="0.25">
      <c r="B7142">
        <v>-48.189</v>
      </c>
      <c r="C7142">
        <v>-1.4404296875</v>
      </c>
    </row>
    <row r="7143" spans="2:3" x14ac:dyDescent="0.25">
      <c r="B7143">
        <v>-48.203000000000003</v>
      </c>
      <c r="C7143">
        <v>-0.6591796875</v>
      </c>
    </row>
    <row r="7144" spans="2:3" x14ac:dyDescent="0.25">
      <c r="B7144">
        <v>-48.216999999999999</v>
      </c>
      <c r="C7144">
        <v>0.1953125</v>
      </c>
    </row>
    <row r="7145" spans="2:3" x14ac:dyDescent="0.25">
      <c r="B7145">
        <v>-48.231000000000002</v>
      </c>
      <c r="C7145">
        <v>2.44140625E-2</v>
      </c>
    </row>
    <row r="7146" spans="2:3" x14ac:dyDescent="0.25">
      <c r="B7146">
        <v>-48.244999999999997</v>
      </c>
      <c r="C7146">
        <v>-0.8056640625</v>
      </c>
    </row>
    <row r="7147" spans="2:3" x14ac:dyDescent="0.25">
      <c r="B7147">
        <v>-48.259</v>
      </c>
      <c r="C7147">
        <v>-0.537109375</v>
      </c>
    </row>
    <row r="7148" spans="2:3" x14ac:dyDescent="0.25">
      <c r="B7148">
        <v>-48.273000000000003</v>
      </c>
      <c r="C7148">
        <v>-0.2685546875</v>
      </c>
    </row>
    <row r="7149" spans="2:3" x14ac:dyDescent="0.25">
      <c r="B7149">
        <v>-48.286999999999999</v>
      </c>
      <c r="C7149">
        <v>0.341796875</v>
      </c>
    </row>
    <row r="7150" spans="2:3" x14ac:dyDescent="0.25">
      <c r="B7150">
        <v>-48.301000000000002</v>
      </c>
      <c r="C7150">
        <v>-0.6591796875</v>
      </c>
    </row>
    <row r="7151" spans="2:3" x14ac:dyDescent="0.25">
      <c r="B7151">
        <v>-48.314999999999998</v>
      </c>
      <c r="C7151">
        <v>-0.927734375</v>
      </c>
    </row>
    <row r="7152" spans="2:3" x14ac:dyDescent="0.25">
      <c r="B7152">
        <v>-48.329000000000001</v>
      </c>
      <c r="C7152">
        <v>-1.5380859375</v>
      </c>
    </row>
    <row r="7153" spans="2:3" x14ac:dyDescent="0.25">
      <c r="B7153">
        <v>-48.343000000000004</v>
      </c>
      <c r="C7153">
        <v>-0.1220703125</v>
      </c>
    </row>
    <row r="7154" spans="2:3" x14ac:dyDescent="0.25">
      <c r="B7154">
        <v>-48.356999999999999</v>
      </c>
      <c r="C7154">
        <v>-2.44140625E-2</v>
      </c>
    </row>
    <row r="7155" spans="2:3" x14ac:dyDescent="0.25">
      <c r="B7155">
        <v>-48.371000000000002</v>
      </c>
      <c r="C7155">
        <v>-0.1953125</v>
      </c>
    </row>
    <row r="7156" spans="2:3" x14ac:dyDescent="0.25">
      <c r="B7156">
        <v>-48.384999999999998</v>
      </c>
      <c r="C7156">
        <v>0.7080078125</v>
      </c>
    </row>
    <row r="7157" spans="2:3" x14ac:dyDescent="0.25">
      <c r="B7157">
        <v>-48.399000000000001</v>
      </c>
      <c r="C7157">
        <v>-0.78125</v>
      </c>
    </row>
    <row r="7158" spans="2:3" x14ac:dyDescent="0.25">
      <c r="B7158">
        <v>-48.412999999999997</v>
      </c>
      <c r="C7158">
        <v>-0.9033203125</v>
      </c>
    </row>
    <row r="7159" spans="2:3" x14ac:dyDescent="0.25">
      <c r="B7159">
        <v>-48.427</v>
      </c>
      <c r="C7159">
        <v>-1.123046875</v>
      </c>
    </row>
    <row r="7160" spans="2:3" x14ac:dyDescent="0.25">
      <c r="B7160">
        <v>-48.441000000000003</v>
      </c>
      <c r="C7160">
        <v>-1.611328125</v>
      </c>
    </row>
    <row r="7161" spans="2:3" x14ac:dyDescent="0.25">
      <c r="B7161">
        <v>-48.454999999999998</v>
      </c>
      <c r="C7161">
        <v>-0.732421875</v>
      </c>
    </row>
    <row r="7162" spans="2:3" x14ac:dyDescent="0.25">
      <c r="B7162">
        <v>-48.469000000000001</v>
      </c>
      <c r="C7162">
        <v>0.7080078125</v>
      </c>
    </row>
    <row r="7163" spans="2:3" x14ac:dyDescent="0.25">
      <c r="B7163">
        <v>-48.482999999999997</v>
      </c>
      <c r="C7163">
        <v>0.87890625</v>
      </c>
    </row>
    <row r="7164" spans="2:3" x14ac:dyDescent="0.25">
      <c r="B7164">
        <v>-48.497</v>
      </c>
      <c r="C7164">
        <v>-1.0986328125</v>
      </c>
    </row>
    <row r="7165" spans="2:3" x14ac:dyDescent="0.25">
      <c r="B7165">
        <v>-48.511000000000003</v>
      </c>
      <c r="C7165">
        <v>-2.1484375</v>
      </c>
    </row>
    <row r="7166" spans="2:3" x14ac:dyDescent="0.25">
      <c r="B7166">
        <v>-48.524999999999999</v>
      </c>
      <c r="C7166">
        <v>-1.46484375</v>
      </c>
    </row>
    <row r="7167" spans="2:3" x14ac:dyDescent="0.25">
      <c r="B7167">
        <v>-48.539000000000001</v>
      </c>
      <c r="C7167">
        <v>-0.4150390625</v>
      </c>
    </row>
    <row r="7168" spans="2:3" x14ac:dyDescent="0.25">
      <c r="B7168">
        <v>-48.552999999999997</v>
      </c>
      <c r="C7168">
        <v>-0.3662109375</v>
      </c>
    </row>
    <row r="7169" spans="2:3" x14ac:dyDescent="0.25">
      <c r="B7169">
        <v>-48.567</v>
      </c>
      <c r="C7169">
        <v>-2.1728515625</v>
      </c>
    </row>
    <row r="7170" spans="2:3" x14ac:dyDescent="0.25">
      <c r="B7170">
        <v>-48.581000000000003</v>
      </c>
      <c r="C7170">
        <v>-0.6103515625</v>
      </c>
    </row>
    <row r="7171" spans="2:3" x14ac:dyDescent="0.25">
      <c r="B7171">
        <v>-48.594999999999999</v>
      </c>
      <c r="C7171">
        <v>0</v>
      </c>
    </row>
    <row r="7172" spans="2:3" x14ac:dyDescent="0.25">
      <c r="B7172">
        <v>-48.609000000000002</v>
      </c>
      <c r="C7172">
        <v>-1.220703125</v>
      </c>
    </row>
    <row r="7173" spans="2:3" x14ac:dyDescent="0.25">
      <c r="B7173">
        <v>-48.622999999999998</v>
      </c>
      <c r="C7173">
        <v>-0.48828125</v>
      </c>
    </row>
    <row r="7174" spans="2:3" x14ac:dyDescent="0.25">
      <c r="B7174">
        <v>-48.637</v>
      </c>
      <c r="C7174">
        <v>0.5126953125</v>
      </c>
    </row>
    <row r="7175" spans="2:3" x14ac:dyDescent="0.25">
      <c r="B7175">
        <v>-48.651000000000003</v>
      </c>
      <c r="C7175">
        <v>-0.390625</v>
      </c>
    </row>
    <row r="7176" spans="2:3" x14ac:dyDescent="0.25">
      <c r="B7176">
        <v>-48.664999999999999</v>
      </c>
      <c r="C7176">
        <v>-1.8798828125</v>
      </c>
    </row>
    <row r="7177" spans="2:3" x14ac:dyDescent="0.25">
      <c r="B7177">
        <v>-48.679000000000002</v>
      </c>
      <c r="C7177">
        <v>-0.9765625</v>
      </c>
    </row>
    <row r="7178" spans="2:3" x14ac:dyDescent="0.25">
      <c r="B7178">
        <v>-48.692999999999998</v>
      </c>
      <c r="C7178">
        <v>-1.6357421875</v>
      </c>
    </row>
    <row r="7179" spans="2:3" x14ac:dyDescent="0.25">
      <c r="B7179">
        <v>-48.707000000000001</v>
      </c>
      <c r="C7179">
        <v>-0.4150390625</v>
      </c>
    </row>
    <row r="7180" spans="2:3" x14ac:dyDescent="0.25">
      <c r="B7180">
        <v>-48.720999999999997</v>
      </c>
      <c r="C7180">
        <v>-1.2939453125</v>
      </c>
    </row>
    <row r="7181" spans="2:3" x14ac:dyDescent="0.25">
      <c r="B7181">
        <v>-48.734999999999999</v>
      </c>
      <c r="C7181">
        <v>-2.1240234375</v>
      </c>
    </row>
    <row r="7182" spans="2:3" x14ac:dyDescent="0.25">
      <c r="B7182">
        <v>-48.749000000000002</v>
      </c>
      <c r="C7182">
        <v>-1.2451171875</v>
      </c>
    </row>
    <row r="7183" spans="2:3" x14ac:dyDescent="0.25">
      <c r="B7183">
        <v>-48.762999999999998</v>
      </c>
      <c r="C7183">
        <v>-4.8828125E-2</v>
      </c>
    </row>
    <row r="7184" spans="2:3" x14ac:dyDescent="0.25">
      <c r="B7184">
        <v>-48.777000000000001</v>
      </c>
      <c r="C7184">
        <v>0.2685546875</v>
      </c>
    </row>
    <row r="7185" spans="2:3" x14ac:dyDescent="0.25">
      <c r="B7185">
        <v>-48.790999999999997</v>
      </c>
      <c r="C7185">
        <v>0.3662109375</v>
      </c>
    </row>
    <row r="7186" spans="2:3" x14ac:dyDescent="0.25">
      <c r="B7186">
        <v>-48.805</v>
      </c>
      <c r="C7186">
        <v>0.1220703125</v>
      </c>
    </row>
    <row r="7187" spans="2:3" x14ac:dyDescent="0.25">
      <c r="B7187">
        <v>-48.819000000000003</v>
      </c>
      <c r="C7187">
        <v>4.8828125E-2</v>
      </c>
    </row>
    <row r="7188" spans="2:3" x14ac:dyDescent="0.25">
      <c r="B7188">
        <v>-48.832999999999998</v>
      </c>
      <c r="C7188">
        <v>-0.48828125</v>
      </c>
    </row>
    <row r="7189" spans="2:3" x14ac:dyDescent="0.25">
      <c r="B7189">
        <v>-48.847000000000001</v>
      </c>
      <c r="C7189">
        <v>-1.2939453125</v>
      </c>
    </row>
    <row r="7190" spans="2:3" x14ac:dyDescent="0.25">
      <c r="B7190">
        <v>-48.860999999999997</v>
      </c>
      <c r="C7190">
        <v>-0.4638671875</v>
      </c>
    </row>
    <row r="7191" spans="2:3" x14ac:dyDescent="0.25">
      <c r="B7191">
        <v>-48.875</v>
      </c>
      <c r="C7191">
        <v>0.1953125</v>
      </c>
    </row>
    <row r="7192" spans="2:3" x14ac:dyDescent="0.25">
      <c r="B7192">
        <v>-48.889000000000003</v>
      </c>
      <c r="C7192">
        <v>-0.1708984375</v>
      </c>
    </row>
    <row r="7193" spans="2:3" x14ac:dyDescent="0.25">
      <c r="B7193">
        <v>-48.902999999999999</v>
      </c>
      <c r="C7193">
        <v>0.1953125</v>
      </c>
    </row>
    <row r="7194" spans="2:3" x14ac:dyDescent="0.25">
      <c r="B7194">
        <v>-48.917000000000002</v>
      </c>
      <c r="C7194">
        <v>-0.5615234375</v>
      </c>
    </row>
    <row r="7195" spans="2:3" x14ac:dyDescent="0.25">
      <c r="B7195">
        <v>-48.930999999999997</v>
      </c>
      <c r="C7195">
        <v>-0.8544921875</v>
      </c>
    </row>
    <row r="7196" spans="2:3" x14ac:dyDescent="0.25">
      <c r="B7196">
        <v>-48.945</v>
      </c>
      <c r="C7196">
        <v>-0.6103515625</v>
      </c>
    </row>
    <row r="7197" spans="2:3" x14ac:dyDescent="0.25">
      <c r="B7197">
        <v>-48.959000000000003</v>
      </c>
      <c r="C7197">
        <v>-1.3427734375</v>
      </c>
    </row>
    <row r="7198" spans="2:3" x14ac:dyDescent="0.25">
      <c r="B7198">
        <v>-48.972999999999999</v>
      </c>
      <c r="C7198">
        <v>-0.7080078125</v>
      </c>
    </row>
    <row r="7199" spans="2:3" x14ac:dyDescent="0.25">
      <c r="B7199">
        <v>-48.987000000000002</v>
      </c>
      <c r="C7199">
        <v>-0.4150390625</v>
      </c>
    </row>
    <row r="7200" spans="2:3" x14ac:dyDescent="0.25">
      <c r="B7200">
        <v>-49.000999999999998</v>
      </c>
      <c r="C7200">
        <v>-0.9033203125</v>
      </c>
    </row>
    <row r="7201" spans="2:3" x14ac:dyDescent="0.25">
      <c r="B7201">
        <v>-49.015000000000001</v>
      </c>
      <c r="C7201">
        <v>-2.1728515625</v>
      </c>
    </row>
    <row r="7202" spans="2:3" x14ac:dyDescent="0.25">
      <c r="B7202">
        <v>-49.029000000000003</v>
      </c>
      <c r="C7202">
        <v>-0.3662109375</v>
      </c>
    </row>
    <row r="7203" spans="2:3" x14ac:dyDescent="0.25">
      <c r="B7203">
        <v>-49.042999999999999</v>
      </c>
      <c r="C7203">
        <v>-0.4638671875</v>
      </c>
    </row>
    <row r="7204" spans="2:3" x14ac:dyDescent="0.25">
      <c r="B7204">
        <v>-49.057000000000002</v>
      </c>
      <c r="C7204">
        <v>-0.3173828125</v>
      </c>
    </row>
    <row r="7205" spans="2:3" x14ac:dyDescent="0.25">
      <c r="B7205">
        <v>-49.070999999999998</v>
      </c>
      <c r="C7205">
        <v>-0.3173828125</v>
      </c>
    </row>
    <row r="7206" spans="2:3" x14ac:dyDescent="0.25">
      <c r="B7206">
        <v>-49.085000000000001</v>
      </c>
      <c r="C7206">
        <v>0.3662109375</v>
      </c>
    </row>
    <row r="7207" spans="2:3" x14ac:dyDescent="0.25">
      <c r="B7207">
        <v>-49.098999999999997</v>
      </c>
      <c r="C7207">
        <v>-0.341796875</v>
      </c>
    </row>
    <row r="7208" spans="2:3" x14ac:dyDescent="0.25">
      <c r="B7208">
        <v>-49.113</v>
      </c>
      <c r="C7208">
        <v>-0.6591796875</v>
      </c>
    </row>
    <row r="7209" spans="2:3" x14ac:dyDescent="0.25">
      <c r="B7209">
        <v>-49.127000000000002</v>
      </c>
      <c r="C7209">
        <v>-0.7080078125</v>
      </c>
    </row>
    <row r="7210" spans="2:3" x14ac:dyDescent="0.25">
      <c r="B7210">
        <v>-49.140999999999998</v>
      </c>
      <c r="C7210">
        <v>0.4638671875</v>
      </c>
    </row>
    <row r="7211" spans="2:3" x14ac:dyDescent="0.25">
      <c r="B7211">
        <v>-49.155000000000001</v>
      </c>
      <c r="C7211">
        <v>-0.3662109375</v>
      </c>
    </row>
    <row r="7212" spans="2:3" x14ac:dyDescent="0.25">
      <c r="B7212">
        <v>-49.168999999999997</v>
      </c>
      <c r="C7212">
        <v>-2.001953125</v>
      </c>
    </row>
    <row r="7213" spans="2:3" x14ac:dyDescent="0.25">
      <c r="B7213">
        <v>-49.183</v>
      </c>
      <c r="C7213">
        <v>-0.537109375</v>
      </c>
    </row>
    <row r="7214" spans="2:3" x14ac:dyDescent="0.25">
      <c r="B7214">
        <v>-49.197000000000003</v>
      </c>
      <c r="C7214">
        <v>-0.4638671875</v>
      </c>
    </row>
    <row r="7215" spans="2:3" x14ac:dyDescent="0.25">
      <c r="B7215">
        <v>-49.210999999999999</v>
      </c>
      <c r="C7215">
        <v>0.1220703125</v>
      </c>
    </row>
    <row r="7216" spans="2:3" x14ac:dyDescent="0.25">
      <c r="B7216">
        <v>-49.225000000000001</v>
      </c>
      <c r="C7216">
        <v>-1.611328125</v>
      </c>
    </row>
    <row r="7217" spans="2:3" x14ac:dyDescent="0.25">
      <c r="B7217">
        <v>-49.238999999999997</v>
      </c>
      <c r="C7217">
        <v>-1.07421875</v>
      </c>
    </row>
    <row r="7218" spans="2:3" x14ac:dyDescent="0.25">
      <c r="B7218">
        <v>-49.253</v>
      </c>
      <c r="C7218">
        <v>-0.68359375</v>
      </c>
    </row>
    <row r="7219" spans="2:3" x14ac:dyDescent="0.25">
      <c r="B7219">
        <v>-49.267000000000003</v>
      </c>
      <c r="C7219">
        <v>0.146484375</v>
      </c>
    </row>
    <row r="7220" spans="2:3" x14ac:dyDescent="0.25">
      <c r="B7220">
        <v>-49.280999999999999</v>
      </c>
      <c r="C7220">
        <v>-0.87890625</v>
      </c>
    </row>
    <row r="7221" spans="2:3" x14ac:dyDescent="0.25">
      <c r="B7221">
        <v>-49.295000000000002</v>
      </c>
      <c r="C7221">
        <v>-1.46484375</v>
      </c>
    </row>
    <row r="7222" spans="2:3" x14ac:dyDescent="0.25">
      <c r="B7222">
        <v>-49.308999999999997</v>
      </c>
      <c r="C7222">
        <v>0</v>
      </c>
    </row>
    <row r="7223" spans="2:3" x14ac:dyDescent="0.25">
      <c r="B7223">
        <v>-49.323</v>
      </c>
      <c r="C7223">
        <v>0.2685546875</v>
      </c>
    </row>
    <row r="7224" spans="2:3" x14ac:dyDescent="0.25">
      <c r="B7224">
        <v>-49.337000000000003</v>
      </c>
      <c r="C7224">
        <v>-0.6591796875</v>
      </c>
    </row>
    <row r="7225" spans="2:3" x14ac:dyDescent="0.25">
      <c r="B7225">
        <v>-49.350999999999999</v>
      </c>
      <c r="C7225">
        <v>-7.32421875E-2</v>
      </c>
    </row>
    <row r="7226" spans="2:3" x14ac:dyDescent="0.25">
      <c r="B7226">
        <v>-49.365000000000002</v>
      </c>
      <c r="C7226">
        <v>-1.1474609375</v>
      </c>
    </row>
    <row r="7227" spans="2:3" x14ac:dyDescent="0.25">
      <c r="B7227">
        <v>-49.378999999999998</v>
      </c>
      <c r="C7227">
        <v>-0.5126953125</v>
      </c>
    </row>
    <row r="7228" spans="2:3" x14ac:dyDescent="0.25">
      <c r="B7228">
        <v>-49.393000000000001</v>
      </c>
      <c r="C7228">
        <v>0.29296875</v>
      </c>
    </row>
    <row r="7229" spans="2:3" x14ac:dyDescent="0.25">
      <c r="B7229">
        <v>-49.406999999999996</v>
      </c>
      <c r="C7229">
        <v>0.5126953125</v>
      </c>
    </row>
    <row r="7230" spans="2:3" x14ac:dyDescent="0.25">
      <c r="B7230">
        <v>-49.420999999999999</v>
      </c>
      <c r="C7230">
        <v>0.341796875</v>
      </c>
    </row>
    <row r="7231" spans="2:3" x14ac:dyDescent="0.25">
      <c r="B7231">
        <v>-49.435000000000002</v>
      </c>
      <c r="C7231">
        <v>-0.6103515625</v>
      </c>
    </row>
    <row r="7232" spans="2:3" x14ac:dyDescent="0.25">
      <c r="B7232">
        <v>-49.448999999999998</v>
      </c>
      <c r="C7232">
        <v>-1.0986328125</v>
      </c>
    </row>
    <row r="7233" spans="2:3" x14ac:dyDescent="0.25">
      <c r="B7233">
        <v>-49.463000000000001</v>
      </c>
      <c r="C7233">
        <v>-1.3671875</v>
      </c>
    </row>
    <row r="7234" spans="2:3" x14ac:dyDescent="0.25">
      <c r="B7234">
        <v>-49.476999999999997</v>
      </c>
      <c r="C7234">
        <v>-0.830078125</v>
      </c>
    </row>
    <row r="7235" spans="2:3" x14ac:dyDescent="0.25">
      <c r="B7235">
        <v>-49.491</v>
      </c>
      <c r="C7235">
        <v>-0.3173828125</v>
      </c>
    </row>
    <row r="7236" spans="2:3" x14ac:dyDescent="0.25">
      <c r="B7236">
        <v>-49.505000000000003</v>
      </c>
      <c r="C7236">
        <v>-1.2939453125</v>
      </c>
    </row>
    <row r="7237" spans="2:3" x14ac:dyDescent="0.25">
      <c r="B7237">
        <v>-49.518999999999998</v>
      </c>
      <c r="C7237">
        <v>-0.830078125</v>
      </c>
    </row>
    <row r="7238" spans="2:3" x14ac:dyDescent="0.25">
      <c r="B7238">
        <v>-49.533000000000001</v>
      </c>
      <c r="C7238">
        <v>-1.0009765625</v>
      </c>
    </row>
    <row r="7239" spans="2:3" x14ac:dyDescent="0.25">
      <c r="B7239">
        <v>-49.546999999999997</v>
      </c>
      <c r="C7239">
        <v>0.4638671875</v>
      </c>
    </row>
    <row r="7240" spans="2:3" x14ac:dyDescent="0.25">
      <c r="B7240">
        <v>-49.561</v>
      </c>
      <c r="C7240">
        <v>-0.48828125</v>
      </c>
    </row>
    <row r="7241" spans="2:3" x14ac:dyDescent="0.25">
      <c r="B7241">
        <v>-49.575000000000003</v>
      </c>
      <c r="C7241">
        <v>-0.732421875</v>
      </c>
    </row>
    <row r="7242" spans="2:3" x14ac:dyDescent="0.25">
      <c r="B7242">
        <v>-49.588999999999999</v>
      </c>
      <c r="C7242">
        <v>-0.732421875</v>
      </c>
    </row>
    <row r="7243" spans="2:3" x14ac:dyDescent="0.25">
      <c r="B7243">
        <v>-49.603000000000002</v>
      </c>
      <c r="C7243">
        <v>0.537109375</v>
      </c>
    </row>
    <row r="7244" spans="2:3" x14ac:dyDescent="0.25">
      <c r="B7244">
        <v>-49.616999999999997</v>
      </c>
      <c r="C7244">
        <v>-0.2685546875</v>
      </c>
    </row>
    <row r="7245" spans="2:3" x14ac:dyDescent="0.25">
      <c r="B7245">
        <v>-49.631</v>
      </c>
      <c r="C7245">
        <v>-0.7080078125</v>
      </c>
    </row>
    <row r="7246" spans="2:3" x14ac:dyDescent="0.25">
      <c r="B7246">
        <v>-49.645000000000003</v>
      </c>
      <c r="C7246">
        <v>-1.4404296875</v>
      </c>
    </row>
    <row r="7247" spans="2:3" x14ac:dyDescent="0.25">
      <c r="B7247">
        <v>-49.658999999999999</v>
      </c>
      <c r="C7247">
        <v>0.2685546875</v>
      </c>
    </row>
    <row r="7248" spans="2:3" x14ac:dyDescent="0.25">
      <c r="B7248">
        <v>-49.673000000000002</v>
      </c>
      <c r="C7248">
        <v>-1.46484375</v>
      </c>
    </row>
    <row r="7249" spans="2:3" x14ac:dyDescent="0.25">
      <c r="B7249">
        <v>-49.686999999999998</v>
      </c>
      <c r="C7249">
        <v>-0.927734375</v>
      </c>
    </row>
    <row r="7250" spans="2:3" x14ac:dyDescent="0.25">
      <c r="B7250">
        <v>-49.701000000000001</v>
      </c>
      <c r="C7250">
        <v>-0.8056640625</v>
      </c>
    </row>
    <row r="7251" spans="2:3" x14ac:dyDescent="0.25">
      <c r="B7251">
        <v>-49.715000000000003</v>
      </c>
      <c r="C7251">
        <v>-0.146484375</v>
      </c>
    </row>
    <row r="7252" spans="2:3" x14ac:dyDescent="0.25">
      <c r="B7252">
        <v>-49.728999999999999</v>
      </c>
      <c r="C7252">
        <v>-1.5869140625</v>
      </c>
    </row>
    <row r="7253" spans="2:3" x14ac:dyDescent="0.25">
      <c r="B7253">
        <v>-49.743000000000002</v>
      </c>
      <c r="C7253">
        <v>-1.3671875</v>
      </c>
    </row>
    <row r="7254" spans="2:3" x14ac:dyDescent="0.25">
      <c r="B7254">
        <v>-49.756999999999998</v>
      </c>
      <c r="C7254">
        <v>-0.3662109375</v>
      </c>
    </row>
    <row r="7255" spans="2:3" x14ac:dyDescent="0.25">
      <c r="B7255">
        <v>-49.771000000000001</v>
      </c>
      <c r="C7255">
        <v>-1.4892578125</v>
      </c>
    </row>
    <row r="7256" spans="2:3" x14ac:dyDescent="0.25">
      <c r="B7256">
        <v>-49.784999999999997</v>
      </c>
      <c r="C7256">
        <v>-0.3662109375</v>
      </c>
    </row>
    <row r="7257" spans="2:3" x14ac:dyDescent="0.25">
      <c r="B7257">
        <v>-49.798999999999999</v>
      </c>
      <c r="C7257">
        <v>-0.146484375</v>
      </c>
    </row>
    <row r="7258" spans="2:3" x14ac:dyDescent="0.25">
      <c r="B7258">
        <v>-49.813000000000002</v>
      </c>
      <c r="C7258">
        <v>-1.025390625</v>
      </c>
    </row>
    <row r="7259" spans="2:3" x14ac:dyDescent="0.25">
      <c r="B7259">
        <v>-49.826999999999998</v>
      </c>
      <c r="C7259">
        <v>-0.8544921875</v>
      </c>
    </row>
    <row r="7260" spans="2:3" x14ac:dyDescent="0.25">
      <c r="B7260">
        <v>-49.841000000000001</v>
      </c>
      <c r="C7260">
        <v>0.439453125</v>
      </c>
    </row>
    <row r="7261" spans="2:3" x14ac:dyDescent="0.25">
      <c r="B7261">
        <v>-49.854999999999997</v>
      </c>
      <c r="C7261">
        <v>0.146484375</v>
      </c>
    </row>
    <row r="7262" spans="2:3" x14ac:dyDescent="0.25">
      <c r="B7262">
        <v>-49.869</v>
      </c>
      <c r="C7262">
        <v>-0.78125</v>
      </c>
    </row>
    <row r="7263" spans="2:3" x14ac:dyDescent="0.25">
      <c r="B7263">
        <v>-49.883000000000003</v>
      </c>
      <c r="C7263">
        <v>-1.513671875</v>
      </c>
    </row>
    <row r="7264" spans="2:3" x14ac:dyDescent="0.25">
      <c r="B7264">
        <v>-49.896999999999998</v>
      </c>
      <c r="C7264">
        <v>-1.0009765625</v>
      </c>
    </row>
    <row r="7265" spans="2:3" x14ac:dyDescent="0.25">
      <c r="B7265">
        <v>-49.911000000000001</v>
      </c>
      <c r="C7265">
        <v>-0.2197265625</v>
      </c>
    </row>
    <row r="7266" spans="2:3" x14ac:dyDescent="0.25">
      <c r="B7266">
        <v>-49.924999999999997</v>
      </c>
      <c r="C7266">
        <v>-1.513671875</v>
      </c>
    </row>
    <row r="7267" spans="2:3" x14ac:dyDescent="0.25">
      <c r="B7267">
        <v>-49.939</v>
      </c>
      <c r="C7267">
        <v>-0.830078125</v>
      </c>
    </row>
    <row r="7268" spans="2:3" x14ac:dyDescent="0.25">
      <c r="B7268">
        <v>-49.953000000000003</v>
      </c>
      <c r="C7268">
        <v>-1.0498046875</v>
      </c>
    </row>
    <row r="7269" spans="2:3" x14ac:dyDescent="0.25">
      <c r="B7269">
        <v>-49.966999999999999</v>
      </c>
      <c r="C7269">
        <v>-1.0498046875</v>
      </c>
    </row>
    <row r="7270" spans="2:3" x14ac:dyDescent="0.25">
      <c r="B7270">
        <v>-49.981000000000002</v>
      </c>
      <c r="C7270">
        <v>-1.513671875</v>
      </c>
    </row>
    <row r="7271" spans="2:3" x14ac:dyDescent="0.25">
      <c r="B7271">
        <v>-49.994999999999997</v>
      </c>
      <c r="C7271">
        <v>-0.1953125</v>
      </c>
    </row>
    <row r="7272" spans="2:3" x14ac:dyDescent="0.25">
      <c r="B7272">
        <v>-50.009</v>
      </c>
      <c r="C7272">
        <v>-0.927734375</v>
      </c>
    </row>
    <row r="7273" spans="2:3" x14ac:dyDescent="0.25">
      <c r="B7273">
        <v>-50.023000000000003</v>
      </c>
      <c r="C7273">
        <v>-0.146484375</v>
      </c>
    </row>
    <row r="7274" spans="2:3" x14ac:dyDescent="0.25">
      <c r="B7274">
        <v>-50.036999999999999</v>
      </c>
      <c r="C7274">
        <v>-0.8544921875</v>
      </c>
    </row>
    <row r="7275" spans="2:3" x14ac:dyDescent="0.25">
      <c r="B7275">
        <v>-50.051000000000002</v>
      </c>
      <c r="C7275">
        <v>-0.9033203125</v>
      </c>
    </row>
    <row r="7276" spans="2:3" x14ac:dyDescent="0.25">
      <c r="B7276">
        <v>-50.064999999999998</v>
      </c>
      <c r="C7276">
        <v>-0.78125</v>
      </c>
    </row>
    <row r="7277" spans="2:3" x14ac:dyDescent="0.25">
      <c r="B7277">
        <v>-50.079000000000001</v>
      </c>
      <c r="C7277">
        <v>-1.2451171875</v>
      </c>
    </row>
    <row r="7278" spans="2:3" x14ac:dyDescent="0.25">
      <c r="B7278">
        <v>-50.093000000000004</v>
      </c>
      <c r="C7278">
        <v>-1.2939453125</v>
      </c>
    </row>
    <row r="7279" spans="2:3" x14ac:dyDescent="0.25">
      <c r="B7279">
        <v>-50.106999999999999</v>
      </c>
      <c r="C7279">
        <v>-0.29296875</v>
      </c>
    </row>
    <row r="7280" spans="2:3" x14ac:dyDescent="0.25">
      <c r="B7280">
        <v>-50.121000000000002</v>
      </c>
      <c r="C7280">
        <v>-1.3916015625</v>
      </c>
    </row>
    <row r="7281" spans="2:3" x14ac:dyDescent="0.25">
      <c r="B7281">
        <v>-50.134999999999998</v>
      </c>
      <c r="C7281">
        <v>-0.1220703125</v>
      </c>
    </row>
    <row r="7282" spans="2:3" x14ac:dyDescent="0.25">
      <c r="B7282">
        <v>-50.149000000000001</v>
      </c>
      <c r="C7282">
        <v>-0.830078125</v>
      </c>
    </row>
    <row r="7283" spans="2:3" x14ac:dyDescent="0.25">
      <c r="B7283">
        <v>-50.162999999999997</v>
      </c>
      <c r="C7283">
        <v>-1.708984375</v>
      </c>
    </row>
    <row r="7284" spans="2:3" x14ac:dyDescent="0.25">
      <c r="B7284">
        <v>-50.177</v>
      </c>
      <c r="C7284">
        <v>-0.732421875</v>
      </c>
    </row>
    <row r="7285" spans="2:3" x14ac:dyDescent="0.25">
      <c r="B7285">
        <v>-50.191000000000003</v>
      </c>
      <c r="C7285">
        <v>-0.87890625</v>
      </c>
    </row>
    <row r="7286" spans="2:3" x14ac:dyDescent="0.25">
      <c r="B7286">
        <v>-50.204999999999998</v>
      </c>
      <c r="C7286">
        <v>-0.1953125</v>
      </c>
    </row>
    <row r="7287" spans="2:3" x14ac:dyDescent="0.25">
      <c r="B7287">
        <v>-50.219000000000001</v>
      </c>
      <c r="C7287">
        <v>0.1953125</v>
      </c>
    </row>
    <row r="7288" spans="2:3" x14ac:dyDescent="0.25">
      <c r="B7288">
        <v>-50.232999999999997</v>
      </c>
      <c r="C7288">
        <v>-0.1953125</v>
      </c>
    </row>
    <row r="7289" spans="2:3" x14ac:dyDescent="0.25">
      <c r="B7289">
        <v>-50.247</v>
      </c>
      <c r="C7289">
        <v>-0.732421875</v>
      </c>
    </row>
    <row r="7290" spans="2:3" x14ac:dyDescent="0.25">
      <c r="B7290">
        <v>-50.261000000000003</v>
      </c>
      <c r="C7290">
        <v>-0.7080078125</v>
      </c>
    </row>
    <row r="7291" spans="2:3" x14ac:dyDescent="0.25">
      <c r="B7291">
        <v>-50.274999999999999</v>
      </c>
      <c r="C7291">
        <v>-0.390625</v>
      </c>
    </row>
    <row r="7292" spans="2:3" x14ac:dyDescent="0.25">
      <c r="B7292">
        <v>-50.289000000000001</v>
      </c>
      <c r="C7292">
        <v>-0.439453125</v>
      </c>
    </row>
    <row r="7293" spans="2:3" x14ac:dyDescent="0.25">
      <c r="B7293">
        <v>-50.302999999999997</v>
      </c>
      <c r="C7293">
        <v>-0.830078125</v>
      </c>
    </row>
    <row r="7294" spans="2:3" x14ac:dyDescent="0.25">
      <c r="B7294">
        <v>-50.317</v>
      </c>
      <c r="C7294">
        <v>-0.6103515625</v>
      </c>
    </row>
    <row r="7295" spans="2:3" x14ac:dyDescent="0.25">
      <c r="B7295">
        <v>-50.331000000000003</v>
      </c>
      <c r="C7295">
        <v>-0.8056640625</v>
      </c>
    </row>
    <row r="7296" spans="2:3" x14ac:dyDescent="0.25">
      <c r="B7296">
        <v>-50.344999999999999</v>
      </c>
      <c r="C7296">
        <v>-1.3916015625</v>
      </c>
    </row>
    <row r="7297" spans="2:3" x14ac:dyDescent="0.25">
      <c r="B7297">
        <v>-50.359000000000002</v>
      </c>
      <c r="C7297">
        <v>-1.2939453125</v>
      </c>
    </row>
    <row r="7298" spans="2:3" x14ac:dyDescent="0.25">
      <c r="B7298">
        <v>-50.372999999999998</v>
      </c>
      <c r="C7298">
        <v>-1.2451171875</v>
      </c>
    </row>
    <row r="7299" spans="2:3" x14ac:dyDescent="0.25">
      <c r="B7299">
        <v>-50.387</v>
      </c>
      <c r="C7299">
        <v>-1.3427734375</v>
      </c>
    </row>
    <row r="7300" spans="2:3" x14ac:dyDescent="0.25">
      <c r="B7300">
        <v>-50.401000000000003</v>
      </c>
      <c r="C7300">
        <v>-0.732421875</v>
      </c>
    </row>
    <row r="7301" spans="2:3" x14ac:dyDescent="0.25">
      <c r="B7301">
        <v>-50.414999999999999</v>
      </c>
      <c r="C7301">
        <v>-0.5859375</v>
      </c>
    </row>
    <row r="7302" spans="2:3" x14ac:dyDescent="0.25">
      <c r="B7302">
        <v>-50.429000000000002</v>
      </c>
      <c r="C7302">
        <v>-1.0009765625</v>
      </c>
    </row>
    <row r="7303" spans="2:3" x14ac:dyDescent="0.25">
      <c r="B7303">
        <v>-50.442999999999998</v>
      </c>
      <c r="C7303">
        <v>-0.830078125</v>
      </c>
    </row>
    <row r="7304" spans="2:3" x14ac:dyDescent="0.25">
      <c r="B7304">
        <v>-50.457000000000001</v>
      </c>
      <c r="C7304">
        <v>-1.66015625</v>
      </c>
    </row>
    <row r="7305" spans="2:3" x14ac:dyDescent="0.25">
      <c r="B7305">
        <v>-50.470999999999997</v>
      </c>
      <c r="C7305">
        <v>-1.8310546875</v>
      </c>
    </row>
    <row r="7306" spans="2:3" x14ac:dyDescent="0.25">
      <c r="B7306">
        <v>-50.484999999999999</v>
      </c>
      <c r="C7306">
        <v>-0.244140625</v>
      </c>
    </row>
    <row r="7307" spans="2:3" x14ac:dyDescent="0.25">
      <c r="B7307">
        <v>-50.499000000000002</v>
      </c>
      <c r="C7307">
        <v>-0.3662109375</v>
      </c>
    </row>
    <row r="7308" spans="2:3" x14ac:dyDescent="0.25">
      <c r="B7308">
        <v>-50.512999999999998</v>
      </c>
      <c r="C7308">
        <v>-7.32421875E-2</v>
      </c>
    </row>
    <row r="7309" spans="2:3" x14ac:dyDescent="0.25">
      <c r="B7309">
        <v>-50.527000000000001</v>
      </c>
      <c r="C7309">
        <v>-1.123046875</v>
      </c>
    </row>
    <row r="7310" spans="2:3" x14ac:dyDescent="0.25">
      <c r="B7310">
        <v>-50.540999999999997</v>
      </c>
      <c r="C7310">
        <v>-1.123046875</v>
      </c>
    </row>
    <row r="7311" spans="2:3" x14ac:dyDescent="0.25">
      <c r="B7311">
        <v>-50.555</v>
      </c>
      <c r="C7311">
        <v>-2.1728515625</v>
      </c>
    </row>
    <row r="7312" spans="2:3" x14ac:dyDescent="0.25">
      <c r="B7312">
        <v>-50.569000000000003</v>
      </c>
      <c r="C7312">
        <v>-1.513671875</v>
      </c>
    </row>
    <row r="7313" spans="2:3" x14ac:dyDescent="0.25">
      <c r="B7313">
        <v>-50.582999999999998</v>
      </c>
      <c r="C7313">
        <v>-0.87890625</v>
      </c>
    </row>
    <row r="7314" spans="2:3" x14ac:dyDescent="0.25">
      <c r="B7314">
        <v>-50.597000000000001</v>
      </c>
      <c r="C7314">
        <v>-2.3193359375</v>
      </c>
    </row>
    <row r="7315" spans="2:3" x14ac:dyDescent="0.25">
      <c r="B7315">
        <v>-50.610999999999997</v>
      </c>
      <c r="C7315">
        <v>-1.85546875</v>
      </c>
    </row>
    <row r="7316" spans="2:3" x14ac:dyDescent="0.25">
      <c r="B7316">
        <v>-50.625</v>
      </c>
      <c r="C7316">
        <v>-1.3427734375</v>
      </c>
    </row>
    <row r="7317" spans="2:3" x14ac:dyDescent="0.25">
      <c r="B7317">
        <v>-50.639000000000003</v>
      </c>
      <c r="C7317">
        <v>-1.2939453125</v>
      </c>
    </row>
    <row r="7318" spans="2:3" x14ac:dyDescent="0.25">
      <c r="B7318">
        <v>-50.652999999999999</v>
      </c>
      <c r="C7318">
        <v>-0.732421875</v>
      </c>
    </row>
    <row r="7319" spans="2:3" x14ac:dyDescent="0.25">
      <c r="B7319">
        <v>-50.667000000000002</v>
      </c>
      <c r="C7319">
        <v>-1.416015625</v>
      </c>
    </row>
    <row r="7320" spans="2:3" x14ac:dyDescent="0.25">
      <c r="B7320">
        <v>-50.680999999999997</v>
      </c>
      <c r="C7320">
        <v>-1.7578125</v>
      </c>
    </row>
    <row r="7321" spans="2:3" x14ac:dyDescent="0.25">
      <c r="B7321">
        <v>-50.695</v>
      </c>
      <c r="C7321">
        <v>-0.9521484375</v>
      </c>
    </row>
    <row r="7322" spans="2:3" x14ac:dyDescent="0.25">
      <c r="B7322">
        <v>-50.709000000000003</v>
      </c>
      <c r="C7322">
        <v>-1.4892578125</v>
      </c>
    </row>
    <row r="7323" spans="2:3" x14ac:dyDescent="0.25">
      <c r="B7323">
        <v>-50.722999999999999</v>
      </c>
      <c r="C7323">
        <v>-1.7333984375</v>
      </c>
    </row>
    <row r="7324" spans="2:3" x14ac:dyDescent="0.25">
      <c r="B7324">
        <v>-50.737000000000002</v>
      </c>
      <c r="C7324">
        <v>-0.68359375</v>
      </c>
    </row>
    <row r="7325" spans="2:3" x14ac:dyDescent="0.25">
      <c r="B7325">
        <v>-50.750999999999998</v>
      </c>
      <c r="C7325">
        <v>-0.634765625</v>
      </c>
    </row>
    <row r="7326" spans="2:3" x14ac:dyDescent="0.25">
      <c r="B7326">
        <v>-50.765000000000001</v>
      </c>
      <c r="C7326">
        <v>-2.3681640625</v>
      </c>
    </row>
    <row r="7327" spans="2:3" x14ac:dyDescent="0.25">
      <c r="B7327">
        <v>-50.779000000000003</v>
      </c>
      <c r="C7327">
        <v>-2.1240234375</v>
      </c>
    </row>
    <row r="7328" spans="2:3" x14ac:dyDescent="0.25">
      <c r="B7328">
        <v>-50.792999999999999</v>
      </c>
      <c r="C7328">
        <v>-0.68359375</v>
      </c>
    </row>
    <row r="7329" spans="2:3" x14ac:dyDescent="0.25">
      <c r="B7329">
        <v>-50.807000000000002</v>
      </c>
      <c r="C7329">
        <v>-0.244140625</v>
      </c>
    </row>
    <row r="7330" spans="2:3" x14ac:dyDescent="0.25">
      <c r="B7330">
        <v>-50.820999999999998</v>
      </c>
      <c r="C7330">
        <v>-1.025390625</v>
      </c>
    </row>
    <row r="7331" spans="2:3" x14ac:dyDescent="0.25">
      <c r="B7331">
        <v>-50.835000000000001</v>
      </c>
      <c r="C7331">
        <v>-2.0751953125</v>
      </c>
    </row>
    <row r="7332" spans="2:3" x14ac:dyDescent="0.25">
      <c r="B7332">
        <v>-50.848999999999997</v>
      </c>
      <c r="C7332">
        <v>-2.294921875</v>
      </c>
    </row>
    <row r="7333" spans="2:3" x14ac:dyDescent="0.25">
      <c r="B7333">
        <v>-50.863</v>
      </c>
      <c r="C7333">
        <v>-1.8310546875</v>
      </c>
    </row>
    <row r="7334" spans="2:3" x14ac:dyDescent="0.25">
      <c r="B7334">
        <v>-50.877000000000002</v>
      </c>
      <c r="C7334">
        <v>-0.7568359375</v>
      </c>
    </row>
    <row r="7335" spans="2:3" x14ac:dyDescent="0.25">
      <c r="B7335">
        <v>-50.890999999999998</v>
      </c>
      <c r="C7335">
        <v>-0.3662109375</v>
      </c>
    </row>
    <row r="7336" spans="2:3" x14ac:dyDescent="0.25">
      <c r="B7336">
        <v>-50.905000000000001</v>
      </c>
      <c r="C7336">
        <v>-2.9541015625</v>
      </c>
    </row>
    <row r="7337" spans="2:3" x14ac:dyDescent="0.25">
      <c r="B7337">
        <v>-50.918999999999997</v>
      </c>
      <c r="C7337">
        <v>-2.2705078125</v>
      </c>
    </row>
    <row r="7338" spans="2:3" x14ac:dyDescent="0.25">
      <c r="B7338">
        <v>-50.933</v>
      </c>
      <c r="C7338">
        <v>-1.07421875</v>
      </c>
    </row>
    <row r="7339" spans="2:3" x14ac:dyDescent="0.25">
      <c r="B7339">
        <v>-50.947000000000003</v>
      </c>
      <c r="C7339">
        <v>-0.3173828125</v>
      </c>
    </row>
    <row r="7340" spans="2:3" x14ac:dyDescent="0.25">
      <c r="B7340">
        <v>-50.960999999999999</v>
      </c>
      <c r="C7340">
        <v>-1.953125</v>
      </c>
    </row>
    <row r="7341" spans="2:3" x14ac:dyDescent="0.25">
      <c r="B7341">
        <v>-50.975000000000001</v>
      </c>
      <c r="C7341">
        <v>-2.1240234375</v>
      </c>
    </row>
    <row r="7342" spans="2:3" x14ac:dyDescent="0.25">
      <c r="B7342">
        <v>-50.988999999999997</v>
      </c>
      <c r="C7342">
        <v>-0.9765625</v>
      </c>
    </row>
    <row r="7343" spans="2:3" x14ac:dyDescent="0.25">
      <c r="B7343">
        <v>-51.003</v>
      </c>
      <c r="C7343">
        <v>-1.1962890625</v>
      </c>
    </row>
    <row r="7344" spans="2:3" x14ac:dyDescent="0.25">
      <c r="B7344">
        <v>-51.017000000000003</v>
      </c>
      <c r="C7344">
        <v>-1.4892578125</v>
      </c>
    </row>
    <row r="7345" spans="2:3" x14ac:dyDescent="0.25">
      <c r="B7345">
        <v>-51.030999999999999</v>
      </c>
      <c r="C7345">
        <v>-0.5615234375</v>
      </c>
    </row>
    <row r="7346" spans="2:3" x14ac:dyDescent="0.25">
      <c r="B7346">
        <v>-51.045000000000002</v>
      </c>
      <c r="C7346">
        <v>-1.025390625</v>
      </c>
    </row>
    <row r="7347" spans="2:3" x14ac:dyDescent="0.25">
      <c r="B7347">
        <v>-51.058999999999997</v>
      </c>
      <c r="C7347">
        <v>-2.2216796875</v>
      </c>
    </row>
    <row r="7348" spans="2:3" x14ac:dyDescent="0.25">
      <c r="B7348">
        <v>-51.073</v>
      </c>
      <c r="C7348">
        <v>-2.34375</v>
      </c>
    </row>
    <row r="7349" spans="2:3" x14ac:dyDescent="0.25">
      <c r="B7349">
        <v>-51.087000000000003</v>
      </c>
      <c r="C7349">
        <v>-1.513671875</v>
      </c>
    </row>
    <row r="7350" spans="2:3" x14ac:dyDescent="0.25">
      <c r="B7350">
        <v>-51.100999999999999</v>
      </c>
      <c r="C7350">
        <v>-1.9287109375</v>
      </c>
    </row>
    <row r="7351" spans="2:3" x14ac:dyDescent="0.25">
      <c r="B7351">
        <v>-51.115000000000002</v>
      </c>
      <c r="C7351">
        <v>-2.392578125</v>
      </c>
    </row>
    <row r="7352" spans="2:3" x14ac:dyDescent="0.25">
      <c r="B7352">
        <v>-51.128999999999998</v>
      </c>
      <c r="C7352">
        <v>-1.7333984375</v>
      </c>
    </row>
    <row r="7353" spans="2:3" x14ac:dyDescent="0.25">
      <c r="B7353">
        <v>-51.143000000000001</v>
      </c>
      <c r="C7353">
        <v>0</v>
      </c>
    </row>
    <row r="7354" spans="2:3" x14ac:dyDescent="0.25">
      <c r="B7354">
        <v>-51.156999999999996</v>
      </c>
      <c r="C7354">
        <v>-0.6591796875</v>
      </c>
    </row>
    <row r="7355" spans="2:3" x14ac:dyDescent="0.25">
      <c r="B7355">
        <v>-51.170999999999999</v>
      </c>
      <c r="C7355">
        <v>-2.001953125</v>
      </c>
    </row>
    <row r="7356" spans="2:3" x14ac:dyDescent="0.25">
      <c r="B7356">
        <v>-51.185000000000002</v>
      </c>
      <c r="C7356">
        <v>-2.5634765625</v>
      </c>
    </row>
    <row r="7357" spans="2:3" x14ac:dyDescent="0.25">
      <c r="B7357">
        <v>-51.198999999999998</v>
      </c>
      <c r="C7357">
        <v>-3.9306640625</v>
      </c>
    </row>
    <row r="7358" spans="2:3" x14ac:dyDescent="0.25">
      <c r="B7358">
        <v>-51.213000000000001</v>
      </c>
      <c r="C7358">
        <v>-1.6357421875</v>
      </c>
    </row>
    <row r="7359" spans="2:3" x14ac:dyDescent="0.25">
      <c r="B7359">
        <v>-51.226999999999997</v>
      </c>
      <c r="C7359">
        <v>-0.8056640625</v>
      </c>
    </row>
    <row r="7360" spans="2:3" x14ac:dyDescent="0.25">
      <c r="B7360">
        <v>-51.241</v>
      </c>
      <c r="C7360">
        <v>-2.2216796875</v>
      </c>
    </row>
    <row r="7361" spans="2:3" x14ac:dyDescent="0.25">
      <c r="B7361">
        <v>-51.255000000000003</v>
      </c>
      <c r="C7361">
        <v>-1.4404296875</v>
      </c>
    </row>
    <row r="7362" spans="2:3" x14ac:dyDescent="0.25">
      <c r="B7362">
        <v>-51.268999999999998</v>
      </c>
      <c r="C7362">
        <v>-2.1484375</v>
      </c>
    </row>
    <row r="7363" spans="2:3" x14ac:dyDescent="0.25">
      <c r="B7363">
        <v>-51.283000000000001</v>
      </c>
      <c r="C7363">
        <v>-1.318359375</v>
      </c>
    </row>
    <row r="7364" spans="2:3" x14ac:dyDescent="0.25">
      <c r="B7364">
        <v>-51.296999999999997</v>
      </c>
      <c r="C7364">
        <v>-1.171875</v>
      </c>
    </row>
    <row r="7365" spans="2:3" x14ac:dyDescent="0.25">
      <c r="B7365">
        <v>-51.311</v>
      </c>
      <c r="C7365">
        <v>-1.3916015625</v>
      </c>
    </row>
    <row r="7366" spans="2:3" x14ac:dyDescent="0.25">
      <c r="B7366">
        <v>-51.325000000000003</v>
      </c>
      <c r="C7366">
        <v>-1.4404296875</v>
      </c>
    </row>
    <row r="7367" spans="2:3" x14ac:dyDescent="0.25">
      <c r="B7367">
        <v>-51.338999999999999</v>
      </c>
      <c r="C7367">
        <v>-1.66015625</v>
      </c>
    </row>
    <row r="7368" spans="2:3" x14ac:dyDescent="0.25">
      <c r="B7368">
        <v>-51.353000000000002</v>
      </c>
      <c r="C7368">
        <v>-1.0986328125</v>
      </c>
    </row>
    <row r="7369" spans="2:3" x14ac:dyDescent="0.25">
      <c r="B7369">
        <v>-51.366999999999997</v>
      </c>
      <c r="C7369">
        <v>-0.9521484375</v>
      </c>
    </row>
    <row r="7370" spans="2:3" x14ac:dyDescent="0.25">
      <c r="B7370">
        <v>-51.381</v>
      </c>
      <c r="C7370">
        <v>-0.87890625</v>
      </c>
    </row>
    <row r="7371" spans="2:3" x14ac:dyDescent="0.25">
      <c r="B7371">
        <v>-51.395000000000003</v>
      </c>
      <c r="C7371">
        <v>-0.3662109375</v>
      </c>
    </row>
    <row r="7372" spans="2:3" x14ac:dyDescent="0.25">
      <c r="B7372">
        <v>-51.408999999999999</v>
      </c>
      <c r="C7372">
        <v>-2.7587890625</v>
      </c>
    </row>
    <row r="7373" spans="2:3" x14ac:dyDescent="0.25">
      <c r="B7373">
        <v>-51.423000000000002</v>
      </c>
      <c r="C7373">
        <v>-3.1494140625</v>
      </c>
    </row>
    <row r="7374" spans="2:3" x14ac:dyDescent="0.25">
      <c r="B7374">
        <v>-51.436999999999998</v>
      </c>
      <c r="C7374">
        <v>-2.1728515625</v>
      </c>
    </row>
    <row r="7375" spans="2:3" x14ac:dyDescent="0.25">
      <c r="B7375">
        <v>-51.451000000000001</v>
      </c>
      <c r="C7375">
        <v>-1.8798828125</v>
      </c>
    </row>
    <row r="7376" spans="2:3" x14ac:dyDescent="0.25">
      <c r="B7376">
        <v>-51.465000000000003</v>
      </c>
      <c r="C7376">
        <v>-0.9765625</v>
      </c>
    </row>
    <row r="7377" spans="2:3" x14ac:dyDescent="0.25">
      <c r="B7377">
        <v>-51.478999999999999</v>
      </c>
      <c r="C7377">
        <v>-2.099609375</v>
      </c>
    </row>
    <row r="7378" spans="2:3" x14ac:dyDescent="0.25">
      <c r="B7378">
        <v>-51.493000000000002</v>
      </c>
      <c r="C7378">
        <v>-1.4892578125</v>
      </c>
    </row>
    <row r="7379" spans="2:3" x14ac:dyDescent="0.25">
      <c r="B7379">
        <v>-51.506999999999998</v>
      </c>
      <c r="C7379">
        <v>-1.5380859375</v>
      </c>
    </row>
    <row r="7380" spans="2:3" x14ac:dyDescent="0.25">
      <c r="B7380">
        <v>-51.521000000000001</v>
      </c>
      <c r="C7380">
        <v>-0.732421875</v>
      </c>
    </row>
    <row r="7381" spans="2:3" x14ac:dyDescent="0.25">
      <c r="B7381">
        <v>-51.534999999999997</v>
      </c>
      <c r="C7381">
        <v>-2.587890625</v>
      </c>
    </row>
    <row r="7382" spans="2:3" x14ac:dyDescent="0.25">
      <c r="B7382">
        <v>-51.548999999999999</v>
      </c>
      <c r="C7382">
        <v>-2.0751953125</v>
      </c>
    </row>
    <row r="7383" spans="2:3" x14ac:dyDescent="0.25">
      <c r="B7383">
        <v>-51.563000000000002</v>
      </c>
      <c r="C7383">
        <v>-2.5390625</v>
      </c>
    </row>
    <row r="7384" spans="2:3" x14ac:dyDescent="0.25">
      <c r="B7384">
        <v>-51.576999999999998</v>
      </c>
      <c r="C7384">
        <v>-1.9775390625</v>
      </c>
    </row>
    <row r="7385" spans="2:3" x14ac:dyDescent="0.25">
      <c r="B7385">
        <v>-51.591000000000001</v>
      </c>
      <c r="C7385">
        <v>-1.8310546875</v>
      </c>
    </row>
    <row r="7386" spans="2:3" x14ac:dyDescent="0.25">
      <c r="B7386">
        <v>-51.604999999999997</v>
      </c>
      <c r="C7386">
        <v>-0.9521484375</v>
      </c>
    </row>
    <row r="7387" spans="2:3" x14ac:dyDescent="0.25">
      <c r="B7387">
        <v>-51.619</v>
      </c>
      <c r="C7387">
        <v>-1.9287109375</v>
      </c>
    </row>
    <row r="7388" spans="2:3" x14ac:dyDescent="0.25">
      <c r="B7388">
        <v>-51.633000000000003</v>
      </c>
      <c r="C7388">
        <v>-1.7578125</v>
      </c>
    </row>
    <row r="7389" spans="2:3" x14ac:dyDescent="0.25">
      <c r="B7389">
        <v>-51.646999999999998</v>
      </c>
      <c r="C7389">
        <v>-1.4892578125</v>
      </c>
    </row>
    <row r="7390" spans="2:3" x14ac:dyDescent="0.25">
      <c r="B7390">
        <v>-51.661000000000001</v>
      </c>
      <c r="C7390">
        <v>-1.9287109375</v>
      </c>
    </row>
    <row r="7391" spans="2:3" x14ac:dyDescent="0.25">
      <c r="B7391">
        <v>-51.674999999999997</v>
      </c>
      <c r="C7391">
        <v>-2.392578125</v>
      </c>
    </row>
    <row r="7392" spans="2:3" x14ac:dyDescent="0.25">
      <c r="B7392">
        <v>-51.689</v>
      </c>
      <c r="C7392">
        <v>-1.6357421875</v>
      </c>
    </row>
    <row r="7393" spans="2:3" x14ac:dyDescent="0.25">
      <c r="B7393">
        <v>-51.703000000000003</v>
      </c>
      <c r="C7393">
        <v>-1.85546875</v>
      </c>
    </row>
    <row r="7394" spans="2:3" x14ac:dyDescent="0.25">
      <c r="B7394">
        <v>-51.716999999999999</v>
      </c>
      <c r="C7394">
        <v>-1.9775390625</v>
      </c>
    </row>
    <row r="7395" spans="2:3" x14ac:dyDescent="0.25">
      <c r="B7395">
        <v>-51.731000000000002</v>
      </c>
      <c r="C7395">
        <v>-1.46484375</v>
      </c>
    </row>
    <row r="7396" spans="2:3" x14ac:dyDescent="0.25">
      <c r="B7396">
        <v>-51.744999999999997</v>
      </c>
      <c r="C7396">
        <v>-1.8310546875</v>
      </c>
    </row>
    <row r="7397" spans="2:3" x14ac:dyDescent="0.25">
      <c r="B7397">
        <v>-51.759</v>
      </c>
      <c r="C7397">
        <v>-2.001953125</v>
      </c>
    </row>
    <row r="7398" spans="2:3" x14ac:dyDescent="0.25">
      <c r="B7398">
        <v>-51.773000000000003</v>
      </c>
      <c r="C7398">
        <v>-1.416015625</v>
      </c>
    </row>
    <row r="7399" spans="2:3" x14ac:dyDescent="0.25">
      <c r="B7399">
        <v>-51.786999999999999</v>
      </c>
      <c r="C7399">
        <v>-1.2939453125</v>
      </c>
    </row>
    <row r="7400" spans="2:3" x14ac:dyDescent="0.25">
      <c r="B7400">
        <v>-51.801000000000002</v>
      </c>
      <c r="C7400">
        <v>-1.9287109375</v>
      </c>
    </row>
    <row r="7401" spans="2:3" x14ac:dyDescent="0.25">
      <c r="B7401">
        <v>-51.814999999999998</v>
      </c>
      <c r="C7401">
        <v>-1.2939453125</v>
      </c>
    </row>
    <row r="7402" spans="2:3" x14ac:dyDescent="0.25">
      <c r="B7402">
        <v>-51.829000000000001</v>
      </c>
      <c r="C7402">
        <v>-1.5869140625</v>
      </c>
    </row>
    <row r="7403" spans="2:3" x14ac:dyDescent="0.25">
      <c r="B7403">
        <v>-51.843000000000004</v>
      </c>
      <c r="C7403">
        <v>-1.5625</v>
      </c>
    </row>
    <row r="7404" spans="2:3" x14ac:dyDescent="0.25">
      <c r="B7404">
        <v>-51.856999999999999</v>
      </c>
      <c r="C7404">
        <v>-2.1240234375</v>
      </c>
    </row>
    <row r="7405" spans="2:3" x14ac:dyDescent="0.25">
      <c r="B7405">
        <v>-51.871000000000002</v>
      </c>
      <c r="C7405">
        <v>-1.07421875</v>
      </c>
    </row>
    <row r="7406" spans="2:3" x14ac:dyDescent="0.25">
      <c r="B7406">
        <v>-51.884999999999998</v>
      </c>
      <c r="C7406">
        <v>-0.78125</v>
      </c>
    </row>
    <row r="7407" spans="2:3" x14ac:dyDescent="0.25">
      <c r="B7407">
        <v>-51.899000000000001</v>
      </c>
      <c r="C7407">
        <v>-1.8310546875</v>
      </c>
    </row>
    <row r="7408" spans="2:3" x14ac:dyDescent="0.25">
      <c r="B7408">
        <v>-51.912999999999997</v>
      </c>
      <c r="C7408">
        <v>-1.513671875</v>
      </c>
    </row>
    <row r="7409" spans="2:3" x14ac:dyDescent="0.25">
      <c r="B7409">
        <v>-51.927</v>
      </c>
      <c r="C7409">
        <v>-1.6845703125</v>
      </c>
    </row>
    <row r="7410" spans="2:3" x14ac:dyDescent="0.25">
      <c r="B7410">
        <v>-51.941000000000003</v>
      </c>
      <c r="C7410">
        <v>-1.0009765625</v>
      </c>
    </row>
    <row r="7411" spans="2:3" x14ac:dyDescent="0.25">
      <c r="B7411">
        <v>-51.954999999999998</v>
      </c>
      <c r="C7411">
        <v>-2.294921875</v>
      </c>
    </row>
    <row r="7412" spans="2:3" x14ac:dyDescent="0.25">
      <c r="B7412">
        <v>-51.969000000000001</v>
      </c>
      <c r="C7412">
        <v>-2.0263671875</v>
      </c>
    </row>
    <row r="7413" spans="2:3" x14ac:dyDescent="0.25">
      <c r="B7413">
        <v>-51.982999999999997</v>
      </c>
      <c r="C7413">
        <v>-0.3173828125</v>
      </c>
    </row>
    <row r="7414" spans="2:3" x14ac:dyDescent="0.25">
      <c r="B7414">
        <v>-51.997</v>
      </c>
      <c r="C7414">
        <v>-0.732421875</v>
      </c>
    </row>
    <row r="7415" spans="2:3" x14ac:dyDescent="0.25">
      <c r="B7415">
        <v>-52.011000000000003</v>
      </c>
      <c r="C7415">
        <v>-1.025390625</v>
      </c>
    </row>
    <row r="7416" spans="2:3" x14ac:dyDescent="0.25">
      <c r="B7416">
        <v>-52.024999999999999</v>
      </c>
      <c r="C7416">
        <v>-0.87890625</v>
      </c>
    </row>
    <row r="7417" spans="2:3" x14ac:dyDescent="0.25">
      <c r="B7417">
        <v>-52.039000000000001</v>
      </c>
      <c r="C7417">
        <v>-1.46484375</v>
      </c>
    </row>
    <row r="7418" spans="2:3" x14ac:dyDescent="0.25">
      <c r="B7418">
        <v>-52.052999999999997</v>
      </c>
      <c r="C7418">
        <v>0.1220703125</v>
      </c>
    </row>
    <row r="7419" spans="2:3" x14ac:dyDescent="0.25">
      <c r="B7419">
        <v>-52.067</v>
      </c>
      <c r="C7419">
        <v>-1.611328125</v>
      </c>
    </row>
    <row r="7420" spans="2:3" x14ac:dyDescent="0.25">
      <c r="B7420">
        <v>-52.081000000000003</v>
      </c>
      <c r="C7420">
        <v>-2.3681640625</v>
      </c>
    </row>
    <row r="7421" spans="2:3" x14ac:dyDescent="0.25">
      <c r="B7421">
        <v>-52.094999999999999</v>
      </c>
      <c r="C7421">
        <v>-3.0029296875</v>
      </c>
    </row>
    <row r="7422" spans="2:3" x14ac:dyDescent="0.25">
      <c r="B7422">
        <v>-52.109000000000002</v>
      </c>
      <c r="C7422">
        <v>-2.0263671875</v>
      </c>
    </row>
    <row r="7423" spans="2:3" x14ac:dyDescent="0.25">
      <c r="B7423">
        <v>-52.122999999999998</v>
      </c>
      <c r="C7423">
        <v>-1.85546875</v>
      </c>
    </row>
    <row r="7424" spans="2:3" x14ac:dyDescent="0.25">
      <c r="B7424">
        <v>-52.137</v>
      </c>
      <c r="C7424">
        <v>-1.416015625</v>
      </c>
    </row>
    <row r="7425" spans="2:3" x14ac:dyDescent="0.25">
      <c r="B7425">
        <v>-52.151000000000003</v>
      </c>
      <c r="C7425">
        <v>-1.5625</v>
      </c>
    </row>
    <row r="7426" spans="2:3" x14ac:dyDescent="0.25">
      <c r="B7426">
        <v>-52.164999999999999</v>
      </c>
      <c r="C7426">
        <v>-2.2705078125</v>
      </c>
    </row>
    <row r="7427" spans="2:3" x14ac:dyDescent="0.25">
      <c r="B7427">
        <v>-52.179000000000002</v>
      </c>
      <c r="C7427">
        <v>-0.5859375</v>
      </c>
    </row>
    <row r="7428" spans="2:3" x14ac:dyDescent="0.25">
      <c r="B7428">
        <v>-52.192999999999998</v>
      </c>
      <c r="C7428">
        <v>0.29296875</v>
      </c>
    </row>
    <row r="7429" spans="2:3" x14ac:dyDescent="0.25">
      <c r="B7429">
        <v>-52.207000000000001</v>
      </c>
      <c r="C7429">
        <v>-1.904296875</v>
      </c>
    </row>
    <row r="7430" spans="2:3" x14ac:dyDescent="0.25">
      <c r="B7430">
        <v>-52.220999999999997</v>
      </c>
      <c r="C7430">
        <v>-2.880859375</v>
      </c>
    </row>
    <row r="7431" spans="2:3" x14ac:dyDescent="0.25">
      <c r="B7431">
        <v>-52.234999999999999</v>
      </c>
      <c r="C7431">
        <v>-1.220703125</v>
      </c>
    </row>
    <row r="7432" spans="2:3" x14ac:dyDescent="0.25">
      <c r="B7432">
        <v>-52.249000000000002</v>
      </c>
      <c r="C7432">
        <v>-0.927734375</v>
      </c>
    </row>
    <row r="7433" spans="2:3" x14ac:dyDescent="0.25">
      <c r="B7433">
        <v>-52.262999999999998</v>
      </c>
      <c r="C7433">
        <v>-1.9287109375</v>
      </c>
    </row>
    <row r="7434" spans="2:3" x14ac:dyDescent="0.25">
      <c r="B7434">
        <v>-52.277000000000001</v>
      </c>
      <c r="C7434">
        <v>-1.7333984375</v>
      </c>
    </row>
    <row r="7435" spans="2:3" x14ac:dyDescent="0.25">
      <c r="B7435">
        <v>-52.290999999999997</v>
      </c>
      <c r="C7435">
        <v>-1.2939453125</v>
      </c>
    </row>
    <row r="7436" spans="2:3" x14ac:dyDescent="0.25">
      <c r="B7436">
        <v>-52.305</v>
      </c>
      <c r="C7436">
        <v>-0.4150390625</v>
      </c>
    </row>
    <row r="7437" spans="2:3" x14ac:dyDescent="0.25">
      <c r="B7437">
        <v>-52.319000000000003</v>
      </c>
      <c r="C7437">
        <v>-1.66015625</v>
      </c>
    </row>
    <row r="7438" spans="2:3" x14ac:dyDescent="0.25">
      <c r="B7438">
        <v>-52.332999999999998</v>
      </c>
      <c r="C7438">
        <v>-1.220703125</v>
      </c>
    </row>
    <row r="7439" spans="2:3" x14ac:dyDescent="0.25">
      <c r="B7439">
        <v>-52.347000000000001</v>
      </c>
      <c r="C7439">
        <v>9.765625E-2</v>
      </c>
    </row>
    <row r="7440" spans="2:3" x14ac:dyDescent="0.25">
      <c r="B7440">
        <v>-52.360999999999997</v>
      </c>
      <c r="C7440">
        <v>-0.29296875</v>
      </c>
    </row>
    <row r="7441" spans="2:3" x14ac:dyDescent="0.25">
      <c r="B7441">
        <v>-52.375</v>
      </c>
      <c r="C7441">
        <v>-1.7333984375</v>
      </c>
    </row>
    <row r="7442" spans="2:3" x14ac:dyDescent="0.25">
      <c r="B7442">
        <v>-52.389000000000003</v>
      </c>
      <c r="C7442">
        <v>-1.5380859375</v>
      </c>
    </row>
    <row r="7443" spans="2:3" x14ac:dyDescent="0.25">
      <c r="B7443">
        <v>-52.402999999999999</v>
      </c>
      <c r="C7443">
        <v>-2.3681640625</v>
      </c>
    </row>
    <row r="7444" spans="2:3" x14ac:dyDescent="0.25">
      <c r="B7444">
        <v>-52.417000000000002</v>
      </c>
      <c r="C7444">
        <v>-2.8564453125</v>
      </c>
    </row>
    <row r="7445" spans="2:3" x14ac:dyDescent="0.25">
      <c r="B7445">
        <v>-52.430999999999997</v>
      </c>
      <c r="C7445">
        <v>-3.1982421875</v>
      </c>
    </row>
    <row r="7446" spans="2:3" x14ac:dyDescent="0.25">
      <c r="B7446">
        <v>-52.445</v>
      </c>
      <c r="C7446">
        <v>-2.3193359375</v>
      </c>
    </row>
    <row r="7447" spans="2:3" x14ac:dyDescent="0.25">
      <c r="B7447">
        <v>-52.459000000000003</v>
      </c>
      <c r="C7447">
        <v>-1.26953125</v>
      </c>
    </row>
    <row r="7448" spans="2:3" x14ac:dyDescent="0.25">
      <c r="B7448">
        <v>-52.472999999999999</v>
      </c>
      <c r="C7448">
        <v>-2.392578125</v>
      </c>
    </row>
    <row r="7449" spans="2:3" x14ac:dyDescent="0.25">
      <c r="B7449">
        <v>-52.487000000000002</v>
      </c>
      <c r="C7449">
        <v>-2.8564453125</v>
      </c>
    </row>
    <row r="7450" spans="2:3" x14ac:dyDescent="0.25">
      <c r="B7450">
        <v>-52.500999999999998</v>
      </c>
      <c r="C7450">
        <v>-4.443359375</v>
      </c>
    </row>
    <row r="7451" spans="2:3" x14ac:dyDescent="0.25">
      <c r="B7451">
        <v>-52.515000000000001</v>
      </c>
      <c r="C7451">
        <v>-2.587890625</v>
      </c>
    </row>
    <row r="7452" spans="2:3" x14ac:dyDescent="0.25">
      <c r="B7452">
        <v>-52.529000000000003</v>
      </c>
      <c r="C7452">
        <v>-1.6845703125</v>
      </c>
    </row>
    <row r="7453" spans="2:3" x14ac:dyDescent="0.25">
      <c r="B7453">
        <v>-52.542999999999999</v>
      </c>
      <c r="C7453">
        <v>-2.490234375</v>
      </c>
    </row>
    <row r="7454" spans="2:3" x14ac:dyDescent="0.25">
      <c r="B7454">
        <v>-52.557000000000002</v>
      </c>
      <c r="C7454">
        <v>-1.611328125</v>
      </c>
    </row>
    <row r="7455" spans="2:3" x14ac:dyDescent="0.25">
      <c r="B7455">
        <v>-52.570999999999998</v>
      </c>
      <c r="C7455">
        <v>-1.904296875</v>
      </c>
    </row>
    <row r="7456" spans="2:3" x14ac:dyDescent="0.25">
      <c r="B7456">
        <v>-52.585000000000001</v>
      </c>
      <c r="C7456">
        <v>-1.123046875</v>
      </c>
    </row>
    <row r="7457" spans="2:3" x14ac:dyDescent="0.25">
      <c r="B7457">
        <v>-52.598999999999997</v>
      </c>
      <c r="C7457">
        <v>-0.5615234375</v>
      </c>
    </row>
    <row r="7458" spans="2:3" x14ac:dyDescent="0.25">
      <c r="B7458">
        <v>-52.613</v>
      </c>
      <c r="C7458">
        <v>-2.001953125</v>
      </c>
    </row>
    <row r="7459" spans="2:3" x14ac:dyDescent="0.25">
      <c r="B7459">
        <v>-52.627000000000002</v>
      </c>
      <c r="C7459">
        <v>-3.4423828125</v>
      </c>
    </row>
    <row r="7460" spans="2:3" x14ac:dyDescent="0.25">
      <c r="B7460">
        <v>-52.640999999999998</v>
      </c>
      <c r="C7460">
        <v>-1.5869140625</v>
      </c>
    </row>
    <row r="7461" spans="2:3" x14ac:dyDescent="0.25">
      <c r="B7461">
        <v>-52.655000000000001</v>
      </c>
      <c r="C7461">
        <v>-0.5859375</v>
      </c>
    </row>
    <row r="7462" spans="2:3" x14ac:dyDescent="0.25">
      <c r="B7462">
        <v>-52.668999999999997</v>
      </c>
      <c r="C7462">
        <v>-2.3681640625</v>
      </c>
    </row>
    <row r="7463" spans="2:3" x14ac:dyDescent="0.25">
      <c r="B7463">
        <v>-52.683</v>
      </c>
      <c r="C7463">
        <v>-2.34375</v>
      </c>
    </row>
    <row r="7464" spans="2:3" x14ac:dyDescent="0.25">
      <c r="B7464">
        <v>-52.697000000000003</v>
      </c>
      <c r="C7464">
        <v>-1.220703125</v>
      </c>
    </row>
    <row r="7465" spans="2:3" x14ac:dyDescent="0.25">
      <c r="B7465">
        <v>-52.710999999999999</v>
      </c>
      <c r="C7465">
        <v>-2.5634765625</v>
      </c>
    </row>
    <row r="7466" spans="2:3" x14ac:dyDescent="0.25">
      <c r="B7466">
        <v>-52.725000000000001</v>
      </c>
      <c r="C7466">
        <v>-0.9765625</v>
      </c>
    </row>
    <row r="7467" spans="2:3" x14ac:dyDescent="0.25">
      <c r="B7467">
        <v>-52.738999999999997</v>
      </c>
      <c r="C7467">
        <v>-1.85546875</v>
      </c>
    </row>
    <row r="7468" spans="2:3" x14ac:dyDescent="0.25">
      <c r="B7468">
        <v>-52.753</v>
      </c>
      <c r="C7468">
        <v>-0.9521484375</v>
      </c>
    </row>
    <row r="7469" spans="2:3" x14ac:dyDescent="0.25">
      <c r="B7469">
        <v>-52.767000000000003</v>
      </c>
      <c r="C7469">
        <v>-2.0751953125</v>
      </c>
    </row>
    <row r="7470" spans="2:3" x14ac:dyDescent="0.25">
      <c r="B7470">
        <v>-52.780999999999999</v>
      </c>
      <c r="C7470">
        <v>-3.076171875</v>
      </c>
    </row>
    <row r="7471" spans="2:3" x14ac:dyDescent="0.25">
      <c r="B7471">
        <v>-52.795000000000002</v>
      </c>
      <c r="C7471">
        <v>-3.369140625</v>
      </c>
    </row>
    <row r="7472" spans="2:3" x14ac:dyDescent="0.25">
      <c r="B7472">
        <v>-52.808999999999997</v>
      </c>
      <c r="C7472">
        <v>-3.1005859375</v>
      </c>
    </row>
    <row r="7473" spans="2:3" x14ac:dyDescent="0.25">
      <c r="B7473">
        <v>-52.823</v>
      </c>
      <c r="C7473">
        <v>-2.1728515625</v>
      </c>
    </row>
    <row r="7474" spans="2:3" x14ac:dyDescent="0.25">
      <c r="B7474">
        <v>-52.837000000000003</v>
      </c>
      <c r="C7474">
        <v>-3.1005859375</v>
      </c>
    </row>
    <row r="7475" spans="2:3" x14ac:dyDescent="0.25">
      <c r="B7475">
        <v>-52.850999999999999</v>
      </c>
      <c r="C7475">
        <v>-3.2470703125</v>
      </c>
    </row>
    <row r="7476" spans="2:3" x14ac:dyDescent="0.25">
      <c r="B7476">
        <v>-52.865000000000002</v>
      </c>
      <c r="C7476">
        <v>-2.5634765625</v>
      </c>
    </row>
    <row r="7477" spans="2:3" x14ac:dyDescent="0.25">
      <c r="B7477">
        <v>-52.878999999999998</v>
      </c>
      <c r="C7477">
        <v>-1.4892578125</v>
      </c>
    </row>
    <row r="7478" spans="2:3" x14ac:dyDescent="0.25">
      <c r="B7478">
        <v>-52.893000000000001</v>
      </c>
      <c r="C7478">
        <v>-1.9287109375</v>
      </c>
    </row>
    <row r="7479" spans="2:3" x14ac:dyDescent="0.25">
      <c r="B7479">
        <v>-52.906999999999996</v>
      </c>
      <c r="C7479">
        <v>-2.490234375</v>
      </c>
    </row>
    <row r="7480" spans="2:3" x14ac:dyDescent="0.25">
      <c r="B7480">
        <v>-52.920999999999999</v>
      </c>
      <c r="C7480">
        <v>-0.830078125</v>
      </c>
    </row>
    <row r="7481" spans="2:3" x14ac:dyDescent="0.25">
      <c r="B7481">
        <v>-52.935000000000002</v>
      </c>
      <c r="C7481">
        <v>-1.513671875</v>
      </c>
    </row>
    <row r="7482" spans="2:3" x14ac:dyDescent="0.25">
      <c r="B7482">
        <v>-52.948999999999998</v>
      </c>
      <c r="C7482">
        <v>-2.2705078125</v>
      </c>
    </row>
    <row r="7483" spans="2:3" x14ac:dyDescent="0.25">
      <c r="B7483">
        <v>-52.963000000000001</v>
      </c>
      <c r="C7483">
        <v>-2.4169921875</v>
      </c>
    </row>
    <row r="7484" spans="2:3" x14ac:dyDescent="0.25">
      <c r="B7484">
        <v>-52.976999999999997</v>
      </c>
      <c r="C7484">
        <v>-2.2216796875</v>
      </c>
    </row>
    <row r="7485" spans="2:3" x14ac:dyDescent="0.25">
      <c r="B7485">
        <v>-52.991</v>
      </c>
      <c r="C7485">
        <v>-1.4892578125</v>
      </c>
    </row>
    <row r="7486" spans="2:3" x14ac:dyDescent="0.25">
      <c r="B7486">
        <v>-53.005000000000003</v>
      </c>
      <c r="C7486">
        <v>-0.5126953125</v>
      </c>
    </row>
    <row r="7487" spans="2:3" x14ac:dyDescent="0.25">
      <c r="B7487">
        <v>-53.018999999999998</v>
      </c>
      <c r="C7487">
        <v>-1.2939453125</v>
      </c>
    </row>
    <row r="7488" spans="2:3" x14ac:dyDescent="0.25">
      <c r="B7488">
        <v>-53.033000000000001</v>
      </c>
      <c r="C7488">
        <v>-1.904296875</v>
      </c>
    </row>
    <row r="7489" spans="2:3" x14ac:dyDescent="0.25">
      <c r="B7489">
        <v>-53.046999999999997</v>
      </c>
      <c r="C7489">
        <v>-3.0517578125</v>
      </c>
    </row>
    <row r="7490" spans="2:3" x14ac:dyDescent="0.25">
      <c r="B7490">
        <v>-53.061</v>
      </c>
      <c r="C7490">
        <v>-2.5146484375</v>
      </c>
    </row>
    <row r="7491" spans="2:3" x14ac:dyDescent="0.25">
      <c r="B7491">
        <v>-53.075000000000003</v>
      </c>
      <c r="C7491">
        <v>-1.1962890625</v>
      </c>
    </row>
    <row r="7492" spans="2:3" x14ac:dyDescent="0.25">
      <c r="B7492">
        <v>-53.088999999999999</v>
      </c>
      <c r="C7492">
        <v>-0.830078125</v>
      </c>
    </row>
    <row r="7493" spans="2:3" x14ac:dyDescent="0.25">
      <c r="B7493">
        <v>-53.103000000000002</v>
      </c>
      <c r="C7493">
        <v>-2.7587890625</v>
      </c>
    </row>
    <row r="7494" spans="2:3" x14ac:dyDescent="0.25">
      <c r="B7494">
        <v>-53.116999999999997</v>
      </c>
      <c r="C7494">
        <v>-2.392578125</v>
      </c>
    </row>
    <row r="7495" spans="2:3" x14ac:dyDescent="0.25">
      <c r="B7495">
        <v>-53.131</v>
      </c>
      <c r="C7495">
        <v>-0.927734375</v>
      </c>
    </row>
    <row r="7496" spans="2:3" x14ac:dyDescent="0.25">
      <c r="B7496">
        <v>-53.145000000000003</v>
      </c>
      <c r="C7496">
        <v>-1.0498046875</v>
      </c>
    </row>
    <row r="7497" spans="2:3" x14ac:dyDescent="0.25">
      <c r="B7497">
        <v>-53.158999999999999</v>
      </c>
      <c r="C7497">
        <v>-1.6845703125</v>
      </c>
    </row>
    <row r="7498" spans="2:3" x14ac:dyDescent="0.25">
      <c r="B7498">
        <v>-53.173000000000002</v>
      </c>
      <c r="C7498">
        <v>-3.41796875</v>
      </c>
    </row>
    <row r="7499" spans="2:3" x14ac:dyDescent="0.25">
      <c r="B7499">
        <v>-53.186999999999998</v>
      </c>
      <c r="C7499">
        <v>-4.443359375</v>
      </c>
    </row>
    <row r="7500" spans="2:3" x14ac:dyDescent="0.25">
      <c r="B7500">
        <v>-53.201000000000001</v>
      </c>
      <c r="C7500">
        <v>-3.1494140625</v>
      </c>
    </row>
    <row r="7501" spans="2:3" x14ac:dyDescent="0.25">
      <c r="B7501">
        <v>-53.215000000000003</v>
      </c>
      <c r="C7501">
        <v>-1.7822265625</v>
      </c>
    </row>
    <row r="7502" spans="2:3" x14ac:dyDescent="0.25">
      <c r="B7502">
        <v>-53.228999999999999</v>
      </c>
      <c r="C7502">
        <v>-2.001953125</v>
      </c>
    </row>
    <row r="7503" spans="2:3" x14ac:dyDescent="0.25">
      <c r="B7503">
        <v>-53.243000000000002</v>
      </c>
      <c r="C7503">
        <v>-2.05078125</v>
      </c>
    </row>
    <row r="7504" spans="2:3" x14ac:dyDescent="0.25">
      <c r="B7504">
        <v>-53.256999999999998</v>
      </c>
      <c r="C7504">
        <v>-2.6611328125</v>
      </c>
    </row>
    <row r="7505" spans="2:3" x14ac:dyDescent="0.25">
      <c r="B7505">
        <v>-53.271000000000001</v>
      </c>
      <c r="C7505">
        <v>-2.1484375</v>
      </c>
    </row>
    <row r="7506" spans="2:3" x14ac:dyDescent="0.25">
      <c r="B7506">
        <v>-53.284999999999997</v>
      </c>
      <c r="C7506">
        <v>-2.490234375</v>
      </c>
    </row>
    <row r="7507" spans="2:3" x14ac:dyDescent="0.25">
      <c r="B7507">
        <v>-53.298999999999999</v>
      </c>
      <c r="C7507">
        <v>-3.564453125</v>
      </c>
    </row>
    <row r="7508" spans="2:3" x14ac:dyDescent="0.25">
      <c r="B7508">
        <v>-53.313000000000002</v>
      </c>
      <c r="C7508">
        <v>-2.2216796875</v>
      </c>
    </row>
    <row r="7509" spans="2:3" x14ac:dyDescent="0.25">
      <c r="B7509">
        <v>-53.326999999999998</v>
      </c>
      <c r="C7509">
        <v>-1.4404296875</v>
      </c>
    </row>
    <row r="7510" spans="2:3" x14ac:dyDescent="0.25">
      <c r="B7510">
        <v>-53.341000000000001</v>
      </c>
      <c r="C7510">
        <v>-2.197265625</v>
      </c>
    </row>
    <row r="7511" spans="2:3" x14ac:dyDescent="0.25">
      <c r="B7511">
        <v>-53.354999999999997</v>
      </c>
      <c r="C7511">
        <v>-2.3193359375</v>
      </c>
    </row>
    <row r="7512" spans="2:3" x14ac:dyDescent="0.25">
      <c r="B7512">
        <v>-53.369</v>
      </c>
      <c r="C7512">
        <v>-2.1240234375</v>
      </c>
    </row>
    <row r="7513" spans="2:3" x14ac:dyDescent="0.25">
      <c r="B7513">
        <v>-53.383000000000003</v>
      </c>
      <c r="C7513">
        <v>-1.0009765625</v>
      </c>
    </row>
    <row r="7514" spans="2:3" x14ac:dyDescent="0.25">
      <c r="B7514">
        <v>-53.396999999999998</v>
      </c>
      <c r="C7514">
        <v>-1.3427734375</v>
      </c>
    </row>
    <row r="7515" spans="2:3" x14ac:dyDescent="0.25">
      <c r="B7515">
        <v>-53.411000000000001</v>
      </c>
      <c r="C7515">
        <v>-3.3935546875</v>
      </c>
    </row>
    <row r="7516" spans="2:3" x14ac:dyDescent="0.25">
      <c r="B7516">
        <v>-53.424999999999997</v>
      </c>
      <c r="C7516">
        <v>-3.61328125</v>
      </c>
    </row>
    <row r="7517" spans="2:3" x14ac:dyDescent="0.25">
      <c r="B7517">
        <v>-53.439</v>
      </c>
      <c r="C7517">
        <v>-2.1484375</v>
      </c>
    </row>
    <row r="7518" spans="2:3" x14ac:dyDescent="0.25">
      <c r="B7518">
        <v>-53.453000000000003</v>
      </c>
      <c r="C7518">
        <v>-2.2705078125</v>
      </c>
    </row>
    <row r="7519" spans="2:3" x14ac:dyDescent="0.25">
      <c r="B7519">
        <v>-53.466999999999999</v>
      </c>
      <c r="C7519">
        <v>-0.6591796875</v>
      </c>
    </row>
    <row r="7520" spans="2:3" x14ac:dyDescent="0.25">
      <c r="B7520">
        <v>-53.481000000000002</v>
      </c>
      <c r="C7520">
        <v>-0.68359375</v>
      </c>
    </row>
    <row r="7521" spans="2:3" x14ac:dyDescent="0.25">
      <c r="B7521">
        <v>-53.494999999999997</v>
      </c>
      <c r="C7521">
        <v>-2.24609375</v>
      </c>
    </row>
    <row r="7522" spans="2:3" x14ac:dyDescent="0.25">
      <c r="B7522">
        <v>-53.509</v>
      </c>
      <c r="C7522">
        <v>-1.9775390625</v>
      </c>
    </row>
    <row r="7523" spans="2:3" x14ac:dyDescent="0.25">
      <c r="B7523">
        <v>-53.523000000000003</v>
      </c>
      <c r="C7523">
        <v>-3.1005859375</v>
      </c>
    </row>
    <row r="7524" spans="2:3" x14ac:dyDescent="0.25">
      <c r="B7524">
        <v>-53.536999999999999</v>
      </c>
      <c r="C7524">
        <v>-3.857421875</v>
      </c>
    </row>
    <row r="7525" spans="2:3" x14ac:dyDescent="0.25">
      <c r="B7525">
        <v>-53.551000000000002</v>
      </c>
      <c r="C7525">
        <v>-1.3671875</v>
      </c>
    </row>
    <row r="7526" spans="2:3" x14ac:dyDescent="0.25">
      <c r="B7526">
        <v>-53.564999999999998</v>
      </c>
      <c r="C7526">
        <v>-1.66015625</v>
      </c>
    </row>
    <row r="7527" spans="2:3" x14ac:dyDescent="0.25">
      <c r="B7527">
        <v>-53.579000000000001</v>
      </c>
      <c r="C7527">
        <v>-2.099609375</v>
      </c>
    </row>
    <row r="7528" spans="2:3" x14ac:dyDescent="0.25">
      <c r="B7528">
        <v>-53.593000000000004</v>
      </c>
      <c r="C7528">
        <v>-2.34375</v>
      </c>
    </row>
    <row r="7529" spans="2:3" x14ac:dyDescent="0.25">
      <c r="B7529">
        <v>-53.606999999999999</v>
      </c>
      <c r="C7529">
        <v>-1.8798828125</v>
      </c>
    </row>
    <row r="7530" spans="2:3" x14ac:dyDescent="0.25">
      <c r="B7530">
        <v>-53.621000000000002</v>
      </c>
      <c r="C7530">
        <v>-2.3193359375</v>
      </c>
    </row>
    <row r="7531" spans="2:3" x14ac:dyDescent="0.25">
      <c r="B7531">
        <v>-53.634999999999998</v>
      </c>
      <c r="C7531">
        <v>-3.466796875</v>
      </c>
    </row>
    <row r="7532" spans="2:3" x14ac:dyDescent="0.25">
      <c r="B7532">
        <v>-53.649000000000001</v>
      </c>
      <c r="C7532">
        <v>-1.5380859375</v>
      </c>
    </row>
    <row r="7533" spans="2:3" x14ac:dyDescent="0.25">
      <c r="B7533">
        <v>-53.662999999999997</v>
      </c>
      <c r="C7533">
        <v>-2.1728515625</v>
      </c>
    </row>
    <row r="7534" spans="2:3" x14ac:dyDescent="0.25">
      <c r="B7534">
        <v>-53.677</v>
      </c>
      <c r="C7534">
        <v>-2.294921875</v>
      </c>
    </row>
    <row r="7535" spans="2:3" x14ac:dyDescent="0.25">
      <c r="B7535">
        <v>-53.691000000000003</v>
      </c>
      <c r="C7535">
        <v>-1.953125</v>
      </c>
    </row>
    <row r="7536" spans="2:3" x14ac:dyDescent="0.25">
      <c r="B7536">
        <v>-53.704999999999998</v>
      </c>
      <c r="C7536">
        <v>-1.7822265625</v>
      </c>
    </row>
    <row r="7537" spans="2:3" x14ac:dyDescent="0.25">
      <c r="B7537">
        <v>-53.719000000000001</v>
      </c>
      <c r="C7537">
        <v>-0.2685546875</v>
      </c>
    </row>
    <row r="7538" spans="2:3" x14ac:dyDescent="0.25">
      <c r="B7538">
        <v>-53.732999999999997</v>
      </c>
      <c r="C7538">
        <v>-1.0009765625</v>
      </c>
    </row>
    <row r="7539" spans="2:3" x14ac:dyDescent="0.25">
      <c r="B7539">
        <v>-53.747</v>
      </c>
      <c r="C7539">
        <v>-2.1728515625</v>
      </c>
    </row>
    <row r="7540" spans="2:3" x14ac:dyDescent="0.25">
      <c r="B7540">
        <v>-53.761000000000003</v>
      </c>
      <c r="C7540">
        <v>-1.8798828125</v>
      </c>
    </row>
    <row r="7541" spans="2:3" x14ac:dyDescent="0.25">
      <c r="B7541">
        <v>-53.774999999999999</v>
      </c>
      <c r="C7541">
        <v>-2.24609375</v>
      </c>
    </row>
    <row r="7542" spans="2:3" x14ac:dyDescent="0.25">
      <c r="B7542">
        <v>-53.789000000000001</v>
      </c>
      <c r="C7542">
        <v>-1.220703125</v>
      </c>
    </row>
    <row r="7543" spans="2:3" x14ac:dyDescent="0.25">
      <c r="B7543">
        <v>-53.802999999999997</v>
      </c>
      <c r="C7543">
        <v>-1.7578125</v>
      </c>
    </row>
    <row r="7544" spans="2:3" x14ac:dyDescent="0.25">
      <c r="B7544">
        <v>-53.817</v>
      </c>
      <c r="C7544">
        <v>-3.3935546875</v>
      </c>
    </row>
    <row r="7545" spans="2:3" x14ac:dyDescent="0.25">
      <c r="B7545">
        <v>-53.831000000000003</v>
      </c>
      <c r="C7545">
        <v>-2.2216796875</v>
      </c>
    </row>
    <row r="7546" spans="2:3" x14ac:dyDescent="0.25">
      <c r="B7546">
        <v>-53.844999999999999</v>
      </c>
      <c r="C7546">
        <v>-1.0498046875</v>
      </c>
    </row>
    <row r="7547" spans="2:3" x14ac:dyDescent="0.25">
      <c r="B7547">
        <v>-53.859000000000002</v>
      </c>
      <c r="C7547">
        <v>-1.3427734375</v>
      </c>
    </row>
    <row r="7548" spans="2:3" x14ac:dyDescent="0.25">
      <c r="B7548">
        <v>-53.872999999999998</v>
      </c>
      <c r="C7548">
        <v>-1.7578125</v>
      </c>
    </row>
    <row r="7549" spans="2:3" x14ac:dyDescent="0.25">
      <c r="B7549">
        <v>-53.887</v>
      </c>
      <c r="C7549">
        <v>-1.6845703125</v>
      </c>
    </row>
    <row r="7550" spans="2:3" x14ac:dyDescent="0.25">
      <c r="B7550">
        <v>-53.901000000000003</v>
      </c>
      <c r="C7550">
        <v>-2.3193359375</v>
      </c>
    </row>
    <row r="7551" spans="2:3" x14ac:dyDescent="0.25">
      <c r="B7551">
        <v>-53.914999999999999</v>
      </c>
      <c r="C7551">
        <v>-2.880859375</v>
      </c>
    </row>
    <row r="7552" spans="2:3" x14ac:dyDescent="0.25">
      <c r="B7552">
        <v>-53.929000000000002</v>
      </c>
      <c r="C7552">
        <v>-2.490234375</v>
      </c>
    </row>
    <row r="7553" spans="2:3" x14ac:dyDescent="0.25">
      <c r="B7553">
        <v>-53.942999999999998</v>
      </c>
      <c r="C7553">
        <v>-3.22265625</v>
      </c>
    </row>
    <row r="7554" spans="2:3" x14ac:dyDescent="0.25">
      <c r="B7554">
        <v>-53.957000000000001</v>
      </c>
      <c r="C7554">
        <v>-3.0517578125</v>
      </c>
    </row>
    <row r="7555" spans="2:3" x14ac:dyDescent="0.25">
      <c r="B7555">
        <v>-53.970999999999997</v>
      </c>
      <c r="C7555">
        <v>-2.5390625</v>
      </c>
    </row>
    <row r="7556" spans="2:3" x14ac:dyDescent="0.25">
      <c r="B7556">
        <v>-53.984999999999999</v>
      </c>
      <c r="C7556">
        <v>-0.9765625</v>
      </c>
    </row>
    <row r="7557" spans="2:3" x14ac:dyDescent="0.25">
      <c r="B7557">
        <v>-53.999000000000002</v>
      </c>
      <c r="C7557">
        <v>-1.513671875</v>
      </c>
    </row>
    <row r="7558" spans="2:3" x14ac:dyDescent="0.25">
      <c r="B7558">
        <v>-54.012999999999998</v>
      </c>
      <c r="C7558">
        <v>-1.6357421875</v>
      </c>
    </row>
    <row r="7559" spans="2:3" x14ac:dyDescent="0.25">
      <c r="B7559">
        <v>-54.027000000000001</v>
      </c>
      <c r="C7559">
        <v>-2.6123046875</v>
      </c>
    </row>
    <row r="7560" spans="2:3" x14ac:dyDescent="0.25">
      <c r="B7560">
        <v>-54.040999999999997</v>
      </c>
      <c r="C7560">
        <v>-2.4658203125</v>
      </c>
    </row>
    <row r="7561" spans="2:3" x14ac:dyDescent="0.25">
      <c r="B7561">
        <v>-54.055</v>
      </c>
      <c r="C7561">
        <v>-1.6357421875</v>
      </c>
    </row>
    <row r="7562" spans="2:3" x14ac:dyDescent="0.25">
      <c r="B7562">
        <v>-54.069000000000003</v>
      </c>
      <c r="C7562">
        <v>-1.1962890625</v>
      </c>
    </row>
    <row r="7563" spans="2:3" x14ac:dyDescent="0.25">
      <c r="B7563">
        <v>-54.082999999999998</v>
      </c>
      <c r="C7563">
        <v>-1.4892578125</v>
      </c>
    </row>
    <row r="7564" spans="2:3" x14ac:dyDescent="0.25">
      <c r="B7564">
        <v>-54.097000000000001</v>
      </c>
      <c r="C7564">
        <v>-3.6865234375</v>
      </c>
    </row>
    <row r="7565" spans="2:3" x14ac:dyDescent="0.25">
      <c r="B7565">
        <v>-54.110999999999997</v>
      </c>
      <c r="C7565">
        <v>-3.076171875</v>
      </c>
    </row>
    <row r="7566" spans="2:3" x14ac:dyDescent="0.25">
      <c r="B7566">
        <v>-54.125</v>
      </c>
      <c r="C7566">
        <v>-2.3681640625</v>
      </c>
    </row>
    <row r="7567" spans="2:3" x14ac:dyDescent="0.25">
      <c r="B7567">
        <v>-54.139000000000003</v>
      </c>
      <c r="C7567">
        <v>-1.4892578125</v>
      </c>
    </row>
    <row r="7568" spans="2:3" x14ac:dyDescent="0.25">
      <c r="B7568">
        <v>-54.152999999999999</v>
      </c>
      <c r="C7568">
        <v>-1.8310546875</v>
      </c>
    </row>
    <row r="7569" spans="2:3" x14ac:dyDescent="0.25">
      <c r="B7569">
        <v>-54.167000000000002</v>
      </c>
      <c r="C7569">
        <v>-2.0263671875</v>
      </c>
    </row>
    <row r="7570" spans="2:3" x14ac:dyDescent="0.25">
      <c r="B7570">
        <v>-54.180999999999997</v>
      </c>
      <c r="C7570">
        <v>-2.1240234375</v>
      </c>
    </row>
    <row r="7571" spans="2:3" x14ac:dyDescent="0.25">
      <c r="B7571">
        <v>-54.195</v>
      </c>
      <c r="C7571">
        <v>-0.732421875</v>
      </c>
    </row>
    <row r="7572" spans="2:3" x14ac:dyDescent="0.25">
      <c r="B7572">
        <v>-54.209000000000003</v>
      </c>
      <c r="C7572">
        <v>-1.953125</v>
      </c>
    </row>
    <row r="7573" spans="2:3" x14ac:dyDescent="0.25">
      <c r="B7573">
        <v>-54.222999999999999</v>
      </c>
      <c r="C7573">
        <v>-3.41796875</v>
      </c>
    </row>
    <row r="7574" spans="2:3" x14ac:dyDescent="0.25">
      <c r="B7574">
        <v>-54.237000000000002</v>
      </c>
      <c r="C7574">
        <v>-1.5625</v>
      </c>
    </row>
    <row r="7575" spans="2:3" x14ac:dyDescent="0.25">
      <c r="B7575">
        <v>-54.250999999999998</v>
      </c>
      <c r="C7575">
        <v>-2.0263671875</v>
      </c>
    </row>
    <row r="7576" spans="2:3" x14ac:dyDescent="0.25">
      <c r="B7576">
        <v>-54.265000000000001</v>
      </c>
      <c r="C7576">
        <v>-3.515625</v>
      </c>
    </row>
    <row r="7577" spans="2:3" x14ac:dyDescent="0.25">
      <c r="B7577">
        <v>-54.279000000000003</v>
      </c>
      <c r="C7577">
        <v>-2.8076171875</v>
      </c>
    </row>
    <row r="7578" spans="2:3" x14ac:dyDescent="0.25">
      <c r="B7578">
        <v>-54.292999999999999</v>
      </c>
      <c r="C7578">
        <v>-1.318359375</v>
      </c>
    </row>
    <row r="7579" spans="2:3" x14ac:dyDescent="0.25">
      <c r="B7579">
        <v>-54.307000000000002</v>
      </c>
      <c r="C7579">
        <v>-2.2705078125</v>
      </c>
    </row>
    <row r="7580" spans="2:3" x14ac:dyDescent="0.25">
      <c r="B7580">
        <v>-54.320999999999998</v>
      </c>
      <c r="C7580">
        <v>-2.880859375</v>
      </c>
    </row>
    <row r="7581" spans="2:3" x14ac:dyDescent="0.25">
      <c r="B7581">
        <v>-54.335000000000001</v>
      </c>
      <c r="C7581">
        <v>-2.1728515625</v>
      </c>
    </row>
    <row r="7582" spans="2:3" x14ac:dyDescent="0.25">
      <c r="B7582">
        <v>-54.348999999999997</v>
      </c>
      <c r="C7582">
        <v>-2.001953125</v>
      </c>
    </row>
    <row r="7583" spans="2:3" x14ac:dyDescent="0.25">
      <c r="B7583">
        <v>-54.363</v>
      </c>
      <c r="C7583">
        <v>-2.44140625</v>
      </c>
    </row>
    <row r="7584" spans="2:3" x14ac:dyDescent="0.25">
      <c r="B7584">
        <v>-54.377000000000002</v>
      </c>
      <c r="C7584">
        <v>-2.6123046875</v>
      </c>
    </row>
    <row r="7585" spans="2:3" x14ac:dyDescent="0.25">
      <c r="B7585">
        <v>-54.390999999999998</v>
      </c>
      <c r="C7585">
        <v>-2.2216796875</v>
      </c>
    </row>
    <row r="7586" spans="2:3" x14ac:dyDescent="0.25">
      <c r="B7586">
        <v>-54.405000000000001</v>
      </c>
      <c r="C7586">
        <v>-2.001953125</v>
      </c>
    </row>
    <row r="7587" spans="2:3" x14ac:dyDescent="0.25">
      <c r="B7587">
        <v>-54.418999999999997</v>
      </c>
      <c r="C7587">
        <v>-3.3935546875</v>
      </c>
    </row>
    <row r="7588" spans="2:3" x14ac:dyDescent="0.25">
      <c r="B7588">
        <v>-54.433</v>
      </c>
      <c r="C7588">
        <v>-3.369140625</v>
      </c>
    </row>
    <row r="7589" spans="2:3" x14ac:dyDescent="0.25">
      <c r="B7589">
        <v>-54.447000000000003</v>
      </c>
      <c r="C7589">
        <v>-3.0517578125</v>
      </c>
    </row>
    <row r="7590" spans="2:3" x14ac:dyDescent="0.25">
      <c r="B7590">
        <v>-54.460999999999999</v>
      </c>
      <c r="C7590">
        <v>-2.8564453125</v>
      </c>
    </row>
    <row r="7591" spans="2:3" x14ac:dyDescent="0.25">
      <c r="B7591">
        <v>-54.475000000000001</v>
      </c>
      <c r="C7591">
        <v>-3.1982421875</v>
      </c>
    </row>
    <row r="7592" spans="2:3" x14ac:dyDescent="0.25">
      <c r="B7592">
        <v>-54.488999999999997</v>
      </c>
      <c r="C7592">
        <v>-2.8564453125</v>
      </c>
    </row>
    <row r="7593" spans="2:3" x14ac:dyDescent="0.25">
      <c r="B7593">
        <v>-54.503</v>
      </c>
      <c r="C7593">
        <v>-1.9287109375</v>
      </c>
    </row>
    <row r="7594" spans="2:3" x14ac:dyDescent="0.25">
      <c r="B7594">
        <v>-54.517000000000003</v>
      </c>
      <c r="C7594">
        <v>-2.5390625</v>
      </c>
    </row>
    <row r="7595" spans="2:3" x14ac:dyDescent="0.25">
      <c r="B7595">
        <v>-54.530999999999999</v>
      </c>
      <c r="C7595">
        <v>-2.3681640625</v>
      </c>
    </row>
    <row r="7596" spans="2:3" x14ac:dyDescent="0.25">
      <c r="B7596">
        <v>-54.545000000000002</v>
      </c>
      <c r="C7596">
        <v>-1.8798828125</v>
      </c>
    </row>
    <row r="7597" spans="2:3" x14ac:dyDescent="0.25">
      <c r="B7597">
        <v>-54.558999999999997</v>
      </c>
      <c r="C7597">
        <v>-1.6845703125</v>
      </c>
    </row>
    <row r="7598" spans="2:3" x14ac:dyDescent="0.25">
      <c r="B7598">
        <v>-54.573</v>
      </c>
      <c r="C7598">
        <v>-1.6357421875</v>
      </c>
    </row>
    <row r="7599" spans="2:3" x14ac:dyDescent="0.25">
      <c r="B7599">
        <v>-54.587000000000003</v>
      </c>
      <c r="C7599">
        <v>-2.490234375</v>
      </c>
    </row>
    <row r="7600" spans="2:3" x14ac:dyDescent="0.25">
      <c r="B7600">
        <v>-54.600999999999999</v>
      </c>
      <c r="C7600">
        <v>-2.05078125</v>
      </c>
    </row>
    <row r="7601" spans="2:3" x14ac:dyDescent="0.25">
      <c r="B7601">
        <v>-54.615000000000002</v>
      </c>
      <c r="C7601">
        <v>-2.9541015625</v>
      </c>
    </row>
    <row r="7602" spans="2:3" x14ac:dyDescent="0.25">
      <c r="B7602">
        <v>-54.628999999999998</v>
      </c>
      <c r="C7602">
        <v>-2.8564453125</v>
      </c>
    </row>
    <row r="7603" spans="2:3" x14ac:dyDescent="0.25">
      <c r="B7603">
        <v>-54.643000000000001</v>
      </c>
      <c r="C7603">
        <v>-3.2470703125</v>
      </c>
    </row>
    <row r="7604" spans="2:3" x14ac:dyDescent="0.25">
      <c r="B7604">
        <v>-54.656999999999996</v>
      </c>
      <c r="C7604">
        <v>-3.955078125</v>
      </c>
    </row>
    <row r="7605" spans="2:3" x14ac:dyDescent="0.25">
      <c r="B7605">
        <v>-54.670999999999999</v>
      </c>
      <c r="C7605">
        <v>-2.8564453125</v>
      </c>
    </row>
    <row r="7606" spans="2:3" x14ac:dyDescent="0.25">
      <c r="B7606">
        <v>-54.685000000000002</v>
      </c>
      <c r="C7606">
        <v>-2.24609375</v>
      </c>
    </row>
    <row r="7607" spans="2:3" x14ac:dyDescent="0.25">
      <c r="B7607">
        <v>-54.698999999999998</v>
      </c>
      <c r="C7607">
        <v>-2.5146484375</v>
      </c>
    </row>
    <row r="7608" spans="2:3" x14ac:dyDescent="0.25">
      <c r="B7608">
        <v>-54.713000000000001</v>
      </c>
      <c r="C7608">
        <v>-3.5400390625</v>
      </c>
    </row>
    <row r="7609" spans="2:3" x14ac:dyDescent="0.25">
      <c r="B7609">
        <v>-54.726999999999997</v>
      </c>
      <c r="C7609">
        <v>-3.0517578125</v>
      </c>
    </row>
    <row r="7610" spans="2:3" x14ac:dyDescent="0.25">
      <c r="B7610">
        <v>-54.741</v>
      </c>
      <c r="C7610">
        <v>-2.4169921875</v>
      </c>
    </row>
    <row r="7611" spans="2:3" x14ac:dyDescent="0.25">
      <c r="B7611">
        <v>-54.755000000000003</v>
      </c>
      <c r="C7611">
        <v>-1.6845703125</v>
      </c>
    </row>
    <row r="7612" spans="2:3" x14ac:dyDescent="0.25">
      <c r="B7612">
        <v>-54.768999999999998</v>
      </c>
      <c r="C7612">
        <v>-2.490234375</v>
      </c>
    </row>
    <row r="7613" spans="2:3" x14ac:dyDescent="0.25">
      <c r="B7613">
        <v>-54.783000000000001</v>
      </c>
      <c r="C7613">
        <v>-3.173828125</v>
      </c>
    </row>
    <row r="7614" spans="2:3" x14ac:dyDescent="0.25">
      <c r="B7614">
        <v>-54.796999999999997</v>
      </c>
      <c r="C7614">
        <v>-3.0517578125</v>
      </c>
    </row>
    <row r="7615" spans="2:3" x14ac:dyDescent="0.25">
      <c r="B7615">
        <v>-54.811</v>
      </c>
      <c r="C7615">
        <v>-3.2958984375</v>
      </c>
    </row>
    <row r="7616" spans="2:3" x14ac:dyDescent="0.25">
      <c r="B7616">
        <v>-54.825000000000003</v>
      </c>
      <c r="C7616">
        <v>-2.5634765625</v>
      </c>
    </row>
    <row r="7617" spans="2:3" x14ac:dyDescent="0.25">
      <c r="B7617">
        <v>-54.838999999999999</v>
      </c>
      <c r="C7617">
        <v>-2.0263671875</v>
      </c>
    </row>
    <row r="7618" spans="2:3" x14ac:dyDescent="0.25">
      <c r="B7618">
        <v>-54.853000000000002</v>
      </c>
      <c r="C7618">
        <v>-2.587890625</v>
      </c>
    </row>
    <row r="7619" spans="2:3" x14ac:dyDescent="0.25">
      <c r="B7619">
        <v>-54.866999999999997</v>
      </c>
      <c r="C7619">
        <v>-4.9072265625</v>
      </c>
    </row>
    <row r="7620" spans="2:3" x14ac:dyDescent="0.25">
      <c r="B7620">
        <v>-54.881</v>
      </c>
      <c r="C7620">
        <v>-4.541015625</v>
      </c>
    </row>
    <row r="7621" spans="2:3" x14ac:dyDescent="0.25">
      <c r="B7621">
        <v>-54.895000000000003</v>
      </c>
      <c r="C7621">
        <v>-3.5888671875</v>
      </c>
    </row>
    <row r="7622" spans="2:3" x14ac:dyDescent="0.25">
      <c r="B7622">
        <v>-54.908999999999999</v>
      </c>
      <c r="C7622">
        <v>-3.3203125</v>
      </c>
    </row>
    <row r="7623" spans="2:3" x14ac:dyDescent="0.25">
      <c r="B7623">
        <v>-54.923000000000002</v>
      </c>
      <c r="C7623">
        <v>-3.41796875</v>
      </c>
    </row>
    <row r="7624" spans="2:3" x14ac:dyDescent="0.25">
      <c r="B7624">
        <v>-54.936999999999998</v>
      </c>
      <c r="C7624">
        <v>-4.0283203125</v>
      </c>
    </row>
    <row r="7625" spans="2:3" x14ac:dyDescent="0.25">
      <c r="B7625">
        <v>-54.951000000000001</v>
      </c>
      <c r="C7625">
        <v>-3.02734375</v>
      </c>
    </row>
    <row r="7626" spans="2:3" x14ac:dyDescent="0.25">
      <c r="B7626">
        <v>-54.965000000000003</v>
      </c>
      <c r="C7626">
        <v>-3.02734375</v>
      </c>
    </row>
    <row r="7627" spans="2:3" x14ac:dyDescent="0.25">
      <c r="B7627">
        <v>-54.978999999999999</v>
      </c>
      <c r="C7627">
        <v>-2.3193359375</v>
      </c>
    </row>
    <row r="7628" spans="2:3" x14ac:dyDescent="0.25">
      <c r="B7628">
        <v>-54.993000000000002</v>
      </c>
      <c r="C7628">
        <v>-2.1484375</v>
      </c>
    </row>
    <row r="7629" spans="2:3" x14ac:dyDescent="0.25">
      <c r="B7629">
        <v>-55.006999999999998</v>
      </c>
      <c r="C7629">
        <v>-2.783203125</v>
      </c>
    </row>
    <row r="7630" spans="2:3" x14ac:dyDescent="0.25">
      <c r="B7630">
        <v>-55.021000000000001</v>
      </c>
      <c r="C7630">
        <v>-3.02734375</v>
      </c>
    </row>
    <row r="7631" spans="2:3" x14ac:dyDescent="0.25">
      <c r="B7631">
        <v>-55.034999999999997</v>
      </c>
      <c r="C7631">
        <v>-4.1015625</v>
      </c>
    </row>
    <row r="7632" spans="2:3" x14ac:dyDescent="0.25">
      <c r="B7632">
        <v>-55.048999999999999</v>
      </c>
      <c r="C7632">
        <v>-1.85546875</v>
      </c>
    </row>
    <row r="7633" spans="2:3" x14ac:dyDescent="0.25">
      <c r="B7633">
        <v>-55.063000000000002</v>
      </c>
      <c r="C7633">
        <v>-2.392578125</v>
      </c>
    </row>
    <row r="7634" spans="2:3" x14ac:dyDescent="0.25">
      <c r="B7634">
        <v>-55.076999999999998</v>
      </c>
      <c r="C7634">
        <v>-3.662109375</v>
      </c>
    </row>
    <row r="7635" spans="2:3" x14ac:dyDescent="0.25">
      <c r="B7635">
        <v>-55.091000000000001</v>
      </c>
      <c r="C7635">
        <v>-2.490234375</v>
      </c>
    </row>
    <row r="7636" spans="2:3" x14ac:dyDescent="0.25">
      <c r="B7636">
        <v>-55.104999999999997</v>
      </c>
      <c r="C7636">
        <v>-2.6123046875</v>
      </c>
    </row>
    <row r="7637" spans="2:3" x14ac:dyDescent="0.25">
      <c r="B7637">
        <v>-55.119</v>
      </c>
      <c r="C7637">
        <v>-1.9775390625</v>
      </c>
    </row>
    <row r="7638" spans="2:3" x14ac:dyDescent="0.25">
      <c r="B7638">
        <v>-55.133000000000003</v>
      </c>
      <c r="C7638">
        <v>-2.8564453125</v>
      </c>
    </row>
    <row r="7639" spans="2:3" x14ac:dyDescent="0.25">
      <c r="B7639">
        <v>-55.146999999999998</v>
      </c>
      <c r="C7639">
        <v>-3.2470703125</v>
      </c>
    </row>
    <row r="7640" spans="2:3" x14ac:dyDescent="0.25">
      <c r="B7640">
        <v>-55.161000000000001</v>
      </c>
      <c r="C7640">
        <v>-2.9052734375</v>
      </c>
    </row>
    <row r="7641" spans="2:3" x14ac:dyDescent="0.25">
      <c r="B7641">
        <v>-55.174999999999997</v>
      </c>
      <c r="C7641">
        <v>-1.123046875</v>
      </c>
    </row>
    <row r="7642" spans="2:3" x14ac:dyDescent="0.25">
      <c r="B7642">
        <v>-55.189</v>
      </c>
      <c r="C7642">
        <v>-2.1728515625</v>
      </c>
    </row>
    <row r="7643" spans="2:3" x14ac:dyDescent="0.25">
      <c r="B7643">
        <v>-55.203000000000003</v>
      </c>
      <c r="C7643">
        <v>-3.662109375</v>
      </c>
    </row>
    <row r="7644" spans="2:3" x14ac:dyDescent="0.25">
      <c r="B7644">
        <v>-55.216999999999999</v>
      </c>
      <c r="C7644">
        <v>-3.5888671875</v>
      </c>
    </row>
    <row r="7645" spans="2:3" x14ac:dyDescent="0.25">
      <c r="B7645">
        <v>-55.231000000000002</v>
      </c>
      <c r="C7645">
        <v>-4.296875</v>
      </c>
    </row>
    <row r="7646" spans="2:3" x14ac:dyDescent="0.25">
      <c r="B7646">
        <v>-55.244999999999997</v>
      </c>
      <c r="C7646">
        <v>-3.7109375</v>
      </c>
    </row>
    <row r="7647" spans="2:3" x14ac:dyDescent="0.25">
      <c r="B7647">
        <v>-55.259</v>
      </c>
      <c r="C7647">
        <v>-3.662109375</v>
      </c>
    </row>
    <row r="7648" spans="2:3" x14ac:dyDescent="0.25">
      <c r="B7648">
        <v>-55.273000000000003</v>
      </c>
      <c r="C7648">
        <v>-3.4423828125</v>
      </c>
    </row>
    <row r="7649" spans="2:3" x14ac:dyDescent="0.25">
      <c r="B7649">
        <v>-55.286999999999999</v>
      </c>
      <c r="C7649">
        <v>-3.3203125</v>
      </c>
    </row>
    <row r="7650" spans="2:3" x14ac:dyDescent="0.25">
      <c r="B7650">
        <v>-55.301000000000002</v>
      </c>
      <c r="C7650">
        <v>-3.662109375</v>
      </c>
    </row>
    <row r="7651" spans="2:3" x14ac:dyDescent="0.25">
      <c r="B7651">
        <v>-55.314999999999998</v>
      </c>
      <c r="C7651">
        <v>-3.41796875</v>
      </c>
    </row>
    <row r="7652" spans="2:3" x14ac:dyDescent="0.25">
      <c r="B7652">
        <v>-55.329000000000001</v>
      </c>
      <c r="C7652">
        <v>-3.2470703125</v>
      </c>
    </row>
    <row r="7653" spans="2:3" x14ac:dyDescent="0.25">
      <c r="B7653">
        <v>-55.343000000000004</v>
      </c>
      <c r="C7653">
        <v>-2.6611328125</v>
      </c>
    </row>
    <row r="7654" spans="2:3" x14ac:dyDescent="0.25">
      <c r="B7654">
        <v>-55.356999999999999</v>
      </c>
      <c r="C7654">
        <v>-1.953125</v>
      </c>
    </row>
    <row r="7655" spans="2:3" x14ac:dyDescent="0.25">
      <c r="B7655">
        <v>-55.371000000000002</v>
      </c>
      <c r="C7655">
        <v>-2.5146484375</v>
      </c>
    </row>
    <row r="7656" spans="2:3" x14ac:dyDescent="0.25">
      <c r="B7656">
        <v>-55.384999999999998</v>
      </c>
      <c r="C7656">
        <v>-2.83203125</v>
      </c>
    </row>
    <row r="7657" spans="2:3" x14ac:dyDescent="0.25">
      <c r="B7657">
        <v>-55.399000000000001</v>
      </c>
      <c r="C7657">
        <v>-2.587890625</v>
      </c>
    </row>
    <row r="7658" spans="2:3" x14ac:dyDescent="0.25">
      <c r="B7658">
        <v>-55.412999999999997</v>
      </c>
      <c r="C7658">
        <v>-1.3671875</v>
      </c>
    </row>
    <row r="7659" spans="2:3" x14ac:dyDescent="0.25">
      <c r="B7659">
        <v>-55.427</v>
      </c>
      <c r="C7659">
        <v>-2.2705078125</v>
      </c>
    </row>
    <row r="7660" spans="2:3" x14ac:dyDescent="0.25">
      <c r="B7660">
        <v>-55.441000000000003</v>
      </c>
      <c r="C7660">
        <v>-2.6123046875</v>
      </c>
    </row>
    <row r="7661" spans="2:3" x14ac:dyDescent="0.25">
      <c r="B7661">
        <v>-55.454999999999998</v>
      </c>
      <c r="C7661">
        <v>-3.4423828125</v>
      </c>
    </row>
    <row r="7662" spans="2:3" x14ac:dyDescent="0.25">
      <c r="B7662">
        <v>-55.469000000000001</v>
      </c>
      <c r="C7662">
        <v>-3.2470703125</v>
      </c>
    </row>
    <row r="7663" spans="2:3" x14ac:dyDescent="0.25">
      <c r="B7663">
        <v>-55.482999999999997</v>
      </c>
      <c r="C7663">
        <v>-2.5146484375</v>
      </c>
    </row>
    <row r="7664" spans="2:3" x14ac:dyDescent="0.25">
      <c r="B7664">
        <v>-55.497</v>
      </c>
      <c r="C7664">
        <v>-2.1728515625</v>
      </c>
    </row>
    <row r="7665" spans="2:3" x14ac:dyDescent="0.25">
      <c r="B7665">
        <v>-55.511000000000003</v>
      </c>
      <c r="C7665">
        <v>-1.220703125</v>
      </c>
    </row>
    <row r="7666" spans="2:3" x14ac:dyDescent="0.25">
      <c r="B7666">
        <v>-55.524999999999999</v>
      </c>
      <c r="C7666">
        <v>-1.46484375</v>
      </c>
    </row>
    <row r="7667" spans="2:3" x14ac:dyDescent="0.25">
      <c r="B7667">
        <v>-55.539000000000001</v>
      </c>
      <c r="C7667">
        <v>-2.0751953125</v>
      </c>
    </row>
    <row r="7668" spans="2:3" x14ac:dyDescent="0.25">
      <c r="B7668">
        <v>-55.552999999999997</v>
      </c>
      <c r="C7668">
        <v>-3.5888671875</v>
      </c>
    </row>
    <row r="7669" spans="2:3" x14ac:dyDescent="0.25">
      <c r="B7669">
        <v>-55.567</v>
      </c>
      <c r="C7669">
        <v>-3.2470703125</v>
      </c>
    </row>
    <row r="7670" spans="2:3" x14ac:dyDescent="0.25">
      <c r="B7670">
        <v>-55.581000000000003</v>
      </c>
      <c r="C7670">
        <v>-2.0263671875</v>
      </c>
    </row>
    <row r="7671" spans="2:3" x14ac:dyDescent="0.25">
      <c r="B7671">
        <v>-55.594999999999999</v>
      </c>
      <c r="C7671">
        <v>-2.392578125</v>
      </c>
    </row>
    <row r="7672" spans="2:3" x14ac:dyDescent="0.25">
      <c r="B7672">
        <v>-55.609000000000002</v>
      </c>
      <c r="C7672">
        <v>-2.1484375</v>
      </c>
    </row>
    <row r="7673" spans="2:3" x14ac:dyDescent="0.25">
      <c r="B7673">
        <v>-55.622999999999998</v>
      </c>
      <c r="C7673">
        <v>-1.318359375</v>
      </c>
    </row>
    <row r="7674" spans="2:3" x14ac:dyDescent="0.25">
      <c r="B7674">
        <v>-55.637</v>
      </c>
      <c r="C7674">
        <v>-3.076171875</v>
      </c>
    </row>
    <row r="7675" spans="2:3" x14ac:dyDescent="0.25">
      <c r="B7675">
        <v>-55.651000000000003</v>
      </c>
      <c r="C7675">
        <v>-3.1982421875</v>
      </c>
    </row>
    <row r="7676" spans="2:3" x14ac:dyDescent="0.25">
      <c r="B7676">
        <v>-55.664999999999999</v>
      </c>
      <c r="C7676">
        <v>-2.9052734375</v>
      </c>
    </row>
    <row r="7677" spans="2:3" x14ac:dyDescent="0.25">
      <c r="B7677">
        <v>-55.679000000000002</v>
      </c>
      <c r="C7677">
        <v>-3.3447265625</v>
      </c>
    </row>
    <row r="7678" spans="2:3" x14ac:dyDescent="0.25">
      <c r="B7678">
        <v>-55.692999999999998</v>
      </c>
      <c r="C7678">
        <v>-3.173828125</v>
      </c>
    </row>
    <row r="7679" spans="2:3" x14ac:dyDescent="0.25">
      <c r="B7679">
        <v>-55.707000000000001</v>
      </c>
      <c r="C7679">
        <v>-3.4912109375</v>
      </c>
    </row>
    <row r="7680" spans="2:3" x14ac:dyDescent="0.25">
      <c r="B7680">
        <v>-55.720999999999997</v>
      </c>
      <c r="C7680">
        <v>-4.0771484375</v>
      </c>
    </row>
    <row r="7681" spans="2:3" x14ac:dyDescent="0.25">
      <c r="B7681">
        <v>-55.734999999999999</v>
      </c>
      <c r="C7681">
        <v>-2.978515625</v>
      </c>
    </row>
    <row r="7682" spans="2:3" x14ac:dyDescent="0.25">
      <c r="B7682">
        <v>-55.749000000000002</v>
      </c>
      <c r="C7682">
        <v>-2.63671875</v>
      </c>
    </row>
    <row r="7683" spans="2:3" x14ac:dyDescent="0.25">
      <c r="B7683">
        <v>-55.762999999999998</v>
      </c>
      <c r="C7683">
        <v>-2.44140625</v>
      </c>
    </row>
    <row r="7684" spans="2:3" x14ac:dyDescent="0.25">
      <c r="B7684">
        <v>-55.777000000000001</v>
      </c>
      <c r="C7684">
        <v>-2.5146484375</v>
      </c>
    </row>
    <row r="7685" spans="2:3" x14ac:dyDescent="0.25">
      <c r="B7685">
        <v>-55.790999999999997</v>
      </c>
      <c r="C7685">
        <v>-0.927734375</v>
      </c>
    </row>
    <row r="7686" spans="2:3" x14ac:dyDescent="0.25">
      <c r="B7686">
        <v>-55.805</v>
      </c>
      <c r="C7686">
        <v>-1.2451171875</v>
      </c>
    </row>
    <row r="7687" spans="2:3" x14ac:dyDescent="0.25">
      <c r="B7687">
        <v>-55.819000000000003</v>
      </c>
      <c r="C7687">
        <v>-2.05078125</v>
      </c>
    </row>
    <row r="7688" spans="2:3" x14ac:dyDescent="0.25">
      <c r="B7688">
        <v>-55.832999999999998</v>
      </c>
      <c r="C7688">
        <v>-3.41796875</v>
      </c>
    </row>
    <row r="7689" spans="2:3" x14ac:dyDescent="0.25">
      <c r="B7689">
        <v>-55.847000000000001</v>
      </c>
      <c r="C7689">
        <v>-2.6611328125</v>
      </c>
    </row>
    <row r="7690" spans="2:3" x14ac:dyDescent="0.25">
      <c r="B7690">
        <v>-55.860999999999997</v>
      </c>
      <c r="C7690">
        <v>-1.7822265625</v>
      </c>
    </row>
    <row r="7691" spans="2:3" x14ac:dyDescent="0.25">
      <c r="B7691">
        <v>-55.875</v>
      </c>
      <c r="C7691">
        <v>-2.8076171875</v>
      </c>
    </row>
    <row r="7692" spans="2:3" x14ac:dyDescent="0.25">
      <c r="B7692">
        <v>-55.889000000000003</v>
      </c>
      <c r="C7692">
        <v>-2.2705078125</v>
      </c>
    </row>
    <row r="7693" spans="2:3" x14ac:dyDescent="0.25">
      <c r="B7693">
        <v>-55.902999999999999</v>
      </c>
      <c r="C7693">
        <v>-1.7578125</v>
      </c>
    </row>
    <row r="7694" spans="2:3" x14ac:dyDescent="0.25">
      <c r="B7694">
        <v>-55.917000000000002</v>
      </c>
      <c r="C7694">
        <v>-2.24609375</v>
      </c>
    </row>
    <row r="7695" spans="2:3" x14ac:dyDescent="0.25">
      <c r="B7695">
        <v>-55.930999999999997</v>
      </c>
      <c r="C7695">
        <v>-3.369140625</v>
      </c>
    </row>
    <row r="7696" spans="2:3" x14ac:dyDescent="0.25">
      <c r="B7696">
        <v>-55.945</v>
      </c>
      <c r="C7696">
        <v>-2.8564453125</v>
      </c>
    </row>
    <row r="7697" spans="2:3" x14ac:dyDescent="0.25">
      <c r="B7697">
        <v>-55.959000000000003</v>
      </c>
      <c r="C7697">
        <v>-2.392578125</v>
      </c>
    </row>
    <row r="7698" spans="2:3" x14ac:dyDescent="0.25">
      <c r="B7698">
        <v>-55.972999999999999</v>
      </c>
      <c r="C7698">
        <v>-1.7822265625</v>
      </c>
    </row>
    <row r="7699" spans="2:3" x14ac:dyDescent="0.25">
      <c r="B7699">
        <v>-55.987000000000002</v>
      </c>
      <c r="C7699">
        <v>-3.61328125</v>
      </c>
    </row>
    <row r="7700" spans="2:3" x14ac:dyDescent="0.25">
      <c r="B7700">
        <v>-56.000999999999998</v>
      </c>
      <c r="C7700">
        <v>-3.662109375</v>
      </c>
    </row>
    <row r="7701" spans="2:3" x14ac:dyDescent="0.25">
      <c r="B7701">
        <v>-56.015000000000001</v>
      </c>
      <c r="C7701">
        <v>-3.1005859375</v>
      </c>
    </row>
    <row r="7702" spans="2:3" x14ac:dyDescent="0.25">
      <c r="B7702">
        <v>-56.029000000000003</v>
      </c>
      <c r="C7702">
        <v>-3.515625</v>
      </c>
    </row>
    <row r="7703" spans="2:3" x14ac:dyDescent="0.25">
      <c r="B7703">
        <v>-56.042999999999999</v>
      </c>
      <c r="C7703">
        <v>-3.7109375</v>
      </c>
    </row>
    <row r="7704" spans="2:3" x14ac:dyDescent="0.25">
      <c r="B7704">
        <v>-56.057000000000002</v>
      </c>
      <c r="C7704">
        <v>-2.83203125</v>
      </c>
    </row>
    <row r="7705" spans="2:3" x14ac:dyDescent="0.25">
      <c r="B7705">
        <v>-56.070999999999998</v>
      </c>
      <c r="C7705">
        <v>-3.857421875</v>
      </c>
    </row>
    <row r="7706" spans="2:3" x14ac:dyDescent="0.25">
      <c r="B7706">
        <v>-56.085000000000001</v>
      </c>
      <c r="C7706">
        <v>-3.125</v>
      </c>
    </row>
    <row r="7707" spans="2:3" x14ac:dyDescent="0.25">
      <c r="B7707">
        <v>-56.098999999999997</v>
      </c>
      <c r="C7707">
        <v>-2.3681640625</v>
      </c>
    </row>
    <row r="7708" spans="2:3" x14ac:dyDescent="0.25">
      <c r="B7708">
        <v>-56.113</v>
      </c>
      <c r="C7708">
        <v>-3.857421875</v>
      </c>
    </row>
    <row r="7709" spans="2:3" x14ac:dyDescent="0.25">
      <c r="B7709">
        <v>-56.127000000000002</v>
      </c>
      <c r="C7709">
        <v>-3.3447265625</v>
      </c>
    </row>
    <row r="7710" spans="2:3" x14ac:dyDescent="0.25">
      <c r="B7710">
        <v>-56.140999999999998</v>
      </c>
      <c r="C7710">
        <v>-2.490234375</v>
      </c>
    </row>
    <row r="7711" spans="2:3" x14ac:dyDescent="0.25">
      <c r="B7711">
        <v>-56.155000000000001</v>
      </c>
      <c r="C7711">
        <v>-2.099609375</v>
      </c>
    </row>
    <row r="7712" spans="2:3" x14ac:dyDescent="0.25">
      <c r="B7712">
        <v>-56.168999999999997</v>
      </c>
      <c r="C7712">
        <v>-2.001953125</v>
      </c>
    </row>
    <row r="7713" spans="2:3" x14ac:dyDescent="0.25">
      <c r="B7713">
        <v>-56.183</v>
      </c>
      <c r="C7713">
        <v>-3.90625</v>
      </c>
    </row>
    <row r="7714" spans="2:3" x14ac:dyDescent="0.25">
      <c r="B7714">
        <v>-56.197000000000003</v>
      </c>
      <c r="C7714">
        <v>-3.8818359375</v>
      </c>
    </row>
    <row r="7715" spans="2:3" x14ac:dyDescent="0.25">
      <c r="B7715">
        <v>-56.210999999999999</v>
      </c>
      <c r="C7715">
        <v>-3.2958984375</v>
      </c>
    </row>
    <row r="7716" spans="2:3" x14ac:dyDescent="0.25">
      <c r="B7716">
        <v>-56.225000000000001</v>
      </c>
      <c r="C7716">
        <v>-2.5634765625</v>
      </c>
    </row>
    <row r="7717" spans="2:3" x14ac:dyDescent="0.25">
      <c r="B7717">
        <v>-56.238999999999997</v>
      </c>
      <c r="C7717">
        <v>-2.4169921875</v>
      </c>
    </row>
    <row r="7718" spans="2:3" x14ac:dyDescent="0.25">
      <c r="B7718">
        <v>-56.253</v>
      </c>
      <c r="C7718">
        <v>-2.9541015625</v>
      </c>
    </row>
    <row r="7719" spans="2:3" x14ac:dyDescent="0.25">
      <c r="B7719">
        <v>-56.267000000000003</v>
      </c>
      <c r="C7719">
        <v>-2.63671875</v>
      </c>
    </row>
    <row r="7720" spans="2:3" x14ac:dyDescent="0.25">
      <c r="B7720">
        <v>-56.280999999999999</v>
      </c>
      <c r="C7720">
        <v>-2.6123046875</v>
      </c>
    </row>
    <row r="7721" spans="2:3" x14ac:dyDescent="0.25">
      <c r="B7721">
        <v>-56.295000000000002</v>
      </c>
      <c r="C7721">
        <v>-3.2470703125</v>
      </c>
    </row>
    <row r="7722" spans="2:3" x14ac:dyDescent="0.25">
      <c r="B7722">
        <v>-56.308999999999997</v>
      </c>
      <c r="C7722">
        <v>-3.1005859375</v>
      </c>
    </row>
    <row r="7723" spans="2:3" x14ac:dyDescent="0.25">
      <c r="B7723">
        <v>-56.323</v>
      </c>
      <c r="C7723">
        <v>-2.8564453125</v>
      </c>
    </row>
    <row r="7724" spans="2:3" x14ac:dyDescent="0.25">
      <c r="B7724">
        <v>-56.337000000000003</v>
      </c>
      <c r="C7724">
        <v>-3.564453125</v>
      </c>
    </row>
    <row r="7725" spans="2:3" x14ac:dyDescent="0.25">
      <c r="B7725">
        <v>-56.350999999999999</v>
      </c>
      <c r="C7725">
        <v>-2.7099609375</v>
      </c>
    </row>
    <row r="7726" spans="2:3" x14ac:dyDescent="0.25">
      <c r="B7726">
        <v>-56.365000000000002</v>
      </c>
      <c r="C7726">
        <v>-2.5634765625</v>
      </c>
    </row>
    <row r="7727" spans="2:3" x14ac:dyDescent="0.25">
      <c r="B7727">
        <v>-56.378999999999998</v>
      </c>
      <c r="C7727">
        <v>-2.8076171875</v>
      </c>
    </row>
    <row r="7728" spans="2:3" x14ac:dyDescent="0.25">
      <c r="B7728">
        <v>-56.393000000000001</v>
      </c>
      <c r="C7728">
        <v>-2.63671875</v>
      </c>
    </row>
    <row r="7729" spans="2:3" x14ac:dyDescent="0.25">
      <c r="B7729">
        <v>-56.406999999999996</v>
      </c>
      <c r="C7729">
        <v>-2.1484375</v>
      </c>
    </row>
    <row r="7730" spans="2:3" x14ac:dyDescent="0.25">
      <c r="B7730">
        <v>-56.420999999999999</v>
      </c>
      <c r="C7730">
        <v>-1.5869140625</v>
      </c>
    </row>
    <row r="7731" spans="2:3" x14ac:dyDescent="0.25">
      <c r="B7731">
        <v>-56.435000000000002</v>
      </c>
      <c r="C7731">
        <v>-3.41796875</v>
      </c>
    </row>
    <row r="7732" spans="2:3" x14ac:dyDescent="0.25">
      <c r="B7732">
        <v>-56.448999999999998</v>
      </c>
      <c r="C7732">
        <v>-4.248046875</v>
      </c>
    </row>
    <row r="7733" spans="2:3" x14ac:dyDescent="0.25">
      <c r="B7733">
        <v>-56.463000000000001</v>
      </c>
      <c r="C7733">
        <v>-3.02734375</v>
      </c>
    </row>
    <row r="7734" spans="2:3" x14ac:dyDescent="0.25">
      <c r="B7734">
        <v>-56.476999999999997</v>
      </c>
      <c r="C7734">
        <v>-3.7109375</v>
      </c>
    </row>
    <row r="7735" spans="2:3" x14ac:dyDescent="0.25">
      <c r="B7735">
        <v>-56.491</v>
      </c>
      <c r="C7735">
        <v>-4.3701171875</v>
      </c>
    </row>
    <row r="7736" spans="2:3" x14ac:dyDescent="0.25">
      <c r="B7736">
        <v>-56.505000000000003</v>
      </c>
      <c r="C7736">
        <v>-2.392578125</v>
      </c>
    </row>
    <row r="7737" spans="2:3" x14ac:dyDescent="0.25">
      <c r="B7737">
        <v>-56.518999999999998</v>
      </c>
      <c r="C7737">
        <v>-2.4169921875</v>
      </c>
    </row>
    <row r="7738" spans="2:3" x14ac:dyDescent="0.25">
      <c r="B7738">
        <v>-56.533000000000001</v>
      </c>
      <c r="C7738">
        <v>-3.4912109375</v>
      </c>
    </row>
    <row r="7739" spans="2:3" x14ac:dyDescent="0.25">
      <c r="B7739">
        <v>-56.546999999999997</v>
      </c>
      <c r="C7739">
        <v>-1.904296875</v>
      </c>
    </row>
    <row r="7740" spans="2:3" x14ac:dyDescent="0.25">
      <c r="B7740">
        <v>-56.561</v>
      </c>
      <c r="C7740">
        <v>-2.2216796875</v>
      </c>
    </row>
    <row r="7741" spans="2:3" x14ac:dyDescent="0.25">
      <c r="B7741">
        <v>-56.575000000000003</v>
      </c>
      <c r="C7741">
        <v>-2.099609375</v>
      </c>
    </row>
    <row r="7742" spans="2:3" x14ac:dyDescent="0.25">
      <c r="B7742">
        <v>-56.588999999999999</v>
      </c>
      <c r="C7742">
        <v>-2.8564453125</v>
      </c>
    </row>
    <row r="7743" spans="2:3" x14ac:dyDescent="0.25">
      <c r="B7743">
        <v>-56.603000000000002</v>
      </c>
      <c r="C7743">
        <v>-4.7119140625</v>
      </c>
    </row>
    <row r="7744" spans="2:3" x14ac:dyDescent="0.25">
      <c r="B7744">
        <v>-56.616999999999997</v>
      </c>
      <c r="C7744">
        <v>-3.955078125</v>
      </c>
    </row>
    <row r="7745" spans="2:3" x14ac:dyDescent="0.25">
      <c r="B7745">
        <v>-56.631</v>
      </c>
      <c r="C7745">
        <v>-2.783203125</v>
      </c>
    </row>
    <row r="7746" spans="2:3" x14ac:dyDescent="0.25">
      <c r="B7746">
        <v>-56.645000000000003</v>
      </c>
      <c r="C7746">
        <v>-3.1494140625</v>
      </c>
    </row>
    <row r="7747" spans="2:3" x14ac:dyDescent="0.25">
      <c r="B7747">
        <v>-56.658999999999999</v>
      </c>
      <c r="C7747">
        <v>-3.0517578125</v>
      </c>
    </row>
    <row r="7748" spans="2:3" x14ac:dyDescent="0.25">
      <c r="B7748">
        <v>-56.673000000000002</v>
      </c>
      <c r="C7748">
        <v>-3.6376953125</v>
      </c>
    </row>
    <row r="7749" spans="2:3" x14ac:dyDescent="0.25">
      <c r="B7749">
        <v>-56.686999999999998</v>
      </c>
      <c r="C7749">
        <v>-3.662109375</v>
      </c>
    </row>
    <row r="7750" spans="2:3" x14ac:dyDescent="0.25">
      <c r="B7750">
        <v>-56.701000000000001</v>
      </c>
      <c r="C7750">
        <v>-2.2216796875</v>
      </c>
    </row>
    <row r="7751" spans="2:3" x14ac:dyDescent="0.25">
      <c r="B7751">
        <v>-56.715000000000003</v>
      </c>
      <c r="C7751">
        <v>-2.5146484375</v>
      </c>
    </row>
    <row r="7752" spans="2:3" x14ac:dyDescent="0.25">
      <c r="B7752">
        <v>-56.728999999999999</v>
      </c>
      <c r="C7752">
        <v>-2.05078125</v>
      </c>
    </row>
    <row r="7753" spans="2:3" x14ac:dyDescent="0.25">
      <c r="B7753">
        <v>-56.743000000000002</v>
      </c>
      <c r="C7753">
        <v>-1.611328125</v>
      </c>
    </row>
    <row r="7754" spans="2:3" x14ac:dyDescent="0.25">
      <c r="B7754">
        <v>-56.756999999999998</v>
      </c>
      <c r="C7754">
        <v>-2.34375</v>
      </c>
    </row>
    <row r="7755" spans="2:3" x14ac:dyDescent="0.25">
      <c r="B7755">
        <v>-56.771000000000001</v>
      </c>
      <c r="C7755">
        <v>-2.9296875</v>
      </c>
    </row>
    <row r="7756" spans="2:3" x14ac:dyDescent="0.25">
      <c r="B7756">
        <v>-56.784999999999997</v>
      </c>
      <c r="C7756">
        <v>-2.6123046875</v>
      </c>
    </row>
    <row r="7757" spans="2:3" x14ac:dyDescent="0.25">
      <c r="B7757">
        <v>-56.798999999999999</v>
      </c>
      <c r="C7757">
        <v>-2.880859375</v>
      </c>
    </row>
    <row r="7758" spans="2:3" x14ac:dyDescent="0.25">
      <c r="B7758">
        <v>-56.813000000000002</v>
      </c>
      <c r="C7758">
        <v>-3.22265625</v>
      </c>
    </row>
    <row r="7759" spans="2:3" x14ac:dyDescent="0.25">
      <c r="B7759">
        <v>-56.826999999999998</v>
      </c>
      <c r="C7759">
        <v>-3.8818359375</v>
      </c>
    </row>
    <row r="7760" spans="2:3" x14ac:dyDescent="0.25">
      <c r="B7760">
        <v>-56.841000000000001</v>
      </c>
      <c r="C7760">
        <v>-4.0283203125</v>
      </c>
    </row>
    <row r="7761" spans="2:3" x14ac:dyDescent="0.25">
      <c r="B7761">
        <v>-56.854999999999997</v>
      </c>
      <c r="C7761">
        <v>-3.4423828125</v>
      </c>
    </row>
    <row r="7762" spans="2:3" x14ac:dyDescent="0.25">
      <c r="B7762">
        <v>-56.869</v>
      </c>
      <c r="C7762">
        <v>-3.8818359375</v>
      </c>
    </row>
    <row r="7763" spans="2:3" x14ac:dyDescent="0.25">
      <c r="B7763">
        <v>-56.883000000000003</v>
      </c>
      <c r="C7763">
        <v>-4.00390625</v>
      </c>
    </row>
    <row r="7764" spans="2:3" x14ac:dyDescent="0.25">
      <c r="B7764">
        <v>-56.896999999999998</v>
      </c>
      <c r="C7764">
        <v>-2.880859375</v>
      </c>
    </row>
    <row r="7765" spans="2:3" x14ac:dyDescent="0.25">
      <c r="B7765">
        <v>-56.911000000000001</v>
      </c>
      <c r="C7765">
        <v>-2.880859375</v>
      </c>
    </row>
    <row r="7766" spans="2:3" x14ac:dyDescent="0.25">
      <c r="B7766">
        <v>-56.924999999999997</v>
      </c>
      <c r="C7766">
        <v>-3.2470703125</v>
      </c>
    </row>
    <row r="7767" spans="2:3" x14ac:dyDescent="0.25">
      <c r="B7767">
        <v>-56.939</v>
      </c>
      <c r="C7767">
        <v>-3.759765625</v>
      </c>
    </row>
    <row r="7768" spans="2:3" x14ac:dyDescent="0.25">
      <c r="B7768">
        <v>-56.953000000000003</v>
      </c>
      <c r="C7768">
        <v>-4.150390625</v>
      </c>
    </row>
    <row r="7769" spans="2:3" x14ac:dyDescent="0.25">
      <c r="B7769">
        <v>-56.966999999999999</v>
      </c>
      <c r="C7769">
        <v>-4.345703125</v>
      </c>
    </row>
    <row r="7770" spans="2:3" x14ac:dyDescent="0.25">
      <c r="B7770">
        <v>-56.981000000000002</v>
      </c>
      <c r="C7770">
        <v>-2.9541015625</v>
      </c>
    </row>
    <row r="7771" spans="2:3" x14ac:dyDescent="0.25">
      <c r="B7771">
        <v>-56.994999999999997</v>
      </c>
      <c r="C7771">
        <v>-2.1240234375</v>
      </c>
    </row>
    <row r="7772" spans="2:3" x14ac:dyDescent="0.25">
      <c r="B7772">
        <v>-57.009</v>
      </c>
      <c r="C7772">
        <v>-2.685546875</v>
      </c>
    </row>
    <row r="7773" spans="2:3" x14ac:dyDescent="0.25">
      <c r="B7773">
        <v>-57.023000000000003</v>
      </c>
      <c r="C7773">
        <v>-3.2470703125</v>
      </c>
    </row>
    <row r="7774" spans="2:3" x14ac:dyDescent="0.25">
      <c r="B7774">
        <v>-57.036999999999999</v>
      </c>
      <c r="C7774">
        <v>-3.80859375</v>
      </c>
    </row>
    <row r="7775" spans="2:3" x14ac:dyDescent="0.25">
      <c r="B7775">
        <v>-57.051000000000002</v>
      </c>
      <c r="C7775">
        <v>-3.6865234375</v>
      </c>
    </row>
    <row r="7776" spans="2:3" x14ac:dyDescent="0.25">
      <c r="B7776">
        <v>-57.064999999999998</v>
      </c>
      <c r="C7776">
        <v>-3.466796875</v>
      </c>
    </row>
    <row r="7777" spans="2:3" x14ac:dyDescent="0.25">
      <c r="B7777">
        <v>-57.079000000000001</v>
      </c>
      <c r="C7777">
        <v>-4.0771484375</v>
      </c>
    </row>
    <row r="7778" spans="2:3" x14ac:dyDescent="0.25">
      <c r="B7778">
        <v>-57.093000000000004</v>
      </c>
      <c r="C7778">
        <v>-3.076171875</v>
      </c>
    </row>
    <row r="7779" spans="2:3" x14ac:dyDescent="0.25">
      <c r="B7779">
        <v>-57.106999999999999</v>
      </c>
      <c r="C7779">
        <v>-2.490234375</v>
      </c>
    </row>
    <row r="7780" spans="2:3" x14ac:dyDescent="0.25">
      <c r="B7780">
        <v>-57.121000000000002</v>
      </c>
      <c r="C7780">
        <v>-3.515625</v>
      </c>
    </row>
    <row r="7781" spans="2:3" x14ac:dyDescent="0.25">
      <c r="B7781">
        <v>-57.134999999999998</v>
      </c>
      <c r="C7781">
        <v>-4.345703125</v>
      </c>
    </row>
    <row r="7782" spans="2:3" x14ac:dyDescent="0.25">
      <c r="B7782">
        <v>-57.149000000000001</v>
      </c>
      <c r="C7782">
        <v>-4.5166015625</v>
      </c>
    </row>
    <row r="7783" spans="2:3" x14ac:dyDescent="0.25">
      <c r="B7783">
        <v>-57.162999999999997</v>
      </c>
      <c r="C7783">
        <v>-4.0283203125</v>
      </c>
    </row>
    <row r="7784" spans="2:3" x14ac:dyDescent="0.25">
      <c r="B7784">
        <v>-57.177</v>
      </c>
      <c r="C7784">
        <v>-3.466796875</v>
      </c>
    </row>
    <row r="7785" spans="2:3" x14ac:dyDescent="0.25">
      <c r="B7785">
        <v>-57.191000000000003</v>
      </c>
      <c r="C7785">
        <v>-2.880859375</v>
      </c>
    </row>
    <row r="7786" spans="2:3" x14ac:dyDescent="0.25">
      <c r="B7786">
        <v>-57.204999999999998</v>
      </c>
      <c r="C7786">
        <v>-3.4423828125</v>
      </c>
    </row>
    <row r="7787" spans="2:3" x14ac:dyDescent="0.25">
      <c r="B7787">
        <v>-57.219000000000001</v>
      </c>
      <c r="C7787">
        <v>-4.4921875</v>
      </c>
    </row>
    <row r="7788" spans="2:3" x14ac:dyDescent="0.25">
      <c r="B7788">
        <v>-57.232999999999997</v>
      </c>
      <c r="C7788">
        <v>-3.662109375</v>
      </c>
    </row>
    <row r="7789" spans="2:3" x14ac:dyDescent="0.25">
      <c r="B7789">
        <v>-57.247</v>
      </c>
      <c r="C7789">
        <v>-3.6376953125</v>
      </c>
    </row>
    <row r="7790" spans="2:3" x14ac:dyDescent="0.25">
      <c r="B7790">
        <v>-57.261000000000003</v>
      </c>
      <c r="C7790">
        <v>-2.783203125</v>
      </c>
    </row>
    <row r="7791" spans="2:3" x14ac:dyDescent="0.25">
      <c r="B7791">
        <v>-57.274999999999999</v>
      </c>
      <c r="C7791">
        <v>-2.83203125</v>
      </c>
    </row>
    <row r="7792" spans="2:3" x14ac:dyDescent="0.25">
      <c r="B7792">
        <v>-57.289000000000001</v>
      </c>
      <c r="C7792">
        <v>-3.3203125</v>
      </c>
    </row>
    <row r="7793" spans="2:3" x14ac:dyDescent="0.25">
      <c r="B7793">
        <v>-57.302999999999997</v>
      </c>
      <c r="C7793">
        <v>-3.02734375</v>
      </c>
    </row>
    <row r="7794" spans="2:3" x14ac:dyDescent="0.25">
      <c r="B7794">
        <v>-57.317</v>
      </c>
      <c r="C7794">
        <v>-2.63671875</v>
      </c>
    </row>
    <row r="7795" spans="2:3" x14ac:dyDescent="0.25">
      <c r="B7795">
        <v>-57.331000000000003</v>
      </c>
      <c r="C7795">
        <v>-3.41796875</v>
      </c>
    </row>
    <row r="7796" spans="2:3" x14ac:dyDescent="0.25">
      <c r="B7796">
        <v>-57.344999999999999</v>
      </c>
      <c r="C7796">
        <v>-3.1494140625</v>
      </c>
    </row>
    <row r="7797" spans="2:3" x14ac:dyDescent="0.25">
      <c r="B7797">
        <v>-57.359000000000002</v>
      </c>
      <c r="C7797">
        <v>-2.9052734375</v>
      </c>
    </row>
    <row r="7798" spans="2:3" x14ac:dyDescent="0.25">
      <c r="B7798">
        <v>-57.372999999999998</v>
      </c>
      <c r="C7798">
        <v>-2.1484375</v>
      </c>
    </row>
    <row r="7799" spans="2:3" x14ac:dyDescent="0.25">
      <c r="B7799">
        <v>-57.387</v>
      </c>
      <c r="C7799">
        <v>-4.248046875</v>
      </c>
    </row>
    <row r="7800" spans="2:3" x14ac:dyDescent="0.25">
      <c r="B7800">
        <v>-57.401000000000003</v>
      </c>
      <c r="C7800">
        <v>-3.7353515625</v>
      </c>
    </row>
    <row r="7801" spans="2:3" x14ac:dyDescent="0.25">
      <c r="B7801">
        <v>-57.414999999999999</v>
      </c>
      <c r="C7801">
        <v>-3.9794921875</v>
      </c>
    </row>
    <row r="7802" spans="2:3" x14ac:dyDescent="0.25">
      <c r="B7802">
        <v>-57.429000000000002</v>
      </c>
      <c r="C7802">
        <v>-5.2001953125</v>
      </c>
    </row>
    <row r="7803" spans="2:3" x14ac:dyDescent="0.25">
      <c r="B7803">
        <v>-57.442999999999998</v>
      </c>
      <c r="C7803">
        <v>-3.4423828125</v>
      </c>
    </row>
    <row r="7804" spans="2:3" x14ac:dyDescent="0.25">
      <c r="B7804">
        <v>-57.457000000000001</v>
      </c>
      <c r="C7804">
        <v>-1.9775390625</v>
      </c>
    </row>
    <row r="7805" spans="2:3" x14ac:dyDescent="0.25">
      <c r="B7805">
        <v>-57.470999999999997</v>
      </c>
      <c r="C7805">
        <v>-3.173828125</v>
      </c>
    </row>
    <row r="7806" spans="2:3" x14ac:dyDescent="0.25">
      <c r="B7806">
        <v>-57.484999999999999</v>
      </c>
      <c r="C7806">
        <v>-2.734375</v>
      </c>
    </row>
    <row r="7807" spans="2:3" x14ac:dyDescent="0.25">
      <c r="B7807">
        <v>-57.499000000000002</v>
      </c>
      <c r="C7807">
        <v>-3.6865234375</v>
      </c>
    </row>
    <row r="7808" spans="2:3" x14ac:dyDescent="0.25">
      <c r="B7808">
        <v>-57.512999999999998</v>
      </c>
      <c r="C7808">
        <v>-3.271484375</v>
      </c>
    </row>
    <row r="7809" spans="2:3" x14ac:dyDescent="0.25">
      <c r="B7809">
        <v>-57.527000000000001</v>
      </c>
      <c r="C7809">
        <v>-3.2470703125</v>
      </c>
    </row>
    <row r="7810" spans="2:3" x14ac:dyDescent="0.25">
      <c r="B7810">
        <v>-57.540999999999997</v>
      </c>
      <c r="C7810">
        <v>-4.150390625</v>
      </c>
    </row>
    <row r="7811" spans="2:3" x14ac:dyDescent="0.25">
      <c r="B7811">
        <v>-57.555</v>
      </c>
      <c r="C7811">
        <v>-3.759765625</v>
      </c>
    </row>
    <row r="7812" spans="2:3" x14ac:dyDescent="0.25">
      <c r="B7812">
        <v>-57.569000000000003</v>
      </c>
      <c r="C7812">
        <v>-3.466796875</v>
      </c>
    </row>
    <row r="7813" spans="2:3" x14ac:dyDescent="0.25">
      <c r="B7813">
        <v>-57.582999999999998</v>
      </c>
      <c r="C7813">
        <v>-3.9794921875</v>
      </c>
    </row>
    <row r="7814" spans="2:3" x14ac:dyDescent="0.25">
      <c r="B7814">
        <v>-57.597000000000001</v>
      </c>
      <c r="C7814">
        <v>-4.6875</v>
      </c>
    </row>
    <row r="7815" spans="2:3" x14ac:dyDescent="0.25">
      <c r="B7815">
        <v>-57.610999999999997</v>
      </c>
      <c r="C7815">
        <v>-3.076171875</v>
      </c>
    </row>
    <row r="7816" spans="2:3" x14ac:dyDescent="0.25">
      <c r="B7816">
        <v>-57.625</v>
      </c>
      <c r="C7816">
        <v>-3.4423828125</v>
      </c>
    </row>
    <row r="7817" spans="2:3" x14ac:dyDescent="0.25">
      <c r="B7817">
        <v>-57.639000000000003</v>
      </c>
      <c r="C7817">
        <v>-3.466796875</v>
      </c>
    </row>
    <row r="7818" spans="2:3" x14ac:dyDescent="0.25">
      <c r="B7818">
        <v>-57.652999999999999</v>
      </c>
      <c r="C7818">
        <v>-2.3681640625</v>
      </c>
    </row>
    <row r="7819" spans="2:3" x14ac:dyDescent="0.25">
      <c r="B7819">
        <v>-57.667000000000002</v>
      </c>
      <c r="C7819">
        <v>-3.22265625</v>
      </c>
    </row>
    <row r="7820" spans="2:3" x14ac:dyDescent="0.25">
      <c r="B7820">
        <v>-57.680999999999997</v>
      </c>
      <c r="C7820">
        <v>-3.6376953125</v>
      </c>
    </row>
    <row r="7821" spans="2:3" x14ac:dyDescent="0.25">
      <c r="B7821">
        <v>-57.695</v>
      </c>
      <c r="C7821">
        <v>-3.3447265625</v>
      </c>
    </row>
    <row r="7822" spans="2:3" x14ac:dyDescent="0.25">
      <c r="B7822">
        <v>-57.709000000000003</v>
      </c>
      <c r="C7822">
        <v>-3.02734375</v>
      </c>
    </row>
    <row r="7823" spans="2:3" x14ac:dyDescent="0.25">
      <c r="B7823">
        <v>-57.722999999999999</v>
      </c>
      <c r="C7823">
        <v>-2.8076171875</v>
      </c>
    </row>
    <row r="7824" spans="2:3" x14ac:dyDescent="0.25">
      <c r="B7824">
        <v>-57.737000000000002</v>
      </c>
      <c r="C7824">
        <v>-3.4912109375</v>
      </c>
    </row>
    <row r="7825" spans="2:3" x14ac:dyDescent="0.25">
      <c r="B7825">
        <v>-57.750999999999998</v>
      </c>
      <c r="C7825">
        <v>-3.9306640625</v>
      </c>
    </row>
    <row r="7826" spans="2:3" x14ac:dyDescent="0.25">
      <c r="B7826">
        <v>-57.765000000000001</v>
      </c>
      <c r="C7826">
        <v>-4.1748046875</v>
      </c>
    </row>
    <row r="7827" spans="2:3" x14ac:dyDescent="0.25">
      <c r="B7827">
        <v>-57.779000000000003</v>
      </c>
      <c r="C7827">
        <v>-2.7587890625</v>
      </c>
    </row>
    <row r="7828" spans="2:3" x14ac:dyDescent="0.25">
      <c r="B7828">
        <v>-57.792999999999999</v>
      </c>
      <c r="C7828">
        <v>-3.662109375</v>
      </c>
    </row>
    <row r="7829" spans="2:3" x14ac:dyDescent="0.25">
      <c r="B7829">
        <v>-57.807000000000002</v>
      </c>
      <c r="C7829">
        <v>-4.58984375</v>
      </c>
    </row>
    <row r="7830" spans="2:3" x14ac:dyDescent="0.25">
      <c r="B7830">
        <v>-57.820999999999998</v>
      </c>
      <c r="C7830">
        <v>-3.2470703125</v>
      </c>
    </row>
    <row r="7831" spans="2:3" x14ac:dyDescent="0.25">
      <c r="B7831">
        <v>-57.835000000000001</v>
      </c>
      <c r="C7831">
        <v>-2.685546875</v>
      </c>
    </row>
    <row r="7832" spans="2:3" x14ac:dyDescent="0.25">
      <c r="B7832">
        <v>-57.848999999999997</v>
      </c>
      <c r="C7832">
        <v>-3.173828125</v>
      </c>
    </row>
    <row r="7833" spans="2:3" x14ac:dyDescent="0.25">
      <c r="B7833">
        <v>-57.863</v>
      </c>
      <c r="C7833">
        <v>-4.4189453125</v>
      </c>
    </row>
    <row r="7834" spans="2:3" x14ac:dyDescent="0.25">
      <c r="B7834">
        <v>-57.877000000000002</v>
      </c>
      <c r="C7834">
        <v>-3.466796875</v>
      </c>
    </row>
    <row r="7835" spans="2:3" x14ac:dyDescent="0.25">
      <c r="B7835">
        <v>-57.890999999999998</v>
      </c>
      <c r="C7835">
        <v>-2.2216796875</v>
      </c>
    </row>
    <row r="7836" spans="2:3" x14ac:dyDescent="0.25">
      <c r="B7836">
        <v>-57.905000000000001</v>
      </c>
      <c r="C7836">
        <v>-4.443359375</v>
      </c>
    </row>
    <row r="7837" spans="2:3" x14ac:dyDescent="0.25">
      <c r="B7837">
        <v>-57.918999999999997</v>
      </c>
      <c r="C7837">
        <v>-4.541015625</v>
      </c>
    </row>
    <row r="7838" spans="2:3" x14ac:dyDescent="0.25">
      <c r="B7838">
        <v>-57.933</v>
      </c>
      <c r="C7838">
        <v>-3.2470703125</v>
      </c>
    </row>
    <row r="7839" spans="2:3" x14ac:dyDescent="0.25">
      <c r="B7839">
        <v>-57.947000000000003</v>
      </c>
      <c r="C7839">
        <v>-2.490234375</v>
      </c>
    </row>
    <row r="7840" spans="2:3" x14ac:dyDescent="0.25">
      <c r="B7840">
        <v>-57.960999999999999</v>
      </c>
      <c r="C7840">
        <v>-3.0029296875</v>
      </c>
    </row>
    <row r="7841" spans="2:3" x14ac:dyDescent="0.25">
      <c r="B7841">
        <v>-57.975000000000001</v>
      </c>
      <c r="C7841">
        <v>-3.6865234375</v>
      </c>
    </row>
    <row r="7842" spans="2:3" x14ac:dyDescent="0.25">
      <c r="B7842">
        <v>-57.988999999999997</v>
      </c>
      <c r="C7842">
        <v>-4.541015625</v>
      </c>
    </row>
    <row r="7843" spans="2:3" x14ac:dyDescent="0.25">
      <c r="B7843">
        <v>-58.003</v>
      </c>
      <c r="C7843">
        <v>-3.90625</v>
      </c>
    </row>
    <row r="7844" spans="2:3" x14ac:dyDescent="0.25">
      <c r="B7844">
        <v>-58.017000000000003</v>
      </c>
      <c r="C7844">
        <v>-4.19921875</v>
      </c>
    </row>
    <row r="7845" spans="2:3" x14ac:dyDescent="0.25">
      <c r="B7845">
        <v>-58.030999999999999</v>
      </c>
      <c r="C7845">
        <v>-4.0283203125</v>
      </c>
    </row>
    <row r="7846" spans="2:3" x14ac:dyDescent="0.25">
      <c r="B7846">
        <v>-58.045000000000002</v>
      </c>
      <c r="C7846">
        <v>-3.3935546875</v>
      </c>
    </row>
    <row r="7847" spans="2:3" x14ac:dyDescent="0.25">
      <c r="B7847">
        <v>-58.058999999999997</v>
      </c>
      <c r="C7847">
        <v>-3.8330078125</v>
      </c>
    </row>
    <row r="7848" spans="2:3" x14ac:dyDescent="0.25">
      <c r="B7848">
        <v>-58.073</v>
      </c>
      <c r="C7848">
        <v>-3.0517578125</v>
      </c>
    </row>
    <row r="7849" spans="2:3" x14ac:dyDescent="0.25">
      <c r="B7849">
        <v>-58.087000000000003</v>
      </c>
      <c r="C7849">
        <v>-3.0029296875</v>
      </c>
    </row>
    <row r="7850" spans="2:3" x14ac:dyDescent="0.25">
      <c r="B7850">
        <v>-58.100999999999999</v>
      </c>
      <c r="C7850">
        <v>-3.5400390625</v>
      </c>
    </row>
    <row r="7851" spans="2:3" x14ac:dyDescent="0.25">
      <c r="B7851">
        <v>-58.115000000000002</v>
      </c>
      <c r="C7851">
        <v>-4.248046875</v>
      </c>
    </row>
    <row r="7852" spans="2:3" x14ac:dyDescent="0.25">
      <c r="B7852">
        <v>-58.128999999999998</v>
      </c>
      <c r="C7852">
        <v>-4.1015625</v>
      </c>
    </row>
    <row r="7853" spans="2:3" x14ac:dyDescent="0.25">
      <c r="B7853">
        <v>-58.143000000000001</v>
      </c>
      <c r="C7853">
        <v>-2.7099609375</v>
      </c>
    </row>
    <row r="7854" spans="2:3" x14ac:dyDescent="0.25">
      <c r="B7854">
        <v>-58.156999999999996</v>
      </c>
      <c r="C7854">
        <v>-3.466796875</v>
      </c>
    </row>
    <row r="7855" spans="2:3" x14ac:dyDescent="0.25">
      <c r="B7855">
        <v>-58.170999999999999</v>
      </c>
      <c r="C7855">
        <v>-3.955078125</v>
      </c>
    </row>
    <row r="7856" spans="2:3" x14ac:dyDescent="0.25">
      <c r="B7856">
        <v>-58.185000000000002</v>
      </c>
      <c r="C7856">
        <v>-2.8564453125</v>
      </c>
    </row>
    <row r="7857" spans="2:3" x14ac:dyDescent="0.25">
      <c r="B7857">
        <v>-58.198999999999998</v>
      </c>
      <c r="C7857">
        <v>-3.7841796875</v>
      </c>
    </row>
    <row r="7858" spans="2:3" x14ac:dyDescent="0.25">
      <c r="B7858">
        <v>-58.213000000000001</v>
      </c>
      <c r="C7858">
        <v>-4.0283203125</v>
      </c>
    </row>
    <row r="7859" spans="2:3" x14ac:dyDescent="0.25">
      <c r="B7859">
        <v>-58.226999999999997</v>
      </c>
      <c r="C7859">
        <v>-4.7119140625</v>
      </c>
    </row>
    <row r="7860" spans="2:3" x14ac:dyDescent="0.25">
      <c r="B7860">
        <v>-58.241</v>
      </c>
      <c r="C7860">
        <v>-3.515625</v>
      </c>
    </row>
    <row r="7861" spans="2:3" x14ac:dyDescent="0.25">
      <c r="B7861">
        <v>-58.255000000000003</v>
      </c>
      <c r="C7861">
        <v>-2.6611328125</v>
      </c>
    </row>
    <row r="7862" spans="2:3" x14ac:dyDescent="0.25">
      <c r="B7862">
        <v>-58.268999999999998</v>
      </c>
      <c r="C7862">
        <v>-3.3447265625</v>
      </c>
    </row>
    <row r="7863" spans="2:3" x14ac:dyDescent="0.25">
      <c r="B7863">
        <v>-58.283000000000001</v>
      </c>
      <c r="C7863">
        <v>-4.541015625</v>
      </c>
    </row>
    <row r="7864" spans="2:3" x14ac:dyDescent="0.25">
      <c r="B7864">
        <v>-58.296999999999997</v>
      </c>
      <c r="C7864">
        <v>-3.6376953125</v>
      </c>
    </row>
    <row r="7865" spans="2:3" x14ac:dyDescent="0.25">
      <c r="B7865">
        <v>-58.311</v>
      </c>
      <c r="C7865">
        <v>-2.6611328125</v>
      </c>
    </row>
    <row r="7866" spans="2:3" x14ac:dyDescent="0.25">
      <c r="B7866">
        <v>-58.325000000000003</v>
      </c>
      <c r="C7866">
        <v>-2.9052734375</v>
      </c>
    </row>
    <row r="7867" spans="2:3" x14ac:dyDescent="0.25">
      <c r="B7867">
        <v>-58.338999999999999</v>
      </c>
      <c r="C7867">
        <v>-3.125</v>
      </c>
    </row>
    <row r="7868" spans="2:3" x14ac:dyDescent="0.25">
      <c r="B7868">
        <v>-58.353000000000002</v>
      </c>
      <c r="C7868">
        <v>-3.61328125</v>
      </c>
    </row>
    <row r="7869" spans="2:3" x14ac:dyDescent="0.25">
      <c r="B7869">
        <v>-58.366999999999997</v>
      </c>
      <c r="C7869">
        <v>-3.369140625</v>
      </c>
    </row>
    <row r="7870" spans="2:3" x14ac:dyDescent="0.25">
      <c r="B7870">
        <v>-58.381</v>
      </c>
      <c r="C7870">
        <v>-3.271484375</v>
      </c>
    </row>
    <row r="7871" spans="2:3" x14ac:dyDescent="0.25">
      <c r="B7871">
        <v>-58.395000000000003</v>
      </c>
      <c r="C7871">
        <v>-3.3447265625</v>
      </c>
    </row>
    <row r="7872" spans="2:3" x14ac:dyDescent="0.25">
      <c r="B7872">
        <v>-58.408999999999999</v>
      </c>
      <c r="C7872">
        <v>-4.4677734375</v>
      </c>
    </row>
    <row r="7873" spans="2:3" x14ac:dyDescent="0.25">
      <c r="B7873">
        <v>-58.423000000000002</v>
      </c>
      <c r="C7873">
        <v>-3.7841796875</v>
      </c>
    </row>
    <row r="7874" spans="2:3" x14ac:dyDescent="0.25">
      <c r="B7874">
        <v>-58.436999999999998</v>
      </c>
      <c r="C7874">
        <v>-5.126953125</v>
      </c>
    </row>
    <row r="7875" spans="2:3" x14ac:dyDescent="0.25">
      <c r="B7875">
        <v>-58.451000000000001</v>
      </c>
      <c r="C7875">
        <v>-4.4677734375</v>
      </c>
    </row>
    <row r="7876" spans="2:3" x14ac:dyDescent="0.25">
      <c r="B7876">
        <v>-58.465000000000003</v>
      </c>
      <c r="C7876">
        <v>-1.9287109375</v>
      </c>
    </row>
    <row r="7877" spans="2:3" x14ac:dyDescent="0.25">
      <c r="B7877">
        <v>-58.478999999999999</v>
      </c>
      <c r="C7877">
        <v>-2.7587890625</v>
      </c>
    </row>
    <row r="7878" spans="2:3" x14ac:dyDescent="0.25">
      <c r="B7878">
        <v>-58.493000000000002</v>
      </c>
      <c r="C7878">
        <v>-2.6123046875</v>
      </c>
    </row>
    <row r="7879" spans="2:3" x14ac:dyDescent="0.25">
      <c r="B7879">
        <v>-58.506999999999998</v>
      </c>
      <c r="C7879">
        <v>-2.8076171875</v>
      </c>
    </row>
    <row r="7880" spans="2:3" x14ac:dyDescent="0.25">
      <c r="B7880">
        <v>-58.521000000000001</v>
      </c>
      <c r="C7880">
        <v>-3.2470703125</v>
      </c>
    </row>
    <row r="7881" spans="2:3" x14ac:dyDescent="0.25">
      <c r="B7881">
        <v>-58.534999999999997</v>
      </c>
      <c r="C7881">
        <v>-4.931640625</v>
      </c>
    </row>
    <row r="7882" spans="2:3" x14ac:dyDescent="0.25">
      <c r="B7882">
        <v>-58.548999999999999</v>
      </c>
      <c r="C7882">
        <v>-4.8095703125</v>
      </c>
    </row>
    <row r="7883" spans="2:3" x14ac:dyDescent="0.25">
      <c r="B7883">
        <v>-58.563000000000002</v>
      </c>
      <c r="C7883">
        <v>-4.1015625</v>
      </c>
    </row>
    <row r="7884" spans="2:3" x14ac:dyDescent="0.25">
      <c r="B7884">
        <v>-58.576999999999998</v>
      </c>
      <c r="C7884">
        <v>-4.00390625</v>
      </c>
    </row>
    <row r="7885" spans="2:3" x14ac:dyDescent="0.25">
      <c r="B7885">
        <v>-58.591000000000001</v>
      </c>
      <c r="C7885">
        <v>-3.857421875</v>
      </c>
    </row>
    <row r="7886" spans="2:3" x14ac:dyDescent="0.25">
      <c r="B7886">
        <v>-58.604999999999997</v>
      </c>
      <c r="C7886">
        <v>-4.4677734375</v>
      </c>
    </row>
    <row r="7887" spans="2:3" x14ac:dyDescent="0.25">
      <c r="B7887">
        <v>-58.619</v>
      </c>
      <c r="C7887">
        <v>-2.8564453125</v>
      </c>
    </row>
    <row r="7888" spans="2:3" x14ac:dyDescent="0.25">
      <c r="B7888">
        <v>-58.633000000000003</v>
      </c>
      <c r="C7888">
        <v>-1.8310546875</v>
      </c>
    </row>
    <row r="7889" spans="2:3" x14ac:dyDescent="0.25">
      <c r="B7889">
        <v>-58.646999999999998</v>
      </c>
      <c r="C7889">
        <v>-4.0283203125</v>
      </c>
    </row>
    <row r="7890" spans="2:3" x14ac:dyDescent="0.25">
      <c r="B7890">
        <v>-58.661000000000001</v>
      </c>
      <c r="C7890">
        <v>-4.052734375</v>
      </c>
    </row>
    <row r="7891" spans="2:3" x14ac:dyDescent="0.25">
      <c r="B7891">
        <v>-58.674999999999997</v>
      </c>
      <c r="C7891">
        <v>-4.3212890625</v>
      </c>
    </row>
    <row r="7892" spans="2:3" x14ac:dyDescent="0.25">
      <c r="B7892">
        <v>-58.689</v>
      </c>
      <c r="C7892">
        <v>-3.7353515625</v>
      </c>
    </row>
    <row r="7893" spans="2:3" x14ac:dyDescent="0.25">
      <c r="B7893">
        <v>-58.703000000000003</v>
      </c>
      <c r="C7893">
        <v>-2.734375</v>
      </c>
    </row>
    <row r="7894" spans="2:3" x14ac:dyDescent="0.25">
      <c r="B7894">
        <v>-58.716999999999999</v>
      </c>
      <c r="C7894">
        <v>-3.759765625</v>
      </c>
    </row>
    <row r="7895" spans="2:3" x14ac:dyDescent="0.25">
      <c r="B7895">
        <v>-58.731000000000002</v>
      </c>
      <c r="C7895">
        <v>-3.662109375</v>
      </c>
    </row>
    <row r="7896" spans="2:3" x14ac:dyDescent="0.25">
      <c r="B7896">
        <v>-58.744999999999997</v>
      </c>
      <c r="C7896">
        <v>-3.5400390625</v>
      </c>
    </row>
    <row r="7897" spans="2:3" x14ac:dyDescent="0.25">
      <c r="B7897">
        <v>-58.759</v>
      </c>
      <c r="C7897">
        <v>-4.2724609375</v>
      </c>
    </row>
    <row r="7898" spans="2:3" x14ac:dyDescent="0.25">
      <c r="B7898">
        <v>-58.773000000000003</v>
      </c>
      <c r="C7898">
        <v>-4.5166015625</v>
      </c>
    </row>
    <row r="7899" spans="2:3" x14ac:dyDescent="0.25">
      <c r="B7899">
        <v>-58.786999999999999</v>
      </c>
      <c r="C7899">
        <v>-2.978515625</v>
      </c>
    </row>
    <row r="7900" spans="2:3" x14ac:dyDescent="0.25">
      <c r="B7900">
        <v>-58.801000000000002</v>
      </c>
      <c r="C7900">
        <v>-1.26953125</v>
      </c>
    </row>
    <row r="7901" spans="2:3" x14ac:dyDescent="0.25">
      <c r="B7901">
        <v>-58.814999999999998</v>
      </c>
      <c r="C7901">
        <v>-4.296875</v>
      </c>
    </row>
    <row r="7902" spans="2:3" x14ac:dyDescent="0.25">
      <c r="B7902">
        <v>-58.829000000000001</v>
      </c>
      <c r="C7902">
        <v>-4.1259765625</v>
      </c>
    </row>
    <row r="7903" spans="2:3" x14ac:dyDescent="0.25">
      <c r="B7903">
        <v>-58.843000000000004</v>
      </c>
      <c r="C7903">
        <v>-2.9296875</v>
      </c>
    </row>
    <row r="7904" spans="2:3" x14ac:dyDescent="0.25">
      <c r="B7904">
        <v>-58.856999999999999</v>
      </c>
      <c r="C7904">
        <v>-4.150390625</v>
      </c>
    </row>
    <row r="7905" spans="2:3" x14ac:dyDescent="0.25">
      <c r="B7905">
        <v>-58.871000000000002</v>
      </c>
      <c r="C7905">
        <v>-4.2724609375</v>
      </c>
    </row>
    <row r="7906" spans="2:3" x14ac:dyDescent="0.25">
      <c r="B7906">
        <v>-58.884999999999998</v>
      </c>
      <c r="C7906">
        <v>-4.443359375</v>
      </c>
    </row>
    <row r="7907" spans="2:3" x14ac:dyDescent="0.25">
      <c r="B7907">
        <v>-58.899000000000001</v>
      </c>
      <c r="C7907">
        <v>-3.80859375</v>
      </c>
    </row>
    <row r="7908" spans="2:3" x14ac:dyDescent="0.25">
      <c r="B7908">
        <v>-58.912999999999997</v>
      </c>
      <c r="C7908">
        <v>-4.5654296875</v>
      </c>
    </row>
    <row r="7909" spans="2:3" x14ac:dyDescent="0.25">
      <c r="B7909">
        <v>-58.927</v>
      </c>
      <c r="C7909">
        <v>-3.857421875</v>
      </c>
    </row>
    <row r="7910" spans="2:3" x14ac:dyDescent="0.25">
      <c r="B7910">
        <v>-58.941000000000003</v>
      </c>
      <c r="C7910">
        <v>-3.173828125</v>
      </c>
    </row>
    <row r="7911" spans="2:3" x14ac:dyDescent="0.25">
      <c r="B7911">
        <v>-58.954999999999998</v>
      </c>
      <c r="C7911">
        <v>-3.955078125</v>
      </c>
    </row>
    <row r="7912" spans="2:3" x14ac:dyDescent="0.25">
      <c r="B7912">
        <v>-58.969000000000001</v>
      </c>
      <c r="C7912">
        <v>-4.1259765625</v>
      </c>
    </row>
    <row r="7913" spans="2:3" x14ac:dyDescent="0.25">
      <c r="B7913">
        <v>-58.982999999999997</v>
      </c>
      <c r="C7913">
        <v>-3.857421875</v>
      </c>
    </row>
    <row r="7914" spans="2:3" x14ac:dyDescent="0.25">
      <c r="B7914">
        <v>-58.997</v>
      </c>
      <c r="C7914">
        <v>-3.759765625</v>
      </c>
    </row>
    <row r="7915" spans="2:3" x14ac:dyDescent="0.25">
      <c r="B7915">
        <v>-59.011000000000003</v>
      </c>
      <c r="C7915">
        <v>-4.0771484375</v>
      </c>
    </row>
    <row r="7916" spans="2:3" x14ac:dyDescent="0.25">
      <c r="B7916">
        <v>-59.024999999999999</v>
      </c>
      <c r="C7916">
        <v>-4.2236328125</v>
      </c>
    </row>
    <row r="7917" spans="2:3" x14ac:dyDescent="0.25">
      <c r="B7917">
        <v>-59.039000000000001</v>
      </c>
      <c r="C7917">
        <v>-3.3447265625</v>
      </c>
    </row>
    <row r="7918" spans="2:3" x14ac:dyDescent="0.25">
      <c r="B7918">
        <v>-59.052999999999997</v>
      </c>
      <c r="C7918">
        <v>-3.0517578125</v>
      </c>
    </row>
    <row r="7919" spans="2:3" x14ac:dyDescent="0.25">
      <c r="B7919">
        <v>-59.067</v>
      </c>
      <c r="C7919">
        <v>-3.7109375</v>
      </c>
    </row>
    <row r="7920" spans="2:3" x14ac:dyDescent="0.25">
      <c r="B7920">
        <v>-59.081000000000003</v>
      </c>
      <c r="C7920">
        <v>-4.4677734375</v>
      </c>
    </row>
    <row r="7921" spans="2:3" x14ac:dyDescent="0.25">
      <c r="B7921">
        <v>-59.094999999999999</v>
      </c>
      <c r="C7921">
        <v>-3.02734375</v>
      </c>
    </row>
    <row r="7922" spans="2:3" x14ac:dyDescent="0.25">
      <c r="B7922">
        <v>-59.109000000000002</v>
      </c>
      <c r="C7922">
        <v>-2.783203125</v>
      </c>
    </row>
    <row r="7923" spans="2:3" x14ac:dyDescent="0.25">
      <c r="B7923">
        <v>-59.122999999999998</v>
      </c>
      <c r="C7923">
        <v>-4.1015625</v>
      </c>
    </row>
    <row r="7924" spans="2:3" x14ac:dyDescent="0.25">
      <c r="B7924">
        <v>-59.137</v>
      </c>
      <c r="C7924">
        <v>-3.0029296875</v>
      </c>
    </row>
    <row r="7925" spans="2:3" x14ac:dyDescent="0.25">
      <c r="B7925">
        <v>-59.151000000000003</v>
      </c>
      <c r="C7925">
        <v>-2.880859375</v>
      </c>
    </row>
    <row r="7926" spans="2:3" x14ac:dyDescent="0.25">
      <c r="B7926">
        <v>-59.164999999999999</v>
      </c>
      <c r="C7926">
        <v>-3.5400390625</v>
      </c>
    </row>
    <row r="7927" spans="2:3" x14ac:dyDescent="0.25">
      <c r="B7927">
        <v>-59.179000000000002</v>
      </c>
      <c r="C7927">
        <v>-3.2958984375</v>
      </c>
    </row>
    <row r="7928" spans="2:3" x14ac:dyDescent="0.25">
      <c r="B7928">
        <v>-59.192999999999998</v>
      </c>
      <c r="C7928">
        <v>-3.564453125</v>
      </c>
    </row>
    <row r="7929" spans="2:3" x14ac:dyDescent="0.25">
      <c r="B7929">
        <v>-59.207000000000001</v>
      </c>
      <c r="C7929">
        <v>-3.41796875</v>
      </c>
    </row>
    <row r="7930" spans="2:3" x14ac:dyDescent="0.25">
      <c r="B7930">
        <v>-59.220999999999997</v>
      </c>
      <c r="C7930">
        <v>-3.955078125</v>
      </c>
    </row>
    <row r="7931" spans="2:3" x14ac:dyDescent="0.25">
      <c r="B7931">
        <v>-59.234999999999999</v>
      </c>
      <c r="C7931">
        <v>-5.1025390625</v>
      </c>
    </row>
    <row r="7932" spans="2:3" x14ac:dyDescent="0.25">
      <c r="B7932">
        <v>-59.249000000000002</v>
      </c>
      <c r="C7932">
        <v>-4.4921875</v>
      </c>
    </row>
    <row r="7933" spans="2:3" x14ac:dyDescent="0.25">
      <c r="B7933">
        <v>-59.262999999999998</v>
      </c>
      <c r="C7933">
        <v>-3.22265625</v>
      </c>
    </row>
    <row r="7934" spans="2:3" x14ac:dyDescent="0.25">
      <c r="B7934">
        <v>-59.277000000000001</v>
      </c>
      <c r="C7934">
        <v>-4.00390625</v>
      </c>
    </row>
    <row r="7935" spans="2:3" x14ac:dyDescent="0.25">
      <c r="B7935">
        <v>-59.290999999999997</v>
      </c>
      <c r="C7935">
        <v>-5.0048828125</v>
      </c>
    </row>
    <row r="7936" spans="2:3" x14ac:dyDescent="0.25">
      <c r="B7936">
        <v>-59.305</v>
      </c>
      <c r="C7936">
        <v>-5.0048828125</v>
      </c>
    </row>
    <row r="7937" spans="2:3" x14ac:dyDescent="0.25">
      <c r="B7937">
        <v>-59.319000000000003</v>
      </c>
      <c r="C7937">
        <v>-4.58984375</v>
      </c>
    </row>
    <row r="7938" spans="2:3" x14ac:dyDescent="0.25">
      <c r="B7938">
        <v>-59.332999999999998</v>
      </c>
      <c r="C7938">
        <v>-2.9296875</v>
      </c>
    </row>
    <row r="7939" spans="2:3" x14ac:dyDescent="0.25">
      <c r="B7939">
        <v>-59.347000000000001</v>
      </c>
      <c r="C7939">
        <v>-1.9775390625</v>
      </c>
    </row>
    <row r="7940" spans="2:3" x14ac:dyDescent="0.25">
      <c r="B7940">
        <v>-59.360999999999997</v>
      </c>
      <c r="C7940">
        <v>-2.9296875</v>
      </c>
    </row>
    <row r="7941" spans="2:3" x14ac:dyDescent="0.25">
      <c r="B7941">
        <v>-59.375</v>
      </c>
      <c r="C7941">
        <v>-4.3701171875</v>
      </c>
    </row>
    <row r="7942" spans="2:3" x14ac:dyDescent="0.25">
      <c r="B7942">
        <v>-59.389000000000003</v>
      </c>
      <c r="C7942">
        <v>-4.5654296875</v>
      </c>
    </row>
    <row r="7943" spans="2:3" x14ac:dyDescent="0.25">
      <c r="B7943">
        <v>-59.402999999999999</v>
      </c>
      <c r="C7943">
        <v>-4.248046875</v>
      </c>
    </row>
    <row r="7944" spans="2:3" x14ac:dyDescent="0.25">
      <c r="B7944">
        <v>-59.417000000000002</v>
      </c>
      <c r="C7944">
        <v>-3.1005859375</v>
      </c>
    </row>
    <row r="7945" spans="2:3" x14ac:dyDescent="0.25">
      <c r="B7945">
        <v>-59.430999999999997</v>
      </c>
      <c r="C7945">
        <v>-3.1005859375</v>
      </c>
    </row>
    <row r="7946" spans="2:3" x14ac:dyDescent="0.25">
      <c r="B7946">
        <v>-59.445</v>
      </c>
      <c r="C7946">
        <v>-3.3447265625</v>
      </c>
    </row>
    <row r="7947" spans="2:3" x14ac:dyDescent="0.25">
      <c r="B7947">
        <v>-59.459000000000003</v>
      </c>
      <c r="C7947">
        <v>-2.880859375</v>
      </c>
    </row>
    <row r="7948" spans="2:3" x14ac:dyDescent="0.25">
      <c r="B7948">
        <v>-59.472999999999999</v>
      </c>
      <c r="C7948">
        <v>-3.125</v>
      </c>
    </row>
    <row r="7949" spans="2:3" x14ac:dyDescent="0.25">
      <c r="B7949">
        <v>-59.487000000000002</v>
      </c>
      <c r="C7949">
        <v>-3.955078125</v>
      </c>
    </row>
    <row r="7950" spans="2:3" x14ac:dyDescent="0.25">
      <c r="B7950">
        <v>-59.500999999999998</v>
      </c>
      <c r="C7950">
        <v>-4.19921875</v>
      </c>
    </row>
    <row r="7951" spans="2:3" x14ac:dyDescent="0.25">
      <c r="B7951">
        <v>-59.515000000000001</v>
      </c>
      <c r="C7951">
        <v>-3.9794921875</v>
      </c>
    </row>
    <row r="7952" spans="2:3" x14ac:dyDescent="0.25">
      <c r="B7952">
        <v>-59.529000000000003</v>
      </c>
      <c r="C7952">
        <v>-3.7841796875</v>
      </c>
    </row>
    <row r="7953" spans="2:3" x14ac:dyDescent="0.25">
      <c r="B7953">
        <v>-59.542999999999999</v>
      </c>
      <c r="C7953">
        <v>-3.125</v>
      </c>
    </row>
    <row r="7954" spans="2:3" x14ac:dyDescent="0.25">
      <c r="B7954">
        <v>-59.557000000000002</v>
      </c>
      <c r="C7954">
        <v>-2.587890625</v>
      </c>
    </row>
    <row r="7955" spans="2:3" x14ac:dyDescent="0.25">
      <c r="B7955">
        <v>-59.570999999999998</v>
      </c>
      <c r="C7955">
        <v>-2.294921875</v>
      </c>
    </row>
    <row r="7956" spans="2:3" x14ac:dyDescent="0.25">
      <c r="B7956">
        <v>-59.585000000000001</v>
      </c>
      <c r="C7956">
        <v>-2.1728515625</v>
      </c>
    </row>
    <row r="7957" spans="2:3" x14ac:dyDescent="0.25">
      <c r="B7957">
        <v>-59.598999999999997</v>
      </c>
      <c r="C7957">
        <v>-4.1015625</v>
      </c>
    </row>
    <row r="7958" spans="2:3" x14ac:dyDescent="0.25">
      <c r="B7958">
        <v>-59.613</v>
      </c>
      <c r="C7958">
        <v>-4.00390625</v>
      </c>
    </row>
    <row r="7959" spans="2:3" x14ac:dyDescent="0.25">
      <c r="B7959">
        <v>-59.627000000000002</v>
      </c>
      <c r="C7959">
        <v>-3.5888671875</v>
      </c>
    </row>
    <row r="7960" spans="2:3" x14ac:dyDescent="0.25">
      <c r="B7960">
        <v>-59.640999999999998</v>
      </c>
      <c r="C7960">
        <v>-4.00390625</v>
      </c>
    </row>
    <row r="7961" spans="2:3" x14ac:dyDescent="0.25">
      <c r="B7961">
        <v>-59.655000000000001</v>
      </c>
      <c r="C7961">
        <v>-4.052734375</v>
      </c>
    </row>
    <row r="7962" spans="2:3" x14ac:dyDescent="0.25">
      <c r="B7962">
        <v>-59.668999999999997</v>
      </c>
      <c r="C7962">
        <v>-3.1494140625</v>
      </c>
    </row>
    <row r="7963" spans="2:3" x14ac:dyDescent="0.25">
      <c r="B7963">
        <v>-59.683</v>
      </c>
      <c r="C7963">
        <v>-2.6611328125</v>
      </c>
    </row>
    <row r="7964" spans="2:3" x14ac:dyDescent="0.25">
      <c r="B7964">
        <v>-59.697000000000003</v>
      </c>
      <c r="C7964">
        <v>-3.173828125</v>
      </c>
    </row>
    <row r="7965" spans="2:3" x14ac:dyDescent="0.25">
      <c r="B7965">
        <v>-59.710999999999999</v>
      </c>
      <c r="C7965">
        <v>-3.8330078125</v>
      </c>
    </row>
    <row r="7966" spans="2:3" x14ac:dyDescent="0.25">
      <c r="B7966">
        <v>-59.725000000000001</v>
      </c>
      <c r="C7966">
        <v>-4.0283203125</v>
      </c>
    </row>
    <row r="7967" spans="2:3" x14ac:dyDescent="0.25">
      <c r="B7967">
        <v>-59.738999999999997</v>
      </c>
      <c r="C7967">
        <v>-2.9541015625</v>
      </c>
    </row>
    <row r="7968" spans="2:3" x14ac:dyDescent="0.25">
      <c r="B7968">
        <v>-59.753</v>
      </c>
      <c r="C7968">
        <v>-3.5888671875</v>
      </c>
    </row>
    <row r="7969" spans="2:3" x14ac:dyDescent="0.25">
      <c r="B7969">
        <v>-59.767000000000003</v>
      </c>
      <c r="C7969">
        <v>-4.6875</v>
      </c>
    </row>
    <row r="7970" spans="2:3" x14ac:dyDescent="0.25">
      <c r="B7970">
        <v>-59.780999999999999</v>
      </c>
      <c r="C7970">
        <v>-5.1025390625</v>
      </c>
    </row>
    <row r="7971" spans="2:3" x14ac:dyDescent="0.25">
      <c r="B7971">
        <v>-59.795000000000002</v>
      </c>
      <c r="C7971">
        <v>-3.955078125</v>
      </c>
    </row>
    <row r="7972" spans="2:3" x14ac:dyDescent="0.25">
      <c r="B7972">
        <v>-59.808999999999997</v>
      </c>
      <c r="C7972">
        <v>-3.515625</v>
      </c>
    </row>
    <row r="7973" spans="2:3" x14ac:dyDescent="0.25">
      <c r="B7973">
        <v>-59.823</v>
      </c>
      <c r="C7973">
        <v>-4.1748046875</v>
      </c>
    </row>
    <row r="7974" spans="2:3" x14ac:dyDescent="0.25">
      <c r="B7974">
        <v>-59.837000000000003</v>
      </c>
      <c r="C7974">
        <v>-4.2236328125</v>
      </c>
    </row>
    <row r="7975" spans="2:3" x14ac:dyDescent="0.25">
      <c r="B7975">
        <v>-59.850999999999999</v>
      </c>
      <c r="C7975">
        <v>-3.41796875</v>
      </c>
    </row>
    <row r="7976" spans="2:3" x14ac:dyDescent="0.25">
      <c r="B7976">
        <v>-59.865000000000002</v>
      </c>
      <c r="C7976">
        <v>-2.734375</v>
      </c>
    </row>
    <row r="7977" spans="2:3" x14ac:dyDescent="0.25">
      <c r="B7977">
        <v>-59.878999999999998</v>
      </c>
      <c r="C7977">
        <v>-3.8818359375</v>
      </c>
    </row>
    <row r="7978" spans="2:3" x14ac:dyDescent="0.25">
      <c r="B7978">
        <v>-59.893000000000001</v>
      </c>
      <c r="C7978">
        <v>-4.8095703125</v>
      </c>
    </row>
    <row r="7979" spans="2:3" x14ac:dyDescent="0.25">
      <c r="B7979">
        <v>-59.906999999999996</v>
      </c>
      <c r="C7979">
        <v>-4.296875</v>
      </c>
    </row>
    <row r="7980" spans="2:3" x14ac:dyDescent="0.25">
      <c r="B7980">
        <v>-59.920999999999999</v>
      </c>
      <c r="C7980">
        <v>-2.7099609375</v>
      </c>
    </row>
    <row r="7981" spans="2:3" x14ac:dyDescent="0.25">
      <c r="B7981">
        <v>-59.935000000000002</v>
      </c>
      <c r="C7981">
        <v>-3.1494140625</v>
      </c>
    </row>
    <row r="7982" spans="2:3" x14ac:dyDescent="0.25">
      <c r="B7982">
        <v>-59.948999999999998</v>
      </c>
      <c r="C7982">
        <v>-4.1015625</v>
      </c>
    </row>
    <row r="7983" spans="2:3" x14ac:dyDescent="0.25">
      <c r="B7983">
        <v>-59.963000000000001</v>
      </c>
      <c r="C7983">
        <v>-5.0048828125</v>
      </c>
    </row>
    <row r="7984" spans="2:3" x14ac:dyDescent="0.25">
      <c r="B7984">
        <v>-59.976999999999997</v>
      </c>
      <c r="C7984">
        <v>-5.0537109375</v>
      </c>
    </row>
    <row r="7985" spans="2:3" x14ac:dyDescent="0.25">
      <c r="B7985">
        <v>-59.991</v>
      </c>
      <c r="C7985">
        <v>-3.90625</v>
      </c>
    </row>
    <row r="7986" spans="2:3" x14ac:dyDescent="0.25">
      <c r="B7986">
        <v>-60.005000000000003</v>
      </c>
      <c r="C7986">
        <v>-4.0771484375</v>
      </c>
    </row>
    <row r="7987" spans="2:3" x14ac:dyDescent="0.25">
      <c r="B7987">
        <v>-60.018999999999998</v>
      </c>
      <c r="C7987">
        <v>-3.125</v>
      </c>
    </row>
    <row r="7988" spans="2:3" x14ac:dyDescent="0.25">
      <c r="B7988">
        <v>-60.033000000000001</v>
      </c>
      <c r="C7988">
        <v>-3.564453125</v>
      </c>
    </row>
    <row r="7989" spans="2:3" x14ac:dyDescent="0.25">
      <c r="B7989">
        <v>-60.046999999999997</v>
      </c>
      <c r="C7989">
        <v>-3.759765625</v>
      </c>
    </row>
    <row r="7990" spans="2:3" x14ac:dyDescent="0.25">
      <c r="B7990">
        <v>-60.061</v>
      </c>
      <c r="C7990">
        <v>-4.3212890625</v>
      </c>
    </row>
    <row r="7991" spans="2:3" x14ac:dyDescent="0.25">
      <c r="B7991">
        <v>-60.075000000000003</v>
      </c>
      <c r="C7991">
        <v>-4.443359375</v>
      </c>
    </row>
    <row r="7992" spans="2:3" x14ac:dyDescent="0.25">
      <c r="B7992">
        <v>-60.088999999999999</v>
      </c>
      <c r="C7992">
        <v>-2.9296875</v>
      </c>
    </row>
    <row r="7993" spans="2:3" x14ac:dyDescent="0.25">
      <c r="B7993">
        <v>-60.103000000000002</v>
      </c>
      <c r="C7993">
        <v>-3.466796875</v>
      </c>
    </row>
    <row r="7994" spans="2:3" x14ac:dyDescent="0.25">
      <c r="B7994">
        <v>-60.116999999999997</v>
      </c>
      <c r="C7994">
        <v>-4.3701171875</v>
      </c>
    </row>
    <row r="7995" spans="2:3" x14ac:dyDescent="0.25">
      <c r="B7995">
        <v>-60.131</v>
      </c>
      <c r="C7995">
        <v>-3.1494140625</v>
      </c>
    </row>
    <row r="7996" spans="2:3" x14ac:dyDescent="0.25">
      <c r="B7996">
        <v>-60.145000000000003</v>
      </c>
      <c r="C7996">
        <v>-3.6376953125</v>
      </c>
    </row>
    <row r="7997" spans="2:3" x14ac:dyDescent="0.25">
      <c r="B7997">
        <v>-60.158999999999999</v>
      </c>
      <c r="C7997">
        <v>-4.58984375</v>
      </c>
    </row>
    <row r="7998" spans="2:3" x14ac:dyDescent="0.25">
      <c r="B7998">
        <v>-60.173000000000002</v>
      </c>
      <c r="C7998">
        <v>-3.564453125</v>
      </c>
    </row>
    <row r="7999" spans="2:3" x14ac:dyDescent="0.25">
      <c r="B7999">
        <v>-60.186999999999998</v>
      </c>
      <c r="C7999">
        <v>-3.0029296875</v>
      </c>
    </row>
    <row r="8000" spans="2:3" x14ac:dyDescent="0.25">
      <c r="B8000">
        <v>-60.201000000000001</v>
      </c>
      <c r="C8000">
        <v>-3.41796875</v>
      </c>
    </row>
    <row r="8001" spans="2:3" x14ac:dyDescent="0.25">
      <c r="B8001">
        <v>-60.215000000000003</v>
      </c>
      <c r="C8001">
        <v>-3.3203125</v>
      </c>
    </row>
    <row r="8002" spans="2:3" x14ac:dyDescent="0.25">
      <c r="B8002">
        <v>-60.228999999999999</v>
      </c>
      <c r="C8002">
        <v>-3.02734375</v>
      </c>
    </row>
    <row r="8003" spans="2:3" x14ac:dyDescent="0.25">
      <c r="B8003">
        <v>-60.243000000000002</v>
      </c>
      <c r="C8003">
        <v>-3.271484375</v>
      </c>
    </row>
    <row r="8004" spans="2:3" x14ac:dyDescent="0.25">
      <c r="B8004">
        <v>-60.256999999999998</v>
      </c>
      <c r="C8004">
        <v>-4.0771484375</v>
      </c>
    </row>
    <row r="8005" spans="2:3" x14ac:dyDescent="0.25">
      <c r="B8005">
        <v>-60.271000000000001</v>
      </c>
      <c r="C8005">
        <v>-4.052734375</v>
      </c>
    </row>
    <row r="8006" spans="2:3" x14ac:dyDescent="0.25">
      <c r="B8006">
        <v>-60.284999999999997</v>
      </c>
      <c r="C8006">
        <v>-5.0537109375</v>
      </c>
    </row>
    <row r="8007" spans="2:3" x14ac:dyDescent="0.25">
      <c r="B8007">
        <v>-60.298999999999999</v>
      </c>
      <c r="C8007">
        <v>-4.2724609375</v>
      </c>
    </row>
    <row r="8008" spans="2:3" x14ac:dyDescent="0.25">
      <c r="B8008">
        <v>-60.313000000000002</v>
      </c>
      <c r="C8008">
        <v>-3.3203125</v>
      </c>
    </row>
    <row r="8009" spans="2:3" x14ac:dyDescent="0.25">
      <c r="B8009">
        <v>-60.326999999999998</v>
      </c>
      <c r="C8009">
        <v>-4.19921875</v>
      </c>
    </row>
    <row r="8010" spans="2:3" x14ac:dyDescent="0.25">
      <c r="B8010">
        <v>-60.341000000000001</v>
      </c>
      <c r="C8010">
        <v>-3.2470703125</v>
      </c>
    </row>
    <row r="8011" spans="2:3" x14ac:dyDescent="0.25">
      <c r="B8011">
        <v>-60.354999999999997</v>
      </c>
      <c r="C8011">
        <v>-3.1982421875</v>
      </c>
    </row>
    <row r="8012" spans="2:3" x14ac:dyDescent="0.25">
      <c r="B8012">
        <v>-60.369</v>
      </c>
      <c r="C8012">
        <v>-4.00390625</v>
      </c>
    </row>
    <row r="8013" spans="2:3" x14ac:dyDescent="0.25">
      <c r="B8013">
        <v>-60.383000000000003</v>
      </c>
      <c r="C8013">
        <v>-4.5654296875</v>
      </c>
    </row>
    <row r="8014" spans="2:3" x14ac:dyDescent="0.25">
      <c r="B8014">
        <v>-60.396999999999998</v>
      </c>
      <c r="C8014">
        <v>-3.3935546875</v>
      </c>
    </row>
    <row r="8015" spans="2:3" x14ac:dyDescent="0.25">
      <c r="B8015">
        <v>-60.411000000000001</v>
      </c>
      <c r="C8015">
        <v>-2.9296875</v>
      </c>
    </row>
    <row r="8016" spans="2:3" x14ac:dyDescent="0.25">
      <c r="B8016">
        <v>-60.424999999999997</v>
      </c>
      <c r="C8016">
        <v>-3.369140625</v>
      </c>
    </row>
    <row r="8017" spans="2:3" x14ac:dyDescent="0.25">
      <c r="B8017">
        <v>-60.439</v>
      </c>
      <c r="C8017">
        <v>-2.685546875</v>
      </c>
    </row>
    <row r="8018" spans="2:3" x14ac:dyDescent="0.25">
      <c r="B8018">
        <v>-60.453000000000003</v>
      </c>
      <c r="C8018">
        <v>-2.1728515625</v>
      </c>
    </row>
    <row r="8019" spans="2:3" x14ac:dyDescent="0.25">
      <c r="B8019">
        <v>-60.466999999999999</v>
      </c>
      <c r="C8019">
        <v>-2.880859375</v>
      </c>
    </row>
    <row r="8020" spans="2:3" x14ac:dyDescent="0.25">
      <c r="B8020">
        <v>-60.481000000000002</v>
      </c>
      <c r="C8020">
        <v>-2.5634765625</v>
      </c>
    </row>
    <row r="8021" spans="2:3" x14ac:dyDescent="0.25">
      <c r="B8021">
        <v>-60.494999999999997</v>
      </c>
      <c r="C8021">
        <v>-3.125</v>
      </c>
    </row>
    <row r="8022" spans="2:3" x14ac:dyDescent="0.25">
      <c r="B8022">
        <v>-60.509</v>
      </c>
      <c r="C8022">
        <v>-4.7607421875</v>
      </c>
    </row>
    <row r="8023" spans="2:3" x14ac:dyDescent="0.25">
      <c r="B8023">
        <v>-60.523000000000003</v>
      </c>
      <c r="C8023">
        <v>-4.19921875</v>
      </c>
    </row>
    <row r="8024" spans="2:3" x14ac:dyDescent="0.25">
      <c r="B8024">
        <v>-60.536999999999999</v>
      </c>
      <c r="C8024">
        <v>-2.978515625</v>
      </c>
    </row>
    <row r="8025" spans="2:3" x14ac:dyDescent="0.25">
      <c r="B8025">
        <v>-60.551000000000002</v>
      </c>
      <c r="C8025">
        <v>-2.6123046875</v>
      </c>
    </row>
    <row r="8026" spans="2:3" x14ac:dyDescent="0.25">
      <c r="B8026">
        <v>-60.564999999999998</v>
      </c>
      <c r="C8026">
        <v>-3.6865234375</v>
      </c>
    </row>
    <row r="8027" spans="2:3" x14ac:dyDescent="0.25">
      <c r="B8027">
        <v>-60.579000000000001</v>
      </c>
      <c r="C8027">
        <v>-4.4189453125</v>
      </c>
    </row>
    <row r="8028" spans="2:3" x14ac:dyDescent="0.25">
      <c r="B8028">
        <v>-60.593000000000004</v>
      </c>
      <c r="C8028">
        <v>-4.7119140625</v>
      </c>
    </row>
    <row r="8029" spans="2:3" x14ac:dyDescent="0.25">
      <c r="B8029">
        <v>-60.606999999999999</v>
      </c>
      <c r="C8029">
        <v>-4.6630859375</v>
      </c>
    </row>
    <row r="8030" spans="2:3" x14ac:dyDescent="0.25">
      <c r="B8030">
        <v>-60.621000000000002</v>
      </c>
      <c r="C8030">
        <v>-2.9052734375</v>
      </c>
    </row>
    <row r="8031" spans="2:3" x14ac:dyDescent="0.25">
      <c r="B8031">
        <v>-60.634999999999998</v>
      </c>
      <c r="C8031">
        <v>-3.41796875</v>
      </c>
    </row>
    <row r="8032" spans="2:3" x14ac:dyDescent="0.25">
      <c r="B8032">
        <v>-60.649000000000001</v>
      </c>
      <c r="C8032">
        <v>-5.224609375</v>
      </c>
    </row>
    <row r="8033" spans="2:3" x14ac:dyDescent="0.25">
      <c r="B8033">
        <v>-60.662999999999997</v>
      </c>
      <c r="C8033">
        <v>-5.3955078125</v>
      </c>
    </row>
    <row r="8034" spans="2:3" x14ac:dyDescent="0.25">
      <c r="B8034">
        <v>-60.677</v>
      </c>
      <c r="C8034">
        <v>-3.61328125</v>
      </c>
    </row>
    <row r="8035" spans="2:3" x14ac:dyDescent="0.25">
      <c r="B8035">
        <v>-60.691000000000003</v>
      </c>
      <c r="C8035">
        <v>-3.515625</v>
      </c>
    </row>
    <row r="8036" spans="2:3" x14ac:dyDescent="0.25">
      <c r="B8036">
        <v>-60.704999999999998</v>
      </c>
      <c r="C8036">
        <v>-3.1982421875</v>
      </c>
    </row>
    <row r="8037" spans="2:3" x14ac:dyDescent="0.25">
      <c r="B8037">
        <v>-60.719000000000001</v>
      </c>
      <c r="C8037">
        <v>-2.34375</v>
      </c>
    </row>
    <row r="8038" spans="2:3" x14ac:dyDescent="0.25">
      <c r="B8038">
        <v>-60.732999999999997</v>
      </c>
      <c r="C8038">
        <v>-3.90625</v>
      </c>
    </row>
    <row r="8039" spans="2:3" x14ac:dyDescent="0.25">
      <c r="B8039">
        <v>-60.747</v>
      </c>
      <c r="C8039">
        <v>-4.58984375</v>
      </c>
    </row>
    <row r="8040" spans="2:3" x14ac:dyDescent="0.25">
      <c r="B8040">
        <v>-60.761000000000003</v>
      </c>
      <c r="C8040">
        <v>-5.0537109375</v>
      </c>
    </row>
    <row r="8041" spans="2:3" x14ac:dyDescent="0.25">
      <c r="B8041">
        <v>-60.774999999999999</v>
      </c>
      <c r="C8041">
        <v>-4.3701171875</v>
      </c>
    </row>
    <row r="8042" spans="2:3" x14ac:dyDescent="0.25">
      <c r="B8042">
        <v>-60.789000000000001</v>
      </c>
      <c r="C8042">
        <v>-2.392578125</v>
      </c>
    </row>
    <row r="8043" spans="2:3" x14ac:dyDescent="0.25">
      <c r="B8043">
        <v>-60.802999999999997</v>
      </c>
      <c r="C8043">
        <v>-3.5400390625</v>
      </c>
    </row>
    <row r="8044" spans="2:3" x14ac:dyDescent="0.25">
      <c r="B8044">
        <v>-60.817</v>
      </c>
      <c r="C8044">
        <v>-3.6376953125</v>
      </c>
    </row>
    <row r="8045" spans="2:3" x14ac:dyDescent="0.25">
      <c r="B8045">
        <v>-60.831000000000003</v>
      </c>
      <c r="C8045">
        <v>-4.2236328125</v>
      </c>
    </row>
    <row r="8046" spans="2:3" x14ac:dyDescent="0.25">
      <c r="B8046">
        <v>-60.844999999999999</v>
      </c>
      <c r="C8046">
        <v>-5.3955078125</v>
      </c>
    </row>
    <row r="8047" spans="2:3" x14ac:dyDescent="0.25">
      <c r="B8047">
        <v>-60.859000000000002</v>
      </c>
      <c r="C8047">
        <v>-4.3212890625</v>
      </c>
    </row>
    <row r="8048" spans="2:3" x14ac:dyDescent="0.25">
      <c r="B8048">
        <v>-60.872999999999998</v>
      </c>
      <c r="C8048">
        <v>-3.6376953125</v>
      </c>
    </row>
    <row r="8049" spans="2:3" x14ac:dyDescent="0.25">
      <c r="B8049">
        <v>-60.887</v>
      </c>
      <c r="C8049">
        <v>-4.00390625</v>
      </c>
    </row>
    <row r="8050" spans="2:3" x14ac:dyDescent="0.25">
      <c r="B8050">
        <v>-60.901000000000003</v>
      </c>
      <c r="C8050">
        <v>-2.2705078125</v>
      </c>
    </row>
    <row r="8051" spans="2:3" x14ac:dyDescent="0.25">
      <c r="B8051">
        <v>-60.914999999999999</v>
      </c>
      <c r="C8051">
        <v>-2.2216796875</v>
      </c>
    </row>
    <row r="8052" spans="2:3" x14ac:dyDescent="0.25">
      <c r="B8052">
        <v>-60.929000000000002</v>
      </c>
      <c r="C8052">
        <v>-3.466796875</v>
      </c>
    </row>
    <row r="8053" spans="2:3" x14ac:dyDescent="0.25">
      <c r="B8053">
        <v>-60.942999999999998</v>
      </c>
      <c r="C8053">
        <v>-4.4189453125</v>
      </c>
    </row>
    <row r="8054" spans="2:3" x14ac:dyDescent="0.25">
      <c r="B8054">
        <v>-60.957000000000001</v>
      </c>
      <c r="C8054">
        <v>-3.0029296875</v>
      </c>
    </row>
    <row r="8055" spans="2:3" x14ac:dyDescent="0.25">
      <c r="B8055">
        <v>-60.970999999999997</v>
      </c>
      <c r="C8055">
        <v>-2.490234375</v>
      </c>
    </row>
    <row r="8056" spans="2:3" x14ac:dyDescent="0.25">
      <c r="B8056">
        <v>-60.984999999999999</v>
      </c>
      <c r="C8056">
        <v>-3.515625</v>
      </c>
    </row>
    <row r="8057" spans="2:3" x14ac:dyDescent="0.25">
      <c r="B8057">
        <v>-60.999000000000002</v>
      </c>
      <c r="C8057">
        <v>-3.5888671875</v>
      </c>
    </row>
    <row r="8058" spans="2:3" x14ac:dyDescent="0.25">
      <c r="B8058">
        <v>-61.012999999999998</v>
      </c>
      <c r="C8058">
        <v>-4.345703125</v>
      </c>
    </row>
    <row r="8059" spans="2:3" x14ac:dyDescent="0.25">
      <c r="B8059">
        <v>-61.027000000000001</v>
      </c>
      <c r="C8059">
        <v>-4.736328125</v>
      </c>
    </row>
    <row r="8060" spans="2:3" x14ac:dyDescent="0.25">
      <c r="B8060">
        <v>-61.040999999999997</v>
      </c>
      <c r="C8060">
        <v>-4.8095703125</v>
      </c>
    </row>
    <row r="8061" spans="2:3" x14ac:dyDescent="0.25">
      <c r="B8061">
        <v>-61.055</v>
      </c>
      <c r="C8061">
        <v>-3.90625</v>
      </c>
    </row>
    <row r="8062" spans="2:3" x14ac:dyDescent="0.25">
      <c r="B8062">
        <v>-61.069000000000003</v>
      </c>
      <c r="C8062">
        <v>-3.9306640625</v>
      </c>
    </row>
    <row r="8063" spans="2:3" x14ac:dyDescent="0.25">
      <c r="B8063">
        <v>-61.082999999999998</v>
      </c>
      <c r="C8063">
        <v>-4.2724609375</v>
      </c>
    </row>
    <row r="8064" spans="2:3" x14ac:dyDescent="0.25">
      <c r="B8064">
        <v>-61.097000000000001</v>
      </c>
      <c r="C8064">
        <v>-5.17578125</v>
      </c>
    </row>
    <row r="8065" spans="2:3" x14ac:dyDescent="0.25">
      <c r="B8065">
        <v>-61.110999999999997</v>
      </c>
      <c r="C8065">
        <v>-5.3466796875</v>
      </c>
    </row>
    <row r="8066" spans="2:3" x14ac:dyDescent="0.25">
      <c r="B8066">
        <v>-61.125</v>
      </c>
      <c r="C8066">
        <v>-2.24609375</v>
      </c>
    </row>
    <row r="8067" spans="2:3" x14ac:dyDescent="0.25">
      <c r="B8067">
        <v>-61.139000000000003</v>
      </c>
      <c r="C8067">
        <v>-2.63671875</v>
      </c>
    </row>
    <row r="8068" spans="2:3" x14ac:dyDescent="0.25">
      <c r="B8068">
        <v>-61.152999999999999</v>
      </c>
      <c r="C8068">
        <v>-4.8095703125</v>
      </c>
    </row>
    <row r="8069" spans="2:3" x14ac:dyDescent="0.25">
      <c r="B8069">
        <v>-61.167000000000002</v>
      </c>
      <c r="C8069">
        <v>-5.1513671875</v>
      </c>
    </row>
    <row r="8070" spans="2:3" x14ac:dyDescent="0.25">
      <c r="B8070">
        <v>-61.180999999999997</v>
      </c>
      <c r="C8070">
        <v>-3.857421875</v>
      </c>
    </row>
    <row r="8071" spans="2:3" x14ac:dyDescent="0.25">
      <c r="B8071">
        <v>-61.195</v>
      </c>
      <c r="C8071">
        <v>-3.5400390625</v>
      </c>
    </row>
    <row r="8072" spans="2:3" x14ac:dyDescent="0.25">
      <c r="B8072">
        <v>-61.209000000000003</v>
      </c>
      <c r="C8072">
        <v>-3.173828125</v>
      </c>
    </row>
    <row r="8073" spans="2:3" x14ac:dyDescent="0.25">
      <c r="B8073">
        <v>-61.222999999999999</v>
      </c>
      <c r="C8073">
        <v>-2.1728515625</v>
      </c>
    </row>
    <row r="8074" spans="2:3" x14ac:dyDescent="0.25">
      <c r="B8074">
        <v>-61.237000000000002</v>
      </c>
      <c r="C8074">
        <v>-3.0517578125</v>
      </c>
    </row>
    <row r="8075" spans="2:3" x14ac:dyDescent="0.25">
      <c r="B8075">
        <v>-61.250999999999998</v>
      </c>
      <c r="C8075">
        <v>-3.1982421875</v>
      </c>
    </row>
    <row r="8076" spans="2:3" x14ac:dyDescent="0.25">
      <c r="B8076">
        <v>-61.265000000000001</v>
      </c>
      <c r="C8076">
        <v>-4.1259765625</v>
      </c>
    </row>
    <row r="8077" spans="2:3" x14ac:dyDescent="0.25">
      <c r="B8077">
        <v>-61.279000000000003</v>
      </c>
      <c r="C8077">
        <v>-5.6884765625</v>
      </c>
    </row>
    <row r="8078" spans="2:3" x14ac:dyDescent="0.25">
      <c r="B8078">
        <v>-61.292999999999999</v>
      </c>
      <c r="C8078">
        <v>-4.4189453125</v>
      </c>
    </row>
    <row r="8079" spans="2:3" x14ac:dyDescent="0.25">
      <c r="B8079">
        <v>-61.307000000000002</v>
      </c>
      <c r="C8079">
        <v>-3.271484375</v>
      </c>
    </row>
    <row r="8080" spans="2:3" x14ac:dyDescent="0.25">
      <c r="B8080">
        <v>-61.320999999999998</v>
      </c>
      <c r="C8080">
        <v>-4.2236328125</v>
      </c>
    </row>
    <row r="8081" spans="2:3" x14ac:dyDescent="0.25">
      <c r="B8081">
        <v>-61.335000000000001</v>
      </c>
      <c r="C8081">
        <v>-4.3212890625</v>
      </c>
    </row>
    <row r="8082" spans="2:3" x14ac:dyDescent="0.25">
      <c r="B8082">
        <v>-61.348999999999997</v>
      </c>
      <c r="C8082">
        <v>-3.6376953125</v>
      </c>
    </row>
    <row r="8083" spans="2:3" x14ac:dyDescent="0.25">
      <c r="B8083">
        <v>-61.363</v>
      </c>
      <c r="C8083">
        <v>-3.61328125</v>
      </c>
    </row>
    <row r="8084" spans="2:3" x14ac:dyDescent="0.25">
      <c r="B8084">
        <v>-61.377000000000002</v>
      </c>
      <c r="C8084">
        <v>-4.638671875</v>
      </c>
    </row>
    <row r="8085" spans="2:3" x14ac:dyDescent="0.25">
      <c r="B8085">
        <v>-61.390999999999998</v>
      </c>
      <c r="C8085">
        <v>-3.3447265625</v>
      </c>
    </row>
    <row r="8086" spans="2:3" x14ac:dyDescent="0.25">
      <c r="B8086">
        <v>-61.405000000000001</v>
      </c>
      <c r="C8086">
        <v>-4.2724609375</v>
      </c>
    </row>
    <row r="8087" spans="2:3" x14ac:dyDescent="0.25">
      <c r="B8087">
        <v>-61.418999999999997</v>
      </c>
      <c r="C8087">
        <v>-5.2978515625</v>
      </c>
    </row>
    <row r="8088" spans="2:3" x14ac:dyDescent="0.25">
      <c r="B8088">
        <v>-61.433</v>
      </c>
      <c r="C8088">
        <v>-5.6884765625</v>
      </c>
    </row>
    <row r="8089" spans="2:3" x14ac:dyDescent="0.25">
      <c r="B8089">
        <v>-61.447000000000003</v>
      </c>
      <c r="C8089">
        <v>-4.736328125</v>
      </c>
    </row>
    <row r="8090" spans="2:3" x14ac:dyDescent="0.25">
      <c r="B8090">
        <v>-61.460999999999999</v>
      </c>
      <c r="C8090">
        <v>-3.515625</v>
      </c>
    </row>
    <row r="8091" spans="2:3" x14ac:dyDescent="0.25">
      <c r="B8091">
        <v>-61.475000000000001</v>
      </c>
      <c r="C8091">
        <v>-3.61328125</v>
      </c>
    </row>
    <row r="8092" spans="2:3" x14ac:dyDescent="0.25">
      <c r="B8092">
        <v>-61.488999999999997</v>
      </c>
      <c r="C8092">
        <v>-3.466796875</v>
      </c>
    </row>
    <row r="8093" spans="2:3" x14ac:dyDescent="0.25">
      <c r="B8093">
        <v>-61.503</v>
      </c>
      <c r="C8093">
        <v>-4.6630859375</v>
      </c>
    </row>
    <row r="8094" spans="2:3" x14ac:dyDescent="0.25">
      <c r="B8094">
        <v>-61.517000000000003</v>
      </c>
      <c r="C8094">
        <v>-4.833984375</v>
      </c>
    </row>
    <row r="8095" spans="2:3" x14ac:dyDescent="0.25">
      <c r="B8095">
        <v>-61.530999999999999</v>
      </c>
      <c r="C8095">
        <v>-4.00390625</v>
      </c>
    </row>
    <row r="8096" spans="2:3" x14ac:dyDescent="0.25">
      <c r="B8096">
        <v>-61.545000000000002</v>
      </c>
      <c r="C8096">
        <v>-4.00390625</v>
      </c>
    </row>
    <row r="8097" spans="2:3" x14ac:dyDescent="0.25">
      <c r="B8097">
        <v>-61.558999999999997</v>
      </c>
      <c r="C8097">
        <v>-4.3212890625</v>
      </c>
    </row>
    <row r="8098" spans="2:3" x14ac:dyDescent="0.25">
      <c r="B8098">
        <v>-61.573</v>
      </c>
      <c r="C8098">
        <v>-4.5166015625</v>
      </c>
    </row>
    <row r="8099" spans="2:3" x14ac:dyDescent="0.25">
      <c r="B8099">
        <v>-61.587000000000003</v>
      </c>
      <c r="C8099">
        <v>-5.1513671875</v>
      </c>
    </row>
    <row r="8100" spans="2:3" x14ac:dyDescent="0.25">
      <c r="B8100">
        <v>-61.600999999999999</v>
      </c>
      <c r="C8100">
        <v>-4.78515625</v>
      </c>
    </row>
    <row r="8101" spans="2:3" x14ac:dyDescent="0.25">
      <c r="B8101">
        <v>-61.615000000000002</v>
      </c>
      <c r="C8101">
        <v>-3.7841796875</v>
      </c>
    </row>
    <row r="8102" spans="2:3" x14ac:dyDescent="0.25">
      <c r="B8102">
        <v>-61.628999999999998</v>
      </c>
      <c r="C8102">
        <v>-3.4423828125</v>
      </c>
    </row>
    <row r="8103" spans="2:3" x14ac:dyDescent="0.25">
      <c r="B8103">
        <v>-61.643000000000001</v>
      </c>
      <c r="C8103">
        <v>-4.4677734375</v>
      </c>
    </row>
    <row r="8104" spans="2:3" x14ac:dyDescent="0.25">
      <c r="B8104">
        <v>-61.656999999999996</v>
      </c>
      <c r="C8104">
        <v>-4.638671875</v>
      </c>
    </row>
    <row r="8105" spans="2:3" x14ac:dyDescent="0.25">
      <c r="B8105">
        <v>-61.670999999999999</v>
      </c>
      <c r="C8105">
        <v>-4.052734375</v>
      </c>
    </row>
    <row r="8106" spans="2:3" x14ac:dyDescent="0.25">
      <c r="B8106">
        <v>-61.685000000000002</v>
      </c>
      <c r="C8106">
        <v>-4.052734375</v>
      </c>
    </row>
    <row r="8107" spans="2:3" x14ac:dyDescent="0.25">
      <c r="B8107">
        <v>-61.698999999999998</v>
      </c>
      <c r="C8107">
        <v>-4.2236328125</v>
      </c>
    </row>
    <row r="8108" spans="2:3" x14ac:dyDescent="0.25">
      <c r="B8108">
        <v>-61.713000000000001</v>
      </c>
      <c r="C8108">
        <v>-4.931640625</v>
      </c>
    </row>
    <row r="8109" spans="2:3" x14ac:dyDescent="0.25">
      <c r="B8109">
        <v>-61.726999999999997</v>
      </c>
      <c r="C8109">
        <v>-4.345703125</v>
      </c>
    </row>
    <row r="8110" spans="2:3" x14ac:dyDescent="0.25">
      <c r="B8110">
        <v>-61.741</v>
      </c>
      <c r="C8110">
        <v>-3.759765625</v>
      </c>
    </row>
    <row r="8111" spans="2:3" x14ac:dyDescent="0.25">
      <c r="B8111">
        <v>-61.755000000000003</v>
      </c>
      <c r="C8111">
        <v>-3.5888671875</v>
      </c>
    </row>
    <row r="8112" spans="2:3" x14ac:dyDescent="0.25">
      <c r="B8112">
        <v>-61.768999999999998</v>
      </c>
      <c r="C8112">
        <v>-4.4189453125</v>
      </c>
    </row>
    <row r="8113" spans="2:3" x14ac:dyDescent="0.25">
      <c r="B8113">
        <v>-61.783000000000001</v>
      </c>
      <c r="C8113">
        <v>-4.8583984375</v>
      </c>
    </row>
    <row r="8114" spans="2:3" x14ac:dyDescent="0.25">
      <c r="B8114">
        <v>-61.796999999999997</v>
      </c>
      <c r="C8114">
        <v>-4.736328125</v>
      </c>
    </row>
    <row r="8115" spans="2:3" x14ac:dyDescent="0.25">
      <c r="B8115">
        <v>-61.811</v>
      </c>
      <c r="C8115">
        <v>-3.564453125</v>
      </c>
    </row>
    <row r="8116" spans="2:3" x14ac:dyDescent="0.25">
      <c r="B8116">
        <v>-61.825000000000003</v>
      </c>
      <c r="C8116">
        <v>-3.80859375</v>
      </c>
    </row>
    <row r="8117" spans="2:3" x14ac:dyDescent="0.25">
      <c r="B8117">
        <v>-61.838999999999999</v>
      </c>
      <c r="C8117">
        <v>-4.5166015625</v>
      </c>
    </row>
    <row r="8118" spans="2:3" x14ac:dyDescent="0.25">
      <c r="B8118">
        <v>-61.853000000000002</v>
      </c>
      <c r="C8118">
        <v>-4.638671875</v>
      </c>
    </row>
    <row r="8119" spans="2:3" x14ac:dyDescent="0.25">
      <c r="B8119">
        <v>-61.866999999999997</v>
      </c>
      <c r="C8119">
        <v>-4.296875</v>
      </c>
    </row>
    <row r="8120" spans="2:3" x14ac:dyDescent="0.25">
      <c r="B8120">
        <v>-61.881</v>
      </c>
      <c r="C8120">
        <v>-4.1015625</v>
      </c>
    </row>
    <row r="8121" spans="2:3" x14ac:dyDescent="0.25">
      <c r="B8121">
        <v>-61.895000000000003</v>
      </c>
      <c r="C8121">
        <v>-5.2490234375</v>
      </c>
    </row>
    <row r="8122" spans="2:3" x14ac:dyDescent="0.25">
      <c r="B8122">
        <v>-61.908999999999999</v>
      </c>
      <c r="C8122">
        <v>-3.5400390625</v>
      </c>
    </row>
    <row r="8123" spans="2:3" x14ac:dyDescent="0.25">
      <c r="B8123">
        <v>-61.923000000000002</v>
      </c>
      <c r="C8123">
        <v>-3.515625</v>
      </c>
    </row>
    <row r="8124" spans="2:3" x14ac:dyDescent="0.25">
      <c r="B8124">
        <v>-61.936999999999998</v>
      </c>
      <c r="C8124">
        <v>-5.2734375</v>
      </c>
    </row>
    <row r="8125" spans="2:3" x14ac:dyDescent="0.25">
      <c r="B8125">
        <v>-61.951000000000001</v>
      </c>
      <c r="C8125">
        <v>-5.2490234375</v>
      </c>
    </row>
    <row r="8126" spans="2:3" x14ac:dyDescent="0.25">
      <c r="B8126">
        <v>-61.965000000000003</v>
      </c>
      <c r="C8126">
        <v>-3.857421875</v>
      </c>
    </row>
    <row r="8127" spans="2:3" x14ac:dyDescent="0.25">
      <c r="B8127">
        <v>-61.978999999999999</v>
      </c>
      <c r="C8127">
        <v>-3.7353515625</v>
      </c>
    </row>
    <row r="8128" spans="2:3" x14ac:dyDescent="0.25">
      <c r="B8128">
        <v>-61.993000000000002</v>
      </c>
      <c r="C8128">
        <v>-3.9306640625</v>
      </c>
    </row>
    <row r="8129" spans="2:3" x14ac:dyDescent="0.25">
      <c r="B8129">
        <v>-62.006999999999998</v>
      </c>
      <c r="C8129">
        <v>-4.3212890625</v>
      </c>
    </row>
    <row r="8130" spans="2:3" x14ac:dyDescent="0.25">
      <c r="B8130">
        <v>-62.021000000000001</v>
      </c>
      <c r="C8130">
        <v>-3.7841796875</v>
      </c>
    </row>
    <row r="8131" spans="2:3" x14ac:dyDescent="0.25">
      <c r="B8131">
        <v>-62.034999999999997</v>
      </c>
      <c r="C8131">
        <v>-3.02734375</v>
      </c>
    </row>
    <row r="8132" spans="2:3" x14ac:dyDescent="0.25">
      <c r="B8132">
        <v>-62.048999999999999</v>
      </c>
      <c r="C8132">
        <v>-4.150390625</v>
      </c>
    </row>
    <row r="8133" spans="2:3" x14ac:dyDescent="0.25">
      <c r="B8133">
        <v>-62.063000000000002</v>
      </c>
      <c r="C8133">
        <v>-4.7119140625</v>
      </c>
    </row>
    <row r="8134" spans="2:3" x14ac:dyDescent="0.25">
      <c r="B8134">
        <v>-62.076999999999998</v>
      </c>
      <c r="C8134">
        <v>-4.2724609375</v>
      </c>
    </row>
    <row r="8135" spans="2:3" x14ac:dyDescent="0.25">
      <c r="B8135">
        <v>-62.091000000000001</v>
      </c>
      <c r="C8135">
        <v>-4.6630859375</v>
      </c>
    </row>
    <row r="8136" spans="2:3" x14ac:dyDescent="0.25">
      <c r="B8136">
        <v>-62.104999999999997</v>
      </c>
      <c r="C8136">
        <v>-5.078125</v>
      </c>
    </row>
    <row r="8137" spans="2:3" x14ac:dyDescent="0.25">
      <c r="B8137">
        <v>-62.119</v>
      </c>
      <c r="C8137">
        <v>-3.8818359375</v>
      </c>
    </row>
    <row r="8138" spans="2:3" x14ac:dyDescent="0.25">
      <c r="B8138">
        <v>-62.133000000000003</v>
      </c>
      <c r="C8138">
        <v>-4.443359375</v>
      </c>
    </row>
    <row r="8139" spans="2:3" x14ac:dyDescent="0.25">
      <c r="B8139">
        <v>-62.146999999999998</v>
      </c>
      <c r="C8139">
        <v>-3.7109375</v>
      </c>
    </row>
    <row r="8140" spans="2:3" x14ac:dyDescent="0.25">
      <c r="B8140">
        <v>-62.161000000000001</v>
      </c>
      <c r="C8140">
        <v>-4.5166015625</v>
      </c>
    </row>
    <row r="8141" spans="2:3" x14ac:dyDescent="0.25">
      <c r="B8141">
        <v>-62.174999999999997</v>
      </c>
      <c r="C8141">
        <v>-4.5166015625</v>
      </c>
    </row>
    <row r="8142" spans="2:3" x14ac:dyDescent="0.25">
      <c r="B8142">
        <v>-62.189</v>
      </c>
      <c r="C8142">
        <v>-5.17578125</v>
      </c>
    </row>
    <row r="8143" spans="2:3" x14ac:dyDescent="0.25">
      <c r="B8143">
        <v>-62.203000000000003</v>
      </c>
      <c r="C8143">
        <v>-4.78515625</v>
      </c>
    </row>
    <row r="8144" spans="2:3" x14ac:dyDescent="0.25">
      <c r="B8144">
        <v>-62.216999999999999</v>
      </c>
      <c r="C8144">
        <v>-3.8818359375</v>
      </c>
    </row>
    <row r="8145" spans="2:3" x14ac:dyDescent="0.25">
      <c r="B8145">
        <v>-62.231000000000002</v>
      </c>
      <c r="C8145">
        <v>-5.2001953125</v>
      </c>
    </row>
    <row r="8146" spans="2:3" x14ac:dyDescent="0.25">
      <c r="B8146">
        <v>-62.244999999999997</v>
      </c>
      <c r="C8146">
        <v>-3.7353515625</v>
      </c>
    </row>
    <row r="8147" spans="2:3" x14ac:dyDescent="0.25">
      <c r="B8147">
        <v>-62.259</v>
      </c>
      <c r="C8147">
        <v>-3.7353515625</v>
      </c>
    </row>
    <row r="8148" spans="2:3" x14ac:dyDescent="0.25">
      <c r="B8148">
        <v>-62.273000000000003</v>
      </c>
      <c r="C8148">
        <v>-3.6865234375</v>
      </c>
    </row>
    <row r="8149" spans="2:3" x14ac:dyDescent="0.25">
      <c r="B8149">
        <v>-62.286999999999999</v>
      </c>
      <c r="C8149">
        <v>-3.515625</v>
      </c>
    </row>
    <row r="8150" spans="2:3" x14ac:dyDescent="0.25">
      <c r="B8150">
        <v>-62.301000000000002</v>
      </c>
      <c r="C8150">
        <v>-4.39453125</v>
      </c>
    </row>
    <row r="8151" spans="2:3" x14ac:dyDescent="0.25">
      <c r="B8151">
        <v>-62.314999999999998</v>
      </c>
      <c r="C8151">
        <v>-3.7841796875</v>
      </c>
    </row>
    <row r="8152" spans="2:3" x14ac:dyDescent="0.25">
      <c r="B8152">
        <v>-62.329000000000001</v>
      </c>
      <c r="C8152">
        <v>-2.734375</v>
      </c>
    </row>
    <row r="8153" spans="2:3" x14ac:dyDescent="0.25">
      <c r="B8153">
        <v>-62.343000000000004</v>
      </c>
      <c r="C8153">
        <v>-4.541015625</v>
      </c>
    </row>
    <row r="8154" spans="2:3" x14ac:dyDescent="0.25">
      <c r="B8154">
        <v>-62.356999999999999</v>
      </c>
      <c r="C8154">
        <v>-4.1748046875</v>
      </c>
    </row>
    <row r="8155" spans="2:3" x14ac:dyDescent="0.25">
      <c r="B8155">
        <v>-62.371000000000002</v>
      </c>
      <c r="C8155">
        <v>-3.7109375</v>
      </c>
    </row>
    <row r="8156" spans="2:3" x14ac:dyDescent="0.25">
      <c r="B8156">
        <v>-62.384999999999998</v>
      </c>
      <c r="C8156">
        <v>-2.5146484375</v>
      </c>
    </row>
    <row r="8157" spans="2:3" x14ac:dyDescent="0.25">
      <c r="B8157">
        <v>-62.399000000000001</v>
      </c>
      <c r="C8157">
        <v>-3.076171875</v>
      </c>
    </row>
    <row r="8158" spans="2:3" x14ac:dyDescent="0.25">
      <c r="B8158">
        <v>-62.412999999999997</v>
      </c>
      <c r="C8158">
        <v>-3.857421875</v>
      </c>
    </row>
    <row r="8159" spans="2:3" x14ac:dyDescent="0.25">
      <c r="B8159">
        <v>-62.427</v>
      </c>
      <c r="C8159">
        <v>-3.6865234375</v>
      </c>
    </row>
    <row r="8160" spans="2:3" x14ac:dyDescent="0.25">
      <c r="B8160">
        <v>-62.441000000000003</v>
      </c>
      <c r="C8160">
        <v>-4.1015625</v>
      </c>
    </row>
    <row r="8161" spans="2:3" x14ac:dyDescent="0.25">
      <c r="B8161">
        <v>-62.454999999999998</v>
      </c>
      <c r="C8161">
        <v>-4.541015625</v>
      </c>
    </row>
    <row r="8162" spans="2:3" x14ac:dyDescent="0.25">
      <c r="B8162">
        <v>-62.469000000000001</v>
      </c>
      <c r="C8162">
        <v>-5.078125</v>
      </c>
    </row>
    <row r="8163" spans="2:3" x14ac:dyDescent="0.25">
      <c r="B8163">
        <v>-62.482999999999997</v>
      </c>
      <c r="C8163">
        <v>-2.63671875</v>
      </c>
    </row>
    <row r="8164" spans="2:3" x14ac:dyDescent="0.25">
      <c r="B8164">
        <v>-62.497</v>
      </c>
      <c r="C8164">
        <v>-2.4169921875</v>
      </c>
    </row>
    <row r="8165" spans="2:3" x14ac:dyDescent="0.25">
      <c r="B8165">
        <v>-62.511000000000003</v>
      </c>
      <c r="C8165">
        <v>-3.1982421875</v>
      </c>
    </row>
    <row r="8166" spans="2:3" x14ac:dyDescent="0.25">
      <c r="B8166">
        <v>-62.524999999999999</v>
      </c>
      <c r="C8166">
        <v>-4.443359375</v>
      </c>
    </row>
    <row r="8167" spans="2:3" x14ac:dyDescent="0.25">
      <c r="B8167">
        <v>-62.539000000000001</v>
      </c>
      <c r="C8167">
        <v>-4.78515625</v>
      </c>
    </row>
    <row r="8168" spans="2:3" x14ac:dyDescent="0.25">
      <c r="B8168">
        <v>-62.552999999999997</v>
      </c>
      <c r="C8168">
        <v>-4.4921875</v>
      </c>
    </row>
    <row r="8169" spans="2:3" x14ac:dyDescent="0.25">
      <c r="B8169">
        <v>-62.567</v>
      </c>
      <c r="C8169">
        <v>-4.2236328125</v>
      </c>
    </row>
    <row r="8170" spans="2:3" x14ac:dyDescent="0.25">
      <c r="B8170">
        <v>-62.581000000000003</v>
      </c>
      <c r="C8170">
        <v>-4.3212890625</v>
      </c>
    </row>
    <row r="8171" spans="2:3" x14ac:dyDescent="0.25">
      <c r="B8171">
        <v>-62.594999999999999</v>
      </c>
      <c r="C8171">
        <v>-3.22265625</v>
      </c>
    </row>
    <row r="8172" spans="2:3" x14ac:dyDescent="0.25">
      <c r="B8172">
        <v>-62.609000000000002</v>
      </c>
      <c r="C8172">
        <v>-3.5400390625</v>
      </c>
    </row>
    <row r="8173" spans="2:3" x14ac:dyDescent="0.25">
      <c r="B8173">
        <v>-62.622999999999998</v>
      </c>
      <c r="C8173">
        <v>-4.541015625</v>
      </c>
    </row>
    <row r="8174" spans="2:3" x14ac:dyDescent="0.25">
      <c r="B8174">
        <v>-62.637</v>
      </c>
      <c r="C8174">
        <v>-4.4921875</v>
      </c>
    </row>
    <row r="8175" spans="2:3" x14ac:dyDescent="0.25">
      <c r="B8175">
        <v>-62.651000000000003</v>
      </c>
      <c r="C8175">
        <v>-3.7841796875</v>
      </c>
    </row>
    <row r="8176" spans="2:3" x14ac:dyDescent="0.25">
      <c r="B8176">
        <v>-62.664999999999999</v>
      </c>
      <c r="C8176">
        <v>-4.00390625</v>
      </c>
    </row>
    <row r="8177" spans="2:3" x14ac:dyDescent="0.25">
      <c r="B8177">
        <v>-62.679000000000002</v>
      </c>
      <c r="C8177">
        <v>-4.3212890625</v>
      </c>
    </row>
    <row r="8178" spans="2:3" x14ac:dyDescent="0.25">
      <c r="B8178">
        <v>-62.692999999999998</v>
      </c>
      <c r="C8178">
        <v>-4.1748046875</v>
      </c>
    </row>
    <row r="8179" spans="2:3" x14ac:dyDescent="0.25">
      <c r="B8179">
        <v>-62.707000000000001</v>
      </c>
      <c r="C8179">
        <v>-3.1982421875</v>
      </c>
    </row>
    <row r="8180" spans="2:3" x14ac:dyDescent="0.25">
      <c r="B8180">
        <v>-62.720999999999997</v>
      </c>
      <c r="C8180">
        <v>-4.3212890625</v>
      </c>
    </row>
    <row r="8181" spans="2:3" x14ac:dyDescent="0.25">
      <c r="B8181">
        <v>-62.734999999999999</v>
      </c>
      <c r="C8181">
        <v>-3.8818359375</v>
      </c>
    </row>
    <row r="8182" spans="2:3" x14ac:dyDescent="0.25">
      <c r="B8182">
        <v>-62.749000000000002</v>
      </c>
      <c r="C8182">
        <v>-4.58984375</v>
      </c>
    </row>
    <row r="8183" spans="2:3" x14ac:dyDescent="0.25">
      <c r="B8183">
        <v>-62.762999999999998</v>
      </c>
      <c r="C8183">
        <v>-3.61328125</v>
      </c>
    </row>
    <row r="8184" spans="2:3" x14ac:dyDescent="0.25">
      <c r="B8184">
        <v>-62.777000000000001</v>
      </c>
      <c r="C8184">
        <v>-4.3212890625</v>
      </c>
    </row>
    <row r="8185" spans="2:3" x14ac:dyDescent="0.25">
      <c r="B8185">
        <v>-62.790999999999997</v>
      </c>
      <c r="C8185">
        <v>-3.369140625</v>
      </c>
    </row>
    <row r="8186" spans="2:3" x14ac:dyDescent="0.25">
      <c r="B8186">
        <v>-62.805</v>
      </c>
      <c r="C8186">
        <v>-3.662109375</v>
      </c>
    </row>
    <row r="8187" spans="2:3" x14ac:dyDescent="0.25">
      <c r="B8187">
        <v>-62.819000000000003</v>
      </c>
      <c r="C8187">
        <v>-4.5166015625</v>
      </c>
    </row>
    <row r="8188" spans="2:3" x14ac:dyDescent="0.25">
      <c r="B8188">
        <v>-62.832999999999998</v>
      </c>
      <c r="C8188">
        <v>-4.150390625</v>
      </c>
    </row>
    <row r="8189" spans="2:3" x14ac:dyDescent="0.25">
      <c r="B8189">
        <v>-62.847000000000001</v>
      </c>
      <c r="C8189">
        <v>-4.19921875</v>
      </c>
    </row>
    <row r="8190" spans="2:3" x14ac:dyDescent="0.25">
      <c r="B8190">
        <v>-62.860999999999997</v>
      </c>
      <c r="C8190">
        <v>-4.2724609375</v>
      </c>
    </row>
    <row r="8191" spans="2:3" x14ac:dyDescent="0.25">
      <c r="B8191">
        <v>-62.875</v>
      </c>
      <c r="C8191">
        <v>-5.37109375</v>
      </c>
    </row>
    <row r="8192" spans="2:3" x14ac:dyDescent="0.25">
      <c r="B8192">
        <v>-62.889000000000003</v>
      </c>
      <c r="C8192">
        <v>-6.591796875</v>
      </c>
    </row>
    <row r="8193" spans="2:3" x14ac:dyDescent="0.25">
      <c r="B8193">
        <v>-62.902999999999999</v>
      </c>
      <c r="C8193">
        <v>-4.6875</v>
      </c>
    </row>
    <row r="8194" spans="2:3" x14ac:dyDescent="0.25">
      <c r="B8194">
        <v>-62.917000000000002</v>
      </c>
      <c r="C8194">
        <v>-3.759765625</v>
      </c>
    </row>
    <row r="8195" spans="2:3" x14ac:dyDescent="0.25">
      <c r="B8195">
        <v>-62.930999999999997</v>
      </c>
      <c r="C8195">
        <v>-3.4423828125</v>
      </c>
    </row>
    <row r="8196" spans="2:3" x14ac:dyDescent="0.25">
      <c r="B8196">
        <v>-62.945</v>
      </c>
      <c r="C8196">
        <v>-4.2236328125</v>
      </c>
    </row>
    <row r="8197" spans="2:3" x14ac:dyDescent="0.25">
      <c r="B8197">
        <v>-62.959000000000003</v>
      </c>
      <c r="C8197">
        <v>-3.8330078125</v>
      </c>
    </row>
    <row r="8198" spans="2:3" x14ac:dyDescent="0.25">
      <c r="B8198">
        <v>-62.972999999999999</v>
      </c>
      <c r="C8198">
        <v>-5.2001953125</v>
      </c>
    </row>
    <row r="8199" spans="2:3" x14ac:dyDescent="0.25">
      <c r="B8199">
        <v>-62.987000000000002</v>
      </c>
      <c r="C8199">
        <v>-4.5166015625</v>
      </c>
    </row>
    <row r="8200" spans="2:3" x14ac:dyDescent="0.25">
      <c r="B8200">
        <v>-63.000999999999998</v>
      </c>
      <c r="C8200">
        <v>-3.22265625</v>
      </c>
    </row>
    <row r="8201" spans="2:3" x14ac:dyDescent="0.25">
      <c r="B8201">
        <v>-63.015000000000001</v>
      </c>
      <c r="C8201">
        <v>-4.00390625</v>
      </c>
    </row>
    <row r="8202" spans="2:3" x14ac:dyDescent="0.25">
      <c r="B8202">
        <v>-63.029000000000003</v>
      </c>
      <c r="C8202">
        <v>-4.1259765625</v>
      </c>
    </row>
    <row r="8203" spans="2:3" x14ac:dyDescent="0.25">
      <c r="B8203">
        <v>-63.042999999999999</v>
      </c>
      <c r="C8203">
        <v>-4.9560546875</v>
      </c>
    </row>
    <row r="8204" spans="2:3" x14ac:dyDescent="0.25">
      <c r="B8204">
        <v>-63.057000000000002</v>
      </c>
      <c r="C8204">
        <v>-4.736328125</v>
      </c>
    </row>
    <row r="8205" spans="2:3" x14ac:dyDescent="0.25">
      <c r="B8205">
        <v>-63.070999999999998</v>
      </c>
      <c r="C8205">
        <v>-4.58984375</v>
      </c>
    </row>
    <row r="8206" spans="2:3" x14ac:dyDescent="0.25">
      <c r="B8206">
        <v>-63.085000000000001</v>
      </c>
      <c r="C8206">
        <v>-4.0771484375</v>
      </c>
    </row>
    <row r="8207" spans="2:3" x14ac:dyDescent="0.25">
      <c r="B8207">
        <v>-63.098999999999997</v>
      </c>
      <c r="C8207">
        <v>-4.3701171875</v>
      </c>
    </row>
    <row r="8208" spans="2:3" x14ac:dyDescent="0.25">
      <c r="B8208">
        <v>-63.113</v>
      </c>
      <c r="C8208">
        <v>-3.5400390625</v>
      </c>
    </row>
    <row r="8209" spans="2:3" x14ac:dyDescent="0.25">
      <c r="B8209">
        <v>-63.127000000000002</v>
      </c>
      <c r="C8209">
        <v>-3.271484375</v>
      </c>
    </row>
    <row r="8210" spans="2:3" x14ac:dyDescent="0.25">
      <c r="B8210">
        <v>-63.140999999999998</v>
      </c>
      <c r="C8210">
        <v>-4.4189453125</v>
      </c>
    </row>
    <row r="8211" spans="2:3" x14ac:dyDescent="0.25">
      <c r="B8211">
        <v>-63.155000000000001</v>
      </c>
      <c r="C8211">
        <v>-5.6396484375</v>
      </c>
    </row>
    <row r="8212" spans="2:3" x14ac:dyDescent="0.25">
      <c r="B8212">
        <v>-63.168999999999997</v>
      </c>
      <c r="C8212">
        <v>-4.296875</v>
      </c>
    </row>
    <row r="8213" spans="2:3" x14ac:dyDescent="0.25">
      <c r="B8213">
        <v>-63.183</v>
      </c>
      <c r="C8213">
        <v>-3.857421875</v>
      </c>
    </row>
    <row r="8214" spans="2:3" x14ac:dyDescent="0.25">
      <c r="B8214">
        <v>-63.197000000000003</v>
      </c>
      <c r="C8214">
        <v>-4.4921875</v>
      </c>
    </row>
    <row r="8215" spans="2:3" x14ac:dyDescent="0.25">
      <c r="B8215">
        <v>-63.210999999999999</v>
      </c>
      <c r="C8215">
        <v>-3.7353515625</v>
      </c>
    </row>
    <row r="8216" spans="2:3" x14ac:dyDescent="0.25">
      <c r="B8216">
        <v>-63.225000000000001</v>
      </c>
      <c r="C8216">
        <v>-4.1748046875</v>
      </c>
    </row>
    <row r="8217" spans="2:3" x14ac:dyDescent="0.25">
      <c r="B8217">
        <v>-63.238999999999997</v>
      </c>
      <c r="C8217">
        <v>-4.58984375</v>
      </c>
    </row>
    <row r="8218" spans="2:3" x14ac:dyDescent="0.25">
      <c r="B8218">
        <v>-63.253</v>
      </c>
      <c r="C8218">
        <v>-4.4921875</v>
      </c>
    </row>
    <row r="8219" spans="2:3" x14ac:dyDescent="0.25">
      <c r="B8219">
        <v>-63.267000000000003</v>
      </c>
      <c r="C8219">
        <v>-4.6875</v>
      </c>
    </row>
    <row r="8220" spans="2:3" x14ac:dyDescent="0.25">
      <c r="B8220">
        <v>-63.280999999999999</v>
      </c>
      <c r="C8220">
        <v>-4.1259765625</v>
      </c>
    </row>
    <row r="8221" spans="2:3" x14ac:dyDescent="0.25">
      <c r="B8221">
        <v>-63.295000000000002</v>
      </c>
      <c r="C8221">
        <v>-4.2724609375</v>
      </c>
    </row>
    <row r="8222" spans="2:3" x14ac:dyDescent="0.25">
      <c r="B8222">
        <v>-63.308999999999997</v>
      </c>
      <c r="C8222">
        <v>-5.0537109375</v>
      </c>
    </row>
    <row r="8223" spans="2:3" x14ac:dyDescent="0.25">
      <c r="B8223">
        <v>-63.323</v>
      </c>
      <c r="C8223">
        <v>-5.1025390625</v>
      </c>
    </row>
    <row r="8224" spans="2:3" x14ac:dyDescent="0.25">
      <c r="B8224">
        <v>-63.337000000000003</v>
      </c>
      <c r="C8224">
        <v>-4.6630859375</v>
      </c>
    </row>
    <row r="8225" spans="2:3" x14ac:dyDescent="0.25">
      <c r="B8225">
        <v>-63.350999999999999</v>
      </c>
      <c r="C8225">
        <v>-4.248046875</v>
      </c>
    </row>
    <row r="8226" spans="2:3" x14ac:dyDescent="0.25">
      <c r="B8226">
        <v>-63.365000000000002</v>
      </c>
      <c r="C8226">
        <v>-4.39453125</v>
      </c>
    </row>
    <row r="8227" spans="2:3" x14ac:dyDescent="0.25">
      <c r="B8227">
        <v>-63.378999999999998</v>
      </c>
      <c r="C8227">
        <v>-4.3701171875</v>
      </c>
    </row>
    <row r="8228" spans="2:3" x14ac:dyDescent="0.25">
      <c r="B8228">
        <v>-63.393000000000001</v>
      </c>
      <c r="C8228">
        <v>-5.0537109375</v>
      </c>
    </row>
    <row r="8229" spans="2:3" x14ac:dyDescent="0.25">
      <c r="B8229">
        <v>-63.406999999999996</v>
      </c>
      <c r="C8229">
        <v>-3.5888671875</v>
      </c>
    </row>
    <row r="8230" spans="2:3" x14ac:dyDescent="0.25">
      <c r="B8230">
        <v>-63.420999999999999</v>
      </c>
      <c r="C8230">
        <v>-4.3701171875</v>
      </c>
    </row>
    <row r="8231" spans="2:3" x14ac:dyDescent="0.25">
      <c r="B8231">
        <v>-63.435000000000002</v>
      </c>
      <c r="C8231">
        <v>-4.5166015625</v>
      </c>
    </row>
    <row r="8232" spans="2:3" x14ac:dyDescent="0.25">
      <c r="B8232">
        <v>-63.448999999999998</v>
      </c>
      <c r="C8232">
        <v>-4.1259765625</v>
      </c>
    </row>
    <row r="8233" spans="2:3" x14ac:dyDescent="0.25">
      <c r="B8233">
        <v>-63.463000000000001</v>
      </c>
      <c r="C8233">
        <v>-5.2978515625</v>
      </c>
    </row>
    <row r="8234" spans="2:3" x14ac:dyDescent="0.25">
      <c r="B8234">
        <v>-63.476999999999997</v>
      </c>
      <c r="C8234">
        <v>-6.005859375</v>
      </c>
    </row>
    <row r="8235" spans="2:3" x14ac:dyDescent="0.25">
      <c r="B8235">
        <v>-63.491</v>
      </c>
      <c r="C8235">
        <v>-4.2724609375</v>
      </c>
    </row>
    <row r="8236" spans="2:3" x14ac:dyDescent="0.25">
      <c r="B8236">
        <v>-63.505000000000003</v>
      </c>
      <c r="C8236">
        <v>-3.515625</v>
      </c>
    </row>
    <row r="8237" spans="2:3" x14ac:dyDescent="0.25">
      <c r="B8237">
        <v>-63.518999999999998</v>
      </c>
      <c r="C8237">
        <v>-3.8818359375</v>
      </c>
    </row>
    <row r="8238" spans="2:3" x14ac:dyDescent="0.25">
      <c r="B8238">
        <v>-63.533000000000001</v>
      </c>
      <c r="C8238">
        <v>-5.126953125</v>
      </c>
    </row>
    <row r="8239" spans="2:3" x14ac:dyDescent="0.25">
      <c r="B8239">
        <v>-63.546999999999997</v>
      </c>
      <c r="C8239">
        <v>-5.1025390625</v>
      </c>
    </row>
    <row r="8240" spans="2:3" x14ac:dyDescent="0.25">
      <c r="B8240">
        <v>-63.561</v>
      </c>
      <c r="C8240">
        <v>-4.5166015625</v>
      </c>
    </row>
    <row r="8241" spans="2:3" x14ac:dyDescent="0.25">
      <c r="B8241">
        <v>-63.575000000000003</v>
      </c>
      <c r="C8241">
        <v>-4.248046875</v>
      </c>
    </row>
    <row r="8242" spans="2:3" x14ac:dyDescent="0.25">
      <c r="B8242">
        <v>-63.588999999999999</v>
      </c>
      <c r="C8242">
        <v>-4.5166015625</v>
      </c>
    </row>
    <row r="8243" spans="2:3" x14ac:dyDescent="0.25">
      <c r="B8243">
        <v>-63.603000000000002</v>
      </c>
      <c r="C8243">
        <v>-4.6142578125</v>
      </c>
    </row>
    <row r="8244" spans="2:3" x14ac:dyDescent="0.25">
      <c r="B8244">
        <v>-63.616999999999997</v>
      </c>
      <c r="C8244">
        <v>-4.0771484375</v>
      </c>
    </row>
    <row r="8245" spans="2:3" x14ac:dyDescent="0.25">
      <c r="B8245">
        <v>-63.631</v>
      </c>
      <c r="C8245">
        <v>-3.759765625</v>
      </c>
    </row>
    <row r="8246" spans="2:3" x14ac:dyDescent="0.25">
      <c r="B8246">
        <v>-63.645000000000003</v>
      </c>
      <c r="C8246">
        <v>-3.466796875</v>
      </c>
    </row>
    <row r="8247" spans="2:3" x14ac:dyDescent="0.25">
      <c r="B8247">
        <v>-63.658999999999999</v>
      </c>
      <c r="C8247">
        <v>-4.931640625</v>
      </c>
    </row>
    <row r="8248" spans="2:3" x14ac:dyDescent="0.25">
      <c r="B8248">
        <v>-63.673000000000002</v>
      </c>
      <c r="C8248">
        <v>-5.95703125</v>
      </c>
    </row>
    <row r="8249" spans="2:3" x14ac:dyDescent="0.25">
      <c r="B8249">
        <v>-63.686999999999998</v>
      </c>
      <c r="C8249">
        <v>-4.833984375</v>
      </c>
    </row>
    <row r="8250" spans="2:3" x14ac:dyDescent="0.25">
      <c r="B8250">
        <v>-63.701000000000001</v>
      </c>
      <c r="C8250">
        <v>-4.7607421875</v>
      </c>
    </row>
    <row r="8251" spans="2:3" x14ac:dyDescent="0.25">
      <c r="B8251">
        <v>-63.715000000000003</v>
      </c>
      <c r="C8251">
        <v>-4.150390625</v>
      </c>
    </row>
    <row r="8252" spans="2:3" x14ac:dyDescent="0.25">
      <c r="B8252">
        <v>-63.728999999999999</v>
      </c>
      <c r="C8252">
        <v>-5.078125</v>
      </c>
    </row>
    <row r="8253" spans="2:3" x14ac:dyDescent="0.25">
      <c r="B8253">
        <v>-63.743000000000002</v>
      </c>
      <c r="C8253">
        <v>-5.224609375</v>
      </c>
    </row>
    <row r="8254" spans="2:3" x14ac:dyDescent="0.25">
      <c r="B8254">
        <v>-63.756999999999998</v>
      </c>
      <c r="C8254">
        <v>-4.4921875</v>
      </c>
    </row>
    <row r="8255" spans="2:3" x14ac:dyDescent="0.25">
      <c r="B8255">
        <v>-63.771000000000001</v>
      </c>
      <c r="C8255">
        <v>-3.6376953125</v>
      </c>
    </row>
    <row r="8256" spans="2:3" x14ac:dyDescent="0.25">
      <c r="B8256">
        <v>-63.784999999999997</v>
      </c>
      <c r="C8256">
        <v>-2.83203125</v>
      </c>
    </row>
    <row r="8257" spans="2:3" x14ac:dyDescent="0.25">
      <c r="B8257">
        <v>-63.798999999999999</v>
      </c>
      <c r="C8257">
        <v>-4.1015625</v>
      </c>
    </row>
    <row r="8258" spans="2:3" x14ac:dyDescent="0.25">
      <c r="B8258">
        <v>-63.813000000000002</v>
      </c>
      <c r="C8258">
        <v>-4.931640625</v>
      </c>
    </row>
    <row r="8259" spans="2:3" x14ac:dyDescent="0.25">
      <c r="B8259">
        <v>-63.826999999999998</v>
      </c>
      <c r="C8259">
        <v>-4.4677734375</v>
      </c>
    </row>
    <row r="8260" spans="2:3" x14ac:dyDescent="0.25">
      <c r="B8260">
        <v>-63.841000000000001</v>
      </c>
      <c r="C8260">
        <v>-4.443359375</v>
      </c>
    </row>
    <row r="8261" spans="2:3" x14ac:dyDescent="0.25">
      <c r="B8261">
        <v>-63.854999999999997</v>
      </c>
      <c r="C8261">
        <v>-4.0771484375</v>
      </c>
    </row>
    <row r="8262" spans="2:3" x14ac:dyDescent="0.25">
      <c r="B8262">
        <v>-63.869</v>
      </c>
      <c r="C8262">
        <v>-4.4189453125</v>
      </c>
    </row>
    <row r="8263" spans="2:3" x14ac:dyDescent="0.25">
      <c r="B8263">
        <v>-63.883000000000003</v>
      </c>
      <c r="C8263">
        <v>-4.3701171875</v>
      </c>
    </row>
    <row r="8264" spans="2:3" x14ac:dyDescent="0.25">
      <c r="B8264">
        <v>-63.896999999999998</v>
      </c>
      <c r="C8264">
        <v>-4.8828125</v>
      </c>
    </row>
    <row r="8265" spans="2:3" x14ac:dyDescent="0.25">
      <c r="B8265">
        <v>-63.911000000000001</v>
      </c>
      <c r="C8265">
        <v>-5.46875</v>
      </c>
    </row>
    <row r="8266" spans="2:3" x14ac:dyDescent="0.25">
      <c r="B8266">
        <v>-63.924999999999997</v>
      </c>
      <c r="C8266">
        <v>-5.4443359375</v>
      </c>
    </row>
    <row r="8267" spans="2:3" x14ac:dyDescent="0.25">
      <c r="B8267">
        <v>-63.939</v>
      </c>
      <c r="C8267">
        <v>-4.736328125</v>
      </c>
    </row>
    <row r="8268" spans="2:3" x14ac:dyDescent="0.25">
      <c r="B8268">
        <v>-63.953000000000003</v>
      </c>
      <c r="C8268">
        <v>-4.1748046875</v>
      </c>
    </row>
    <row r="8269" spans="2:3" x14ac:dyDescent="0.25">
      <c r="B8269">
        <v>-63.966999999999999</v>
      </c>
      <c r="C8269">
        <v>-4.98046875</v>
      </c>
    </row>
    <row r="8270" spans="2:3" x14ac:dyDescent="0.25">
      <c r="B8270">
        <v>-63.981000000000002</v>
      </c>
      <c r="C8270">
        <v>-3.466796875</v>
      </c>
    </row>
    <row r="8271" spans="2:3" x14ac:dyDescent="0.25">
      <c r="B8271">
        <v>-63.994999999999997</v>
      </c>
      <c r="C8271">
        <v>-3.90625</v>
      </c>
    </row>
    <row r="8272" spans="2:3" x14ac:dyDescent="0.25">
      <c r="B8272">
        <v>-64.009</v>
      </c>
      <c r="C8272">
        <v>-4.2724609375</v>
      </c>
    </row>
    <row r="8273" spans="2:3" x14ac:dyDescent="0.25">
      <c r="B8273">
        <v>-64.022999999999996</v>
      </c>
      <c r="C8273">
        <v>-4.1259765625</v>
      </c>
    </row>
    <row r="8274" spans="2:3" x14ac:dyDescent="0.25">
      <c r="B8274">
        <v>-64.037000000000006</v>
      </c>
      <c r="C8274">
        <v>-3.8818359375</v>
      </c>
    </row>
    <row r="8275" spans="2:3" x14ac:dyDescent="0.25">
      <c r="B8275">
        <v>-64.051000000000002</v>
      </c>
      <c r="C8275">
        <v>-2.7099609375</v>
      </c>
    </row>
    <row r="8276" spans="2:3" x14ac:dyDescent="0.25">
      <c r="B8276">
        <v>-64.064999999999998</v>
      </c>
      <c r="C8276">
        <v>-3.7841796875</v>
      </c>
    </row>
    <row r="8277" spans="2:3" x14ac:dyDescent="0.25">
      <c r="B8277">
        <v>-64.078999999999894</v>
      </c>
      <c r="C8277">
        <v>-5.0537109375</v>
      </c>
    </row>
    <row r="8278" spans="2:3" x14ac:dyDescent="0.25">
      <c r="B8278">
        <v>-64.093000000000004</v>
      </c>
      <c r="C8278">
        <v>-4.4189453125</v>
      </c>
    </row>
    <row r="8279" spans="2:3" x14ac:dyDescent="0.25">
      <c r="B8279">
        <v>-64.106999999999999</v>
      </c>
      <c r="C8279">
        <v>-4.19921875</v>
      </c>
    </row>
    <row r="8280" spans="2:3" x14ac:dyDescent="0.25">
      <c r="B8280">
        <v>-64.120999999999995</v>
      </c>
      <c r="C8280">
        <v>-5.419921875</v>
      </c>
    </row>
    <row r="8281" spans="2:3" x14ac:dyDescent="0.25">
      <c r="B8281">
        <v>-64.135000000000005</v>
      </c>
      <c r="C8281">
        <v>-5.6640625</v>
      </c>
    </row>
    <row r="8282" spans="2:3" x14ac:dyDescent="0.25">
      <c r="B8282">
        <v>-64.149000000000001</v>
      </c>
      <c r="C8282">
        <v>-4.9072265625</v>
      </c>
    </row>
    <row r="8283" spans="2:3" x14ac:dyDescent="0.25">
      <c r="B8283">
        <v>-64.162999999999997</v>
      </c>
      <c r="C8283">
        <v>-4.833984375</v>
      </c>
    </row>
    <row r="8284" spans="2:3" x14ac:dyDescent="0.25">
      <c r="B8284">
        <v>-64.177000000000007</v>
      </c>
      <c r="C8284">
        <v>-5.029296875</v>
      </c>
    </row>
    <row r="8285" spans="2:3" x14ac:dyDescent="0.25">
      <c r="B8285">
        <v>-64.191000000000003</v>
      </c>
      <c r="C8285">
        <v>-6.4697265625</v>
      </c>
    </row>
    <row r="8286" spans="2:3" x14ac:dyDescent="0.25">
      <c r="B8286">
        <v>-64.204999999999998</v>
      </c>
      <c r="C8286">
        <v>-5.9814453125</v>
      </c>
    </row>
    <row r="8287" spans="2:3" x14ac:dyDescent="0.25">
      <c r="B8287">
        <v>-64.218999999999895</v>
      </c>
      <c r="C8287">
        <v>-5.3955078125</v>
      </c>
    </row>
    <row r="8288" spans="2:3" x14ac:dyDescent="0.25">
      <c r="B8288">
        <v>-64.233000000000004</v>
      </c>
      <c r="C8288">
        <v>-3.857421875</v>
      </c>
    </row>
    <row r="8289" spans="2:3" x14ac:dyDescent="0.25">
      <c r="B8289">
        <v>-64.247</v>
      </c>
      <c r="C8289">
        <v>-4.6142578125</v>
      </c>
    </row>
    <row r="8290" spans="2:3" x14ac:dyDescent="0.25">
      <c r="B8290">
        <v>-64.260999999999996</v>
      </c>
      <c r="C8290">
        <v>-4.4189453125</v>
      </c>
    </row>
    <row r="8291" spans="2:3" x14ac:dyDescent="0.25">
      <c r="B8291">
        <v>-64.275000000000006</v>
      </c>
      <c r="C8291">
        <v>-5.37109375</v>
      </c>
    </row>
    <row r="8292" spans="2:3" x14ac:dyDescent="0.25">
      <c r="B8292">
        <v>-64.289000000000001</v>
      </c>
      <c r="C8292">
        <v>-4.0771484375</v>
      </c>
    </row>
    <row r="8293" spans="2:3" x14ac:dyDescent="0.25">
      <c r="B8293">
        <v>-64.302999999999997</v>
      </c>
      <c r="C8293">
        <v>-4.3701171875</v>
      </c>
    </row>
    <row r="8294" spans="2:3" x14ac:dyDescent="0.25">
      <c r="B8294">
        <v>-64.316999999999894</v>
      </c>
      <c r="C8294">
        <v>-4.1015625</v>
      </c>
    </row>
    <row r="8295" spans="2:3" x14ac:dyDescent="0.25">
      <c r="B8295">
        <v>-64.331000000000003</v>
      </c>
      <c r="C8295">
        <v>-5.0537109375</v>
      </c>
    </row>
    <row r="8296" spans="2:3" x14ac:dyDescent="0.25">
      <c r="B8296">
        <v>-64.344999999999999</v>
      </c>
      <c r="C8296">
        <v>-5.224609375</v>
      </c>
    </row>
    <row r="8297" spans="2:3" x14ac:dyDescent="0.25">
      <c r="B8297">
        <v>-64.358999999999895</v>
      </c>
      <c r="C8297">
        <v>-4.8583984375</v>
      </c>
    </row>
    <row r="8298" spans="2:3" x14ac:dyDescent="0.25">
      <c r="B8298">
        <v>-64.373000000000005</v>
      </c>
      <c r="C8298">
        <v>-3.3447265625</v>
      </c>
    </row>
    <row r="8299" spans="2:3" x14ac:dyDescent="0.25">
      <c r="B8299">
        <v>-64.387</v>
      </c>
      <c r="C8299">
        <v>-4.345703125</v>
      </c>
    </row>
    <row r="8300" spans="2:3" x14ac:dyDescent="0.25">
      <c r="B8300">
        <v>-64.400999999999996</v>
      </c>
      <c r="C8300">
        <v>-5.1513671875</v>
      </c>
    </row>
    <row r="8301" spans="2:3" x14ac:dyDescent="0.25">
      <c r="B8301">
        <v>-64.415000000000006</v>
      </c>
      <c r="C8301">
        <v>-5.5419921875</v>
      </c>
    </row>
    <row r="8302" spans="2:3" x14ac:dyDescent="0.25">
      <c r="B8302">
        <v>-64.429000000000002</v>
      </c>
      <c r="C8302">
        <v>-4.39453125</v>
      </c>
    </row>
    <row r="8303" spans="2:3" x14ac:dyDescent="0.25">
      <c r="B8303">
        <v>-64.442999999999998</v>
      </c>
      <c r="C8303">
        <v>-3.4912109375</v>
      </c>
    </row>
    <row r="8304" spans="2:3" x14ac:dyDescent="0.25">
      <c r="B8304">
        <v>-64.456999999999894</v>
      </c>
      <c r="C8304">
        <v>-3.369140625</v>
      </c>
    </row>
    <row r="8305" spans="2:3" x14ac:dyDescent="0.25">
      <c r="B8305">
        <v>-64.471000000000004</v>
      </c>
      <c r="C8305">
        <v>-5.419921875</v>
      </c>
    </row>
    <row r="8306" spans="2:3" x14ac:dyDescent="0.25">
      <c r="B8306">
        <v>-64.484999999999999</v>
      </c>
      <c r="C8306">
        <v>-6.1279296875</v>
      </c>
    </row>
    <row r="8307" spans="2:3" x14ac:dyDescent="0.25">
      <c r="B8307">
        <v>-64.498999999999995</v>
      </c>
      <c r="C8307">
        <v>-6.0546875</v>
      </c>
    </row>
    <row r="8308" spans="2:3" x14ac:dyDescent="0.25">
      <c r="B8308">
        <v>-64.513000000000005</v>
      </c>
      <c r="C8308">
        <v>-4.931640625</v>
      </c>
    </row>
    <row r="8309" spans="2:3" x14ac:dyDescent="0.25">
      <c r="B8309">
        <v>-64.527000000000001</v>
      </c>
      <c r="C8309">
        <v>-3.90625</v>
      </c>
    </row>
    <row r="8310" spans="2:3" x14ac:dyDescent="0.25">
      <c r="B8310">
        <v>-64.540999999999997</v>
      </c>
      <c r="C8310">
        <v>-5.859375</v>
      </c>
    </row>
    <row r="8311" spans="2:3" x14ac:dyDescent="0.25">
      <c r="B8311">
        <v>-64.555000000000007</v>
      </c>
      <c r="C8311">
        <v>-6.4453125</v>
      </c>
    </row>
    <row r="8312" spans="2:3" x14ac:dyDescent="0.25">
      <c r="B8312">
        <v>-64.569000000000003</v>
      </c>
      <c r="C8312">
        <v>-6.4453125</v>
      </c>
    </row>
    <row r="8313" spans="2:3" x14ac:dyDescent="0.25">
      <c r="B8313">
        <v>-64.582999999999998</v>
      </c>
      <c r="C8313">
        <v>-5.2001953125</v>
      </c>
    </row>
    <row r="8314" spans="2:3" x14ac:dyDescent="0.25">
      <c r="B8314">
        <v>-64.596999999999895</v>
      </c>
      <c r="C8314">
        <v>-6.689453125</v>
      </c>
    </row>
    <row r="8315" spans="2:3" x14ac:dyDescent="0.25">
      <c r="B8315">
        <v>-64.611000000000004</v>
      </c>
      <c r="C8315">
        <v>-4.98046875</v>
      </c>
    </row>
    <row r="8316" spans="2:3" x14ac:dyDescent="0.25">
      <c r="B8316">
        <v>-64.625</v>
      </c>
      <c r="C8316">
        <v>-4.58984375</v>
      </c>
    </row>
    <row r="8317" spans="2:3" x14ac:dyDescent="0.25">
      <c r="B8317">
        <v>-64.638999999999996</v>
      </c>
      <c r="C8317">
        <v>-4.7607421875</v>
      </c>
    </row>
    <row r="8318" spans="2:3" x14ac:dyDescent="0.25">
      <c r="B8318">
        <v>-64.653000000000006</v>
      </c>
      <c r="C8318">
        <v>-5.517578125</v>
      </c>
    </row>
    <row r="8319" spans="2:3" x14ac:dyDescent="0.25">
      <c r="B8319">
        <v>-64.667000000000002</v>
      </c>
      <c r="C8319">
        <v>-5.029296875</v>
      </c>
    </row>
    <row r="8320" spans="2:3" x14ac:dyDescent="0.25">
      <c r="B8320">
        <v>-64.680999999999997</v>
      </c>
      <c r="C8320">
        <v>-3.8330078125</v>
      </c>
    </row>
    <row r="8321" spans="2:3" x14ac:dyDescent="0.25">
      <c r="B8321">
        <v>-64.694999999999894</v>
      </c>
      <c r="C8321">
        <v>-4.345703125</v>
      </c>
    </row>
    <row r="8322" spans="2:3" x14ac:dyDescent="0.25">
      <c r="B8322">
        <v>-64.709000000000003</v>
      </c>
      <c r="C8322">
        <v>-4.638671875</v>
      </c>
    </row>
    <row r="8323" spans="2:3" x14ac:dyDescent="0.25">
      <c r="B8323">
        <v>-64.722999999999999</v>
      </c>
      <c r="C8323">
        <v>-5.5908203125</v>
      </c>
    </row>
    <row r="8324" spans="2:3" x14ac:dyDescent="0.25">
      <c r="B8324">
        <v>-64.736999999999895</v>
      </c>
      <c r="C8324">
        <v>-5.1513671875</v>
      </c>
    </row>
    <row r="8325" spans="2:3" x14ac:dyDescent="0.25">
      <c r="B8325">
        <v>-64.751000000000005</v>
      </c>
      <c r="C8325">
        <v>-4.931640625</v>
      </c>
    </row>
    <row r="8326" spans="2:3" x14ac:dyDescent="0.25">
      <c r="B8326">
        <v>-64.765000000000001</v>
      </c>
      <c r="C8326">
        <v>-6.0791015625</v>
      </c>
    </row>
    <row r="8327" spans="2:3" x14ac:dyDescent="0.25">
      <c r="B8327">
        <v>-64.778999999999996</v>
      </c>
      <c r="C8327">
        <v>-5.7861328125</v>
      </c>
    </row>
    <row r="8328" spans="2:3" x14ac:dyDescent="0.25">
      <c r="B8328">
        <v>-64.793000000000006</v>
      </c>
      <c r="C8328">
        <v>-5.7373046875</v>
      </c>
    </row>
    <row r="8329" spans="2:3" x14ac:dyDescent="0.25">
      <c r="B8329">
        <v>-64.807000000000002</v>
      </c>
      <c r="C8329">
        <v>-4.931640625</v>
      </c>
    </row>
    <row r="8330" spans="2:3" x14ac:dyDescent="0.25">
      <c r="B8330">
        <v>-64.820999999999998</v>
      </c>
      <c r="C8330">
        <v>-4.2236328125</v>
      </c>
    </row>
    <row r="8331" spans="2:3" x14ac:dyDescent="0.25">
      <c r="B8331">
        <v>-64.834999999999894</v>
      </c>
      <c r="C8331">
        <v>-4.443359375</v>
      </c>
    </row>
    <row r="8332" spans="2:3" x14ac:dyDescent="0.25">
      <c r="B8332">
        <v>-64.849000000000004</v>
      </c>
      <c r="C8332">
        <v>-5.6640625</v>
      </c>
    </row>
    <row r="8333" spans="2:3" x14ac:dyDescent="0.25">
      <c r="B8333">
        <v>-64.863</v>
      </c>
      <c r="C8333">
        <v>-6.4697265625</v>
      </c>
    </row>
    <row r="8334" spans="2:3" x14ac:dyDescent="0.25">
      <c r="B8334">
        <v>-64.876999999999995</v>
      </c>
      <c r="C8334">
        <v>-5.810546875</v>
      </c>
    </row>
    <row r="8335" spans="2:3" x14ac:dyDescent="0.25">
      <c r="B8335">
        <v>-64.891000000000005</v>
      </c>
      <c r="C8335">
        <v>-5.95703125</v>
      </c>
    </row>
    <row r="8336" spans="2:3" x14ac:dyDescent="0.25">
      <c r="B8336">
        <v>-64.905000000000001</v>
      </c>
      <c r="C8336">
        <v>-4.9560546875</v>
      </c>
    </row>
    <row r="8337" spans="2:3" x14ac:dyDescent="0.25">
      <c r="B8337">
        <v>-64.918999999999997</v>
      </c>
      <c r="C8337">
        <v>-4.052734375</v>
      </c>
    </row>
    <row r="8338" spans="2:3" x14ac:dyDescent="0.25">
      <c r="B8338">
        <v>-64.933000000000007</v>
      </c>
      <c r="C8338">
        <v>-5.2001953125</v>
      </c>
    </row>
    <row r="8339" spans="2:3" x14ac:dyDescent="0.25">
      <c r="B8339">
        <v>-64.947000000000003</v>
      </c>
      <c r="C8339">
        <v>-5.7373046875</v>
      </c>
    </row>
    <row r="8340" spans="2:3" x14ac:dyDescent="0.25">
      <c r="B8340">
        <v>-64.960999999999999</v>
      </c>
      <c r="C8340">
        <v>-4.4189453125</v>
      </c>
    </row>
    <row r="8341" spans="2:3" x14ac:dyDescent="0.25">
      <c r="B8341">
        <v>-64.974999999999895</v>
      </c>
      <c r="C8341">
        <v>-5.4931640625</v>
      </c>
    </row>
    <row r="8342" spans="2:3" x14ac:dyDescent="0.25">
      <c r="B8342">
        <v>-64.989000000000004</v>
      </c>
      <c r="C8342">
        <v>-4.5654296875</v>
      </c>
    </row>
    <row r="8343" spans="2:3" x14ac:dyDescent="0.25">
      <c r="B8343">
        <v>-65.003</v>
      </c>
      <c r="C8343">
        <v>-4.296875</v>
      </c>
    </row>
    <row r="8344" spans="2:3" x14ac:dyDescent="0.25">
      <c r="B8344">
        <v>-65.016999999999996</v>
      </c>
      <c r="C8344">
        <v>-5.1025390625</v>
      </c>
    </row>
    <row r="8345" spans="2:3" x14ac:dyDescent="0.25">
      <c r="B8345">
        <v>-65.031000000000006</v>
      </c>
      <c r="C8345">
        <v>-5.126953125</v>
      </c>
    </row>
    <row r="8346" spans="2:3" x14ac:dyDescent="0.25">
      <c r="B8346">
        <v>-65.045000000000002</v>
      </c>
      <c r="C8346">
        <v>-3.6376953125</v>
      </c>
    </row>
    <row r="8347" spans="2:3" x14ac:dyDescent="0.25">
      <c r="B8347">
        <v>-65.058999999999997</v>
      </c>
      <c r="C8347">
        <v>-4.5654296875</v>
      </c>
    </row>
    <row r="8348" spans="2:3" x14ac:dyDescent="0.25">
      <c r="B8348">
        <v>-65.072999999999894</v>
      </c>
      <c r="C8348">
        <v>-4.9560546875</v>
      </c>
    </row>
    <row r="8349" spans="2:3" x14ac:dyDescent="0.25">
      <c r="B8349">
        <v>-65.087000000000003</v>
      </c>
      <c r="C8349">
        <v>-4.8583984375</v>
      </c>
    </row>
    <row r="8350" spans="2:3" x14ac:dyDescent="0.25">
      <c r="B8350">
        <v>-65.100999999999999</v>
      </c>
      <c r="C8350">
        <v>-5.126953125</v>
      </c>
    </row>
    <row r="8351" spans="2:3" x14ac:dyDescent="0.25">
      <c r="B8351">
        <v>-65.114999999999995</v>
      </c>
      <c r="C8351">
        <v>-5.0537109375</v>
      </c>
    </row>
    <row r="8352" spans="2:3" x14ac:dyDescent="0.25">
      <c r="B8352">
        <v>-65.129000000000005</v>
      </c>
      <c r="C8352">
        <v>-5.9326171875</v>
      </c>
    </row>
    <row r="8353" spans="2:3" x14ac:dyDescent="0.25">
      <c r="B8353">
        <v>-65.143000000000001</v>
      </c>
      <c r="C8353">
        <v>-5.810546875</v>
      </c>
    </row>
    <row r="8354" spans="2:3" x14ac:dyDescent="0.25">
      <c r="B8354">
        <v>-65.156999999999996</v>
      </c>
      <c r="C8354">
        <v>-5.95703125</v>
      </c>
    </row>
    <row r="8355" spans="2:3" x14ac:dyDescent="0.25">
      <c r="B8355">
        <v>-65.171000000000006</v>
      </c>
      <c r="C8355">
        <v>-5.908203125</v>
      </c>
    </row>
    <row r="8356" spans="2:3" x14ac:dyDescent="0.25">
      <c r="B8356">
        <v>-65.185000000000002</v>
      </c>
      <c r="C8356">
        <v>-5.5419921875</v>
      </c>
    </row>
    <row r="8357" spans="2:3" x14ac:dyDescent="0.25">
      <c r="B8357">
        <v>-65.198999999999998</v>
      </c>
      <c r="C8357">
        <v>-5.0537109375</v>
      </c>
    </row>
    <row r="8358" spans="2:3" x14ac:dyDescent="0.25">
      <c r="B8358">
        <v>-65.212999999999894</v>
      </c>
      <c r="C8358">
        <v>-4.6630859375</v>
      </c>
    </row>
    <row r="8359" spans="2:3" x14ac:dyDescent="0.25">
      <c r="B8359">
        <v>-65.227000000000004</v>
      </c>
      <c r="C8359">
        <v>-6.0302734375</v>
      </c>
    </row>
    <row r="8360" spans="2:3" x14ac:dyDescent="0.25">
      <c r="B8360">
        <v>-65.241</v>
      </c>
      <c r="C8360">
        <v>-5.46875</v>
      </c>
    </row>
    <row r="8361" spans="2:3" x14ac:dyDescent="0.25">
      <c r="B8361">
        <v>-65.254999999999995</v>
      </c>
      <c r="C8361">
        <v>-5.126953125</v>
      </c>
    </row>
    <row r="8362" spans="2:3" x14ac:dyDescent="0.25">
      <c r="B8362">
        <v>-65.269000000000005</v>
      </c>
      <c r="C8362">
        <v>-6.5185546875</v>
      </c>
    </row>
    <row r="8363" spans="2:3" x14ac:dyDescent="0.25">
      <c r="B8363">
        <v>-65.283000000000001</v>
      </c>
      <c r="C8363">
        <v>-5.6640625</v>
      </c>
    </row>
    <row r="8364" spans="2:3" x14ac:dyDescent="0.25">
      <c r="B8364">
        <v>-65.296999999999997</v>
      </c>
      <c r="C8364">
        <v>-5.6884765625</v>
      </c>
    </row>
    <row r="8365" spans="2:3" x14ac:dyDescent="0.25">
      <c r="B8365">
        <v>-65.311000000000007</v>
      </c>
      <c r="C8365">
        <v>-4.833984375</v>
      </c>
    </row>
    <row r="8366" spans="2:3" x14ac:dyDescent="0.25">
      <c r="B8366">
        <v>-65.325000000000003</v>
      </c>
      <c r="C8366">
        <v>-4.931640625</v>
      </c>
    </row>
    <row r="8367" spans="2:3" x14ac:dyDescent="0.25">
      <c r="B8367">
        <v>-65.338999999999999</v>
      </c>
      <c r="C8367">
        <v>-5.8837890625</v>
      </c>
    </row>
    <row r="8368" spans="2:3" x14ac:dyDescent="0.25">
      <c r="B8368">
        <v>-65.352999999999895</v>
      </c>
      <c r="C8368">
        <v>-5.7373046875</v>
      </c>
    </row>
    <row r="8369" spans="2:3" x14ac:dyDescent="0.25">
      <c r="B8369">
        <v>-65.367000000000004</v>
      </c>
      <c r="C8369">
        <v>-6.15234375</v>
      </c>
    </row>
    <row r="8370" spans="2:3" x14ac:dyDescent="0.25">
      <c r="B8370">
        <v>-65.381</v>
      </c>
      <c r="C8370">
        <v>-5.7128868103027299</v>
      </c>
    </row>
    <row r="8371" spans="2:3" x14ac:dyDescent="0.25">
      <c r="B8371">
        <v>-65.394999999999996</v>
      </c>
      <c r="C8371">
        <v>-4.4189453125</v>
      </c>
    </row>
    <row r="8372" spans="2:3" x14ac:dyDescent="0.25">
      <c r="B8372">
        <v>-65.409000000000006</v>
      </c>
      <c r="C8372">
        <v>-4.7607421875</v>
      </c>
    </row>
    <row r="8373" spans="2:3" x14ac:dyDescent="0.25">
      <c r="B8373">
        <v>-65.423000000000002</v>
      </c>
      <c r="C8373">
        <v>-4.4921875</v>
      </c>
    </row>
    <row r="8374" spans="2:3" x14ac:dyDescent="0.25">
      <c r="B8374">
        <v>-65.436999999999998</v>
      </c>
      <c r="C8374">
        <v>-5.2490234375</v>
      </c>
    </row>
    <row r="8375" spans="2:3" x14ac:dyDescent="0.25">
      <c r="B8375">
        <v>-65.450999999999894</v>
      </c>
      <c r="C8375">
        <v>-4.7607421875</v>
      </c>
    </row>
    <row r="8376" spans="2:3" x14ac:dyDescent="0.25">
      <c r="B8376">
        <v>-65.465000000000003</v>
      </c>
      <c r="C8376">
        <v>-5.1025390625</v>
      </c>
    </row>
    <row r="8377" spans="2:3" x14ac:dyDescent="0.25">
      <c r="B8377">
        <v>-65.478999999999999</v>
      </c>
      <c r="C8377">
        <v>-4.345703125</v>
      </c>
    </row>
    <row r="8378" spans="2:3" x14ac:dyDescent="0.25">
      <c r="B8378">
        <v>-65.492999999999995</v>
      </c>
      <c r="C8378">
        <v>-4.4677734375</v>
      </c>
    </row>
    <row r="8379" spans="2:3" x14ac:dyDescent="0.25">
      <c r="B8379">
        <v>-65.507000000000005</v>
      </c>
      <c r="C8379">
        <v>-5.1513671875</v>
      </c>
    </row>
    <row r="8380" spans="2:3" x14ac:dyDescent="0.25">
      <c r="B8380">
        <v>-65.521000000000001</v>
      </c>
      <c r="C8380">
        <v>-3.8818359375</v>
      </c>
    </row>
    <row r="8381" spans="2:3" x14ac:dyDescent="0.25">
      <c r="B8381">
        <v>-65.534999999999997</v>
      </c>
      <c r="C8381">
        <v>-4.541015625</v>
      </c>
    </row>
    <row r="8382" spans="2:3" x14ac:dyDescent="0.25">
      <c r="B8382">
        <v>-65.549000000000007</v>
      </c>
      <c r="C8382">
        <v>-4.638671875</v>
      </c>
    </row>
    <row r="8383" spans="2:3" x14ac:dyDescent="0.25">
      <c r="B8383">
        <v>-65.563000000000002</v>
      </c>
      <c r="C8383">
        <v>-4.3212890625</v>
      </c>
    </row>
    <row r="8384" spans="2:3" x14ac:dyDescent="0.25">
      <c r="B8384">
        <v>-65.576999999999998</v>
      </c>
      <c r="C8384">
        <v>-4.0283203125</v>
      </c>
    </row>
    <row r="8385" spans="2:3" x14ac:dyDescent="0.25">
      <c r="B8385">
        <v>-65.590999999999894</v>
      </c>
      <c r="C8385">
        <v>-5.224609375</v>
      </c>
    </row>
    <row r="8386" spans="2:3" x14ac:dyDescent="0.25">
      <c r="B8386">
        <v>-65.605000000000004</v>
      </c>
      <c r="C8386">
        <v>-6.201171875</v>
      </c>
    </row>
    <row r="8387" spans="2:3" x14ac:dyDescent="0.25">
      <c r="B8387">
        <v>-65.619</v>
      </c>
      <c r="C8387">
        <v>-5.4443359375</v>
      </c>
    </row>
    <row r="8388" spans="2:3" x14ac:dyDescent="0.25">
      <c r="B8388">
        <v>-65.632999999999996</v>
      </c>
      <c r="C8388">
        <v>-4.9560546875</v>
      </c>
    </row>
    <row r="8389" spans="2:3" x14ac:dyDescent="0.25">
      <c r="B8389">
        <v>-65.647000000000006</v>
      </c>
      <c r="C8389">
        <v>-4.9072265625</v>
      </c>
    </row>
    <row r="8390" spans="2:3" x14ac:dyDescent="0.25">
      <c r="B8390">
        <v>-65.661000000000001</v>
      </c>
      <c r="C8390">
        <v>-5.9326171875</v>
      </c>
    </row>
    <row r="8391" spans="2:3" x14ac:dyDescent="0.25">
      <c r="B8391">
        <v>-65.674999999999997</v>
      </c>
      <c r="C8391">
        <v>-7.2753868103027299</v>
      </c>
    </row>
    <row r="8392" spans="2:3" x14ac:dyDescent="0.25">
      <c r="B8392">
        <v>-65.688999999999893</v>
      </c>
      <c r="C8392">
        <v>-5.029296875</v>
      </c>
    </row>
    <row r="8393" spans="2:3" x14ac:dyDescent="0.25">
      <c r="B8393">
        <v>-65.703000000000003</v>
      </c>
      <c r="C8393">
        <v>-4.4921875</v>
      </c>
    </row>
    <row r="8394" spans="2:3" x14ac:dyDescent="0.25">
      <c r="B8394">
        <v>-65.716999999999999</v>
      </c>
      <c r="C8394">
        <v>-5.3466796875</v>
      </c>
    </row>
    <row r="8395" spans="2:3" x14ac:dyDescent="0.25">
      <c r="B8395">
        <v>-65.730999999999895</v>
      </c>
      <c r="C8395">
        <v>-5.0537109375</v>
      </c>
    </row>
    <row r="8396" spans="2:3" x14ac:dyDescent="0.25">
      <c r="B8396">
        <v>-65.745000000000005</v>
      </c>
      <c r="C8396">
        <v>-4.736328125</v>
      </c>
    </row>
    <row r="8397" spans="2:3" x14ac:dyDescent="0.25">
      <c r="B8397">
        <v>-65.759</v>
      </c>
      <c r="C8397">
        <v>-4.833984375</v>
      </c>
    </row>
    <row r="8398" spans="2:3" x14ac:dyDescent="0.25">
      <c r="B8398">
        <v>-65.772999999999996</v>
      </c>
      <c r="C8398">
        <v>-4.8828125</v>
      </c>
    </row>
    <row r="8399" spans="2:3" x14ac:dyDescent="0.25">
      <c r="B8399">
        <v>-65.787000000000006</v>
      </c>
      <c r="C8399">
        <v>-5.8837852478027299</v>
      </c>
    </row>
    <row r="8400" spans="2:3" x14ac:dyDescent="0.25">
      <c r="B8400">
        <v>-65.801000000000002</v>
      </c>
      <c r="C8400">
        <v>-6.1767578125</v>
      </c>
    </row>
    <row r="8401" spans="2:3" x14ac:dyDescent="0.25">
      <c r="B8401">
        <v>-65.814999999999998</v>
      </c>
      <c r="C8401">
        <v>-4.4189453125</v>
      </c>
    </row>
    <row r="8402" spans="2:3" x14ac:dyDescent="0.25">
      <c r="B8402">
        <v>-65.828999999999894</v>
      </c>
      <c r="C8402">
        <v>-3.7109375</v>
      </c>
    </row>
    <row r="8403" spans="2:3" x14ac:dyDescent="0.25">
      <c r="B8403">
        <v>-65.843000000000004</v>
      </c>
      <c r="C8403">
        <v>-5.9326171875</v>
      </c>
    </row>
    <row r="8404" spans="2:3" x14ac:dyDescent="0.25">
      <c r="B8404">
        <v>-65.856999999999999</v>
      </c>
      <c r="C8404">
        <v>-5.078125</v>
      </c>
    </row>
    <row r="8405" spans="2:3" x14ac:dyDescent="0.25">
      <c r="B8405">
        <v>-65.870999999999995</v>
      </c>
      <c r="C8405">
        <v>-5.224609375</v>
      </c>
    </row>
    <row r="8406" spans="2:3" x14ac:dyDescent="0.25">
      <c r="B8406">
        <v>-65.885000000000005</v>
      </c>
      <c r="C8406">
        <v>-6.396484375</v>
      </c>
    </row>
    <row r="8407" spans="2:3" x14ac:dyDescent="0.25">
      <c r="B8407">
        <v>-65.899000000000001</v>
      </c>
      <c r="C8407">
        <v>-6.15234375</v>
      </c>
    </row>
    <row r="8408" spans="2:3" x14ac:dyDescent="0.25">
      <c r="B8408">
        <v>-65.912999999999997</v>
      </c>
      <c r="C8408">
        <v>-5.2734375</v>
      </c>
    </row>
    <row r="8409" spans="2:3" x14ac:dyDescent="0.25">
      <c r="B8409">
        <v>-65.927000000000007</v>
      </c>
      <c r="C8409">
        <v>-6.0302734375</v>
      </c>
    </row>
    <row r="8410" spans="2:3" x14ac:dyDescent="0.25">
      <c r="B8410">
        <v>-65.941000000000003</v>
      </c>
      <c r="C8410">
        <v>-5.908203125</v>
      </c>
    </row>
    <row r="8411" spans="2:3" x14ac:dyDescent="0.25">
      <c r="B8411">
        <v>-65.954999999999998</v>
      </c>
      <c r="C8411">
        <v>-5.126953125</v>
      </c>
    </row>
    <row r="8412" spans="2:3" x14ac:dyDescent="0.25">
      <c r="B8412">
        <v>-65.968999999999895</v>
      </c>
      <c r="C8412">
        <v>-4.8828125</v>
      </c>
    </row>
    <row r="8413" spans="2:3" x14ac:dyDescent="0.25">
      <c r="B8413">
        <v>-65.983000000000004</v>
      </c>
      <c r="C8413">
        <v>-6.0546875</v>
      </c>
    </row>
    <row r="8414" spans="2:3" x14ac:dyDescent="0.25">
      <c r="B8414">
        <v>-65.997</v>
      </c>
      <c r="C8414">
        <v>-7.177734375</v>
      </c>
    </row>
    <row r="8415" spans="2:3" x14ac:dyDescent="0.25">
      <c r="B8415">
        <v>-66.010999999999996</v>
      </c>
      <c r="C8415">
        <v>-5.126953125</v>
      </c>
    </row>
    <row r="8416" spans="2:3" x14ac:dyDescent="0.25">
      <c r="B8416">
        <v>-66.025000000000006</v>
      </c>
      <c r="C8416">
        <v>-6.2988243103027299</v>
      </c>
    </row>
    <row r="8417" spans="2:3" x14ac:dyDescent="0.25">
      <c r="B8417">
        <v>-66.039000000000001</v>
      </c>
      <c r="C8417">
        <v>-5.7861289978027299</v>
      </c>
    </row>
    <row r="8418" spans="2:3" x14ac:dyDescent="0.25">
      <c r="B8418">
        <v>-66.052999999999997</v>
      </c>
      <c r="C8418">
        <v>-6.15234375</v>
      </c>
    </row>
    <row r="8419" spans="2:3" x14ac:dyDescent="0.25">
      <c r="B8419">
        <v>-66.066999999999894</v>
      </c>
      <c r="C8419">
        <v>-5.8593711853027299</v>
      </c>
    </row>
    <row r="8420" spans="2:3" x14ac:dyDescent="0.25">
      <c r="B8420">
        <v>-66.081000000000003</v>
      </c>
      <c r="C8420">
        <v>-5.2001953125</v>
      </c>
    </row>
    <row r="8421" spans="2:3" x14ac:dyDescent="0.25">
      <c r="B8421">
        <v>-66.094999999999999</v>
      </c>
      <c r="C8421">
        <v>-5.6640625</v>
      </c>
    </row>
    <row r="8422" spans="2:3" x14ac:dyDescent="0.25">
      <c r="B8422">
        <v>-66.108999999999895</v>
      </c>
      <c r="C8422">
        <v>-5.126953125</v>
      </c>
    </row>
    <row r="8423" spans="2:3" x14ac:dyDescent="0.25">
      <c r="B8423">
        <v>-66.123000000000005</v>
      </c>
      <c r="C8423">
        <v>-5.712890625</v>
      </c>
    </row>
    <row r="8424" spans="2:3" x14ac:dyDescent="0.25">
      <c r="B8424">
        <v>-66.137</v>
      </c>
      <c r="C8424">
        <v>-6.0302696228027299</v>
      </c>
    </row>
    <row r="8425" spans="2:3" x14ac:dyDescent="0.25">
      <c r="B8425">
        <v>-66.150999999999996</v>
      </c>
      <c r="C8425">
        <v>-5.1025390625</v>
      </c>
    </row>
    <row r="8426" spans="2:3" x14ac:dyDescent="0.25">
      <c r="B8426">
        <v>-66.165000000000006</v>
      </c>
      <c r="C8426">
        <v>-5.419921875</v>
      </c>
    </row>
    <row r="8427" spans="2:3" x14ac:dyDescent="0.25">
      <c r="B8427">
        <v>-66.179000000000002</v>
      </c>
      <c r="C8427">
        <v>-6.103515625</v>
      </c>
    </row>
    <row r="8428" spans="2:3" x14ac:dyDescent="0.25">
      <c r="B8428">
        <v>-66.192999999999998</v>
      </c>
      <c r="C8428">
        <v>-6.298828125</v>
      </c>
    </row>
    <row r="8429" spans="2:3" x14ac:dyDescent="0.25">
      <c r="B8429">
        <v>-66.206999999999894</v>
      </c>
      <c r="C8429">
        <v>-5.8349609375</v>
      </c>
    </row>
    <row r="8430" spans="2:3" x14ac:dyDescent="0.25">
      <c r="B8430">
        <v>-66.221000000000004</v>
      </c>
      <c r="C8430">
        <v>-5.5419921875</v>
      </c>
    </row>
    <row r="8431" spans="2:3" x14ac:dyDescent="0.25">
      <c r="B8431">
        <v>-66.234999999999999</v>
      </c>
      <c r="C8431">
        <v>-5.9814453125</v>
      </c>
    </row>
    <row r="8432" spans="2:3" x14ac:dyDescent="0.25">
      <c r="B8432">
        <v>-66.248999999999995</v>
      </c>
      <c r="C8432">
        <v>-6.2744102478027299</v>
      </c>
    </row>
    <row r="8433" spans="2:3" x14ac:dyDescent="0.25">
      <c r="B8433">
        <v>-66.263000000000005</v>
      </c>
      <c r="C8433">
        <v>-5.7128868103027299</v>
      </c>
    </row>
    <row r="8434" spans="2:3" x14ac:dyDescent="0.25">
      <c r="B8434">
        <v>-66.277000000000001</v>
      </c>
      <c r="C8434">
        <v>-5.615234375</v>
      </c>
    </row>
    <row r="8435" spans="2:3" x14ac:dyDescent="0.25">
      <c r="B8435">
        <v>-66.290999999999997</v>
      </c>
      <c r="C8435">
        <v>-5.322265625</v>
      </c>
    </row>
    <row r="8436" spans="2:3" x14ac:dyDescent="0.25">
      <c r="B8436">
        <v>-66.305000000000007</v>
      </c>
      <c r="C8436">
        <v>-4.638671875</v>
      </c>
    </row>
    <row r="8437" spans="2:3" x14ac:dyDescent="0.25">
      <c r="B8437">
        <v>-66.319000000000003</v>
      </c>
      <c r="C8437">
        <v>-3.9794921875</v>
      </c>
    </row>
    <row r="8438" spans="2:3" x14ac:dyDescent="0.25">
      <c r="B8438">
        <v>-66.332999999999998</v>
      </c>
      <c r="C8438">
        <v>-7.4951133728027299</v>
      </c>
    </row>
    <row r="8439" spans="2:3" x14ac:dyDescent="0.25">
      <c r="B8439">
        <v>-66.346999999999895</v>
      </c>
      <c r="C8439">
        <v>-7.1289024353027299</v>
      </c>
    </row>
    <row r="8440" spans="2:3" x14ac:dyDescent="0.25">
      <c r="B8440">
        <v>-66.361000000000004</v>
      </c>
      <c r="C8440">
        <v>-5.2978515625</v>
      </c>
    </row>
    <row r="8441" spans="2:3" x14ac:dyDescent="0.25">
      <c r="B8441">
        <v>-66.375</v>
      </c>
      <c r="C8441">
        <v>-5.4443359375</v>
      </c>
    </row>
    <row r="8442" spans="2:3" x14ac:dyDescent="0.25">
      <c r="B8442">
        <v>-66.388999999999996</v>
      </c>
      <c r="C8442">
        <v>-5.9814414978027299</v>
      </c>
    </row>
    <row r="8443" spans="2:3" x14ac:dyDescent="0.25">
      <c r="B8443">
        <v>-66.403000000000006</v>
      </c>
      <c r="C8443">
        <v>-5.126953125</v>
      </c>
    </row>
    <row r="8444" spans="2:3" x14ac:dyDescent="0.25">
      <c r="B8444">
        <v>-66.417000000000002</v>
      </c>
      <c r="C8444">
        <v>-5.0048828125</v>
      </c>
    </row>
    <row r="8445" spans="2:3" x14ac:dyDescent="0.25">
      <c r="B8445">
        <v>-66.430999999999997</v>
      </c>
      <c r="C8445">
        <v>-6.0302696228027299</v>
      </c>
    </row>
    <row r="8446" spans="2:3" x14ac:dyDescent="0.25">
      <c r="B8446">
        <v>-66.444999999999894</v>
      </c>
      <c r="C8446">
        <v>-5.6884727478027299</v>
      </c>
    </row>
    <row r="8447" spans="2:3" x14ac:dyDescent="0.25">
      <c r="B8447">
        <v>-66.459000000000003</v>
      </c>
      <c r="C8447">
        <v>-4.8583984375</v>
      </c>
    </row>
    <row r="8448" spans="2:3" x14ac:dyDescent="0.25">
      <c r="B8448">
        <v>-66.472999999999999</v>
      </c>
      <c r="C8448">
        <v>-4.2724609375</v>
      </c>
    </row>
    <row r="8449" spans="2:3" x14ac:dyDescent="0.25">
      <c r="B8449">
        <v>-66.486999999999895</v>
      </c>
      <c r="C8449">
        <v>-4.8583984375</v>
      </c>
    </row>
    <row r="8450" spans="2:3" x14ac:dyDescent="0.25">
      <c r="B8450">
        <v>-66.501000000000005</v>
      </c>
      <c r="C8450">
        <v>-3.61328125</v>
      </c>
    </row>
    <row r="8451" spans="2:3" x14ac:dyDescent="0.25">
      <c r="B8451">
        <v>-66.515000000000001</v>
      </c>
      <c r="C8451">
        <v>-5.029296875</v>
      </c>
    </row>
    <row r="8452" spans="2:3" x14ac:dyDescent="0.25">
      <c r="B8452">
        <v>-66.528999999999996</v>
      </c>
      <c r="C8452">
        <v>-5.9814453125</v>
      </c>
    </row>
    <row r="8453" spans="2:3" x14ac:dyDescent="0.25">
      <c r="B8453">
        <v>-66.543000000000006</v>
      </c>
      <c r="C8453">
        <v>-5.419921875</v>
      </c>
    </row>
    <row r="8454" spans="2:3" x14ac:dyDescent="0.25">
      <c r="B8454">
        <v>-66.557000000000002</v>
      </c>
      <c r="C8454">
        <v>-5.76171875</v>
      </c>
    </row>
    <row r="8455" spans="2:3" x14ac:dyDescent="0.25">
      <c r="B8455">
        <v>-66.570999999999998</v>
      </c>
      <c r="C8455">
        <v>-5.6640586853027299</v>
      </c>
    </row>
    <row r="8456" spans="2:3" x14ac:dyDescent="0.25">
      <c r="B8456">
        <v>-66.584999999999894</v>
      </c>
      <c r="C8456">
        <v>-4.638671875</v>
      </c>
    </row>
    <row r="8457" spans="2:3" x14ac:dyDescent="0.25">
      <c r="B8457">
        <v>-66.599000000000004</v>
      </c>
      <c r="C8457">
        <v>-5.224609375</v>
      </c>
    </row>
    <row r="8458" spans="2:3" x14ac:dyDescent="0.25">
      <c r="B8458">
        <v>-66.613</v>
      </c>
      <c r="C8458">
        <v>-4.1748046875</v>
      </c>
    </row>
    <row r="8459" spans="2:3" x14ac:dyDescent="0.25">
      <c r="B8459">
        <v>-66.626999999999995</v>
      </c>
      <c r="C8459">
        <v>-4.5165977478027299</v>
      </c>
    </row>
    <row r="8460" spans="2:3" x14ac:dyDescent="0.25">
      <c r="B8460">
        <v>-66.641000000000005</v>
      </c>
      <c r="C8460">
        <v>-5.4443359375</v>
      </c>
    </row>
    <row r="8461" spans="2:3" x14ac:dyDescent="0.25">
      <c r="B8461">
        <v>-66.655000000000001</v>
      </c>
      <c r="C8461">
        <v>-5.0048828125</v>
      </c>
    </row>
    <row r="8462" spans="2:3" x14ac:dyDescent="0.25">
      <c r="B8462">
        <v>-66.668999999999997</v>
      </c>
      <c r="C8462">
        <v>-5.3466796875</v>
      </c>
    </row>
    <row r="8463" spans="2:3" x14ac:dyDescent="0.25">
      <c r="B8463">
        <v>-66.683000000000007</v>
      </c>
      <c r="C8463">
        <v>-5.224609375</v>
      </c>
    </row>
    <row r="8464" spans="2:3" x14ac:dyDescent="0.25">
      <c r="B8464">
        <v>-66.697000000000003</v>
      </c>
      <c r="C8464">
        <v>-5.224609375</v>
      </c>
    </row>
    <row r="8465" spans="2:3" x14ac:dyDescent="0.25">
      <c r="B8465">
        <v>-66.710999999999999</v>
      </c>
      <c r="C8465">
        <v>-6.4453086853027299</v>
      </c>
    </row>
    <row r="8466" spans="2:3" x14ac:dyDescent="0.25">
      <c r="B8466">
        <v>-66.724999999999895</v>
      </c>
      <c r="C8466">
        <v>-5.8593711853027299</v>
      </c>
    </row>
    <row r="8467" spans="2:3" x14ac:dyDescent="0.25">
      <c r="B8467">
        <v>-66.739000000000004</v>
      </c>
      <c r="C8467">
        <v>-6.2255821228027299</v>
      </c>
    </row>
    <row r="8468" spans="2:3" x14ac:dyDescent="0.25">
      <c r="B8468">
        <v>-66.753</v>
      </c>
      <c r="C8468">
        <v>-6.5429649353027299</v>
      </c>
    </row>
    <row r="8469" spans="2:3" x14ac:dyDescent="0.25">
      <c r="B8469">
        <v>-66.766999999999996</v>
      </c>
      <c r="C8469">
        <v>-5.9326171875</v>
      </c>
    </row>
    <row r="8470" spans="2:3" x14ac:dyDescent="0.25">
      <c r="B8470">
        <v>-66.781000000000006</v>
      </c>
      <c r="C8470">
        <v>-4.5654296875</v>
      </c>
    </row>
    <row r="8471" spans="2:3" x14ac:dyDescent="0.25">
      <c r="B8471">
        <v>-66.795000000000002</v>
      </c>
      <c r="C8471">
        <v>-4.5166015625</v>
      </c>
    </row>
    <row r="8472" spans="2:3" x14ac:dyDescent="0.25">
      <c r="B8472">
        <v>-66.808999999999997</v>
      </c>
      <c r="C8472">
        <v>-6.5429649353027299</v>
      </c>
    </row>
    <row r="8473" spans="2:3" x14ac:dyDescent="0.25">
      <c r="B8473">
        <v>-66.822999999999894</v>
      </c>
      <c r="C8473">
        <v>-5.3955078125</v>
      </c>
    </row>
    <row r="8474" spans="2:3" x14ac:dyDescent="0.25">
      <c r="B8474">
        <v>-66.837000000000003</v>
      </c>
      <c r="C8474">
        <v>-5.2001953125</v>
      </c>
    </row>
    <row r="8475" spans="2:3" x14ac:dyDescent="0.25">
      <c r="B8475">
        <v>-66.850999999999999</v>
      </c>
      <c r="C8475">
        <v>-6.3720703125</v>
      </c>
    </row>
    <row r="8476" spans="2:3" x14ac:dyDescent="0.25">
      <c r="B8476">
        <v>-66.864999999999995</v>
      </c>
      <c r="C8476">
        <v>-5.2490234375</v>
      </c>
    </row>
    <row r="8477" spans="2:3" x14ac:dyDescent="0.25">
      <c r="B8477">
        <v>-66.879000000000005</v>
      </c>
      <c r="C8477">
        <v>-4.19921875</v>
      </c>
    </row>
    <row r="8478" spans="2:3" x14ac:dyDescent="0.25">
      <c r="B8478">
        <v>-66.893000000000001</v>
      </c>
      <c r="C8478">
        <v>-5.37109375</v>
      </c>
    </row>
    <row r="8479" spans="2:3" x14ac:dyDescent="0.25">
      <c r="B8479">
        <v>-66.906999999999996</v>
      </c>
      <c r="C8479">
        <v>-5.3466758728027299</v>
      </c>
    </row>
    <row r="8480" spans="2:3" x14ac:dyDescent="0.25">
      <c r="B8480">
        <v>-66.921000000000006</v>
      </c>
      <c r="C8480">
        <v>-5.17578125</v>
      </c>
    </row>
    <row r="8481" spans="2:3" x14ac:dyDescent="0.25">
      <c r="B8481">
        <v>-66.935000000000002</v>
      </c>
      <c r="C8481">
        <v>-5.224609375</v>
      </c>
    </row>
    <row r="8482" spans="2:3" x14ac:dyDescent="0.25">
      <c r="B8482">
        <v>-66.948999999999998</v>
      </c>
      <c r="C8482">
        <v>-5.3466796875</v>
      </c>
    </row>
    <row r="8483" spans="2:3" x14ac:dyDescent="0.25">
      <c r="B8483">
        <v>-66.962999999999894</v>
      </c>
      <c r="C8483">
        <v>-5.078125</v>
      </c>
    </row>
    <row r="8484" spans="2:3" x14ac:dyDescent="0.25">
      <c r="B8484">
        <v>-66.977000000000004</v>
      </c>
      <c r="C8484">
        <v>-5.1025390625</v>
      </c>
    </row>
    <row r="8485" spans="2:3" x14ac:dyDescent="0.25">
      <c r="B8485">
        <v>-66.991</v>
      </c>
      <c r="C8485">
        <v>-5.5419883728027299</v>
      </c>
    </row>
    <row r="8486" spans="2:3" x14ac:dyDescent="0.25">
      <c r="B8486">
        <v>-67.004999999999995</v>
      </c>
      <c r="C8486">
        <v>-6.2255821228027299</v>
      </c>
    </row>
    <row r="8487" spans="2:3" x14ac:dyDescent="0.25">
      <c r="B8487">
        <v>-67.019000000000005</v>
      </c>
      <c r="C8487">
        <v>-5.5664024353027299</v>
      </c>
    </row>
    <row r="8488" spans="2:3" x14ac:dyDescent="0.25">
      <c r="B8488">
        <v>-67.033000000000001</v>
      </c>
      <c r="C8488">
        <v>-4.638671875</v>
      </c>
    </row>
    <row r="8489" spans="2:3" x14ac:dyDescent="0.25">
      <c r="B8489">
        <v>-67.046999999999997</v>
      </c>
      <c r="C8489">
        <v>-3.9306640625</v>
      </c>
    </row>
    <row r="8490" spans="2:3" x14ac:dyDescent="0.25">
      <c r="B8490">
        <v>-67.061000000000007</v>
      </c>
      <c r="C8490">
        <v>-4.7607421875</v>
      </c>
    </row>
    <row r="8491" spans="2:3" x14ac:dyDescent="0.25">
      <c r="B8491">
        <v>-67.075000000000003</v>
      </c>
      <c r="C8491">
        <v>-6.3232383728027299</v>
      </c>
    </row>
    <row r="8492" spans="2:3" x14ac:dyDescent="0.25">
      <c r="B8492">
        <v>-67.088999999999999</v>
      </c>
      <c r="C8492">
        <v>-5.4443321228027299</v>
      </c>
    </row>
    <row r="8493" spans="2:3" x14ac:dyDescent="0.25">
      <c r="B8493">
        <v>-67.102999999999895</v>
      </c>
      <c r="C8493">
        <v>-4.3701171875</v>
      </c>
    </row>
    <row r="8494" spans="2:3" x14ac:dyDescent="0.25">
      <c r="B8494">
        <v>-67.117000000000004</v>
      </c>
      <c r="C8494">
        <v>-6.2744140625</v>
      </c>
    </row>
    <row r="8495" spans="2:3" x14ac:dyDescent="0.25">
      <c r="B8495">
        <v>-67.131</v>
      </c>
      <c r="C8495">
        <v>-6.7382774353027299</v>
      </c>
    </row>
    <row r="8496" spans="2:3" x14ac:dyDescent="0.25">
      <c r="B8496">
        <v>-67.144999999999996</v>
      </c>
      <c r="C8496">
        <v>-6.0302734375</v>
      </c>
    </row>
    <row r="8497" spans="2:3" x14ac:dyDescent="0.25">
      <c r="B8497">
        <v>-67.159000000000006</v>
      </c>
      <c r="C8497">
        <v>-5.7861328125</v>
      </c>
    </row>
    <row r="8498" spans="2:3" x14ac:dyDescent="0.25">
      <c r="B8498">
        <v>-67.173000000000002</v>
      </c>
      <c r="C8498">
        <v>-4.9560546875</v>
      </c>
    </row>
    <row r="8499" spans="2:3" x14ac:dyDescent="0.25">
      <c r="B8499">
        <v>-67.186999999999998</v>
      </c>
      <c r="C8499">
        <v>-4.2968711853027299</v>
      </c>
    </row>
    <row r="8500" spans="2:3" x14ac:dyDescent="0.25">
      <c r="B8500">
        <v>-67.200999999999894</v>
      </c>
      <c r="C8500">
        <v>-4.833984375</v>
      </c>
    </row>
    <row r="8501" spans="2:3" x14ac:dyDescent="0.25">
      <c r="B8501">
        <v>-67.215000000000003</v>
      </c>
      <c r="C8501">
        <v>-4.7607421875</v>
      </c>
    </row>
    <row r="8502" spans="2:3" x14ac:dyDescent="0.25">
      <c r="B8502">
        <v>-67.228999999999999</v>
      </c>
      <c r="C8502">
        <v>-4.9316368103027299</v>
      </c>
    </row>
    <row r="8503" spans="2:3" x14ac:dyDescent="0.25">
      <c r="B8503">
        <v>-67.242999999999995</v>
      </c>
      <c r="C8503">
        <v>-5.5175743103027299</v>
      </c>
    </row>
    <row r="8504" spans="2:3" x14ac:dyDescent="0.25">
      <c r="B8504">
        <v>-67.257000000000005</v>
      </c>
      <c r="C8504">
        <v>-6.5185508728027299</v>
      </c>
    </row>
    <row r="8505" spans="2:3" x14ac:dyDescent="0.25">
      <c r="B8505">
        <v>-67.271000000000001</v>
      </c>
      <c r="C8505">
        <v>-5.0781211853027299</v>
      </c>
    </row>
    <row r="8506" spans="2:3" x14ac:dyDescent="0.25">
      <c r="B8506">
        <v>-67.284999999999997</v>
      </c>
      <c r="C8506">
        <v>-4.248046875</v>
      </c>
    </row>
    <row r="8507" spans="2:3" x14ac:dyDescent="0.25">
      <c r="B8507">
        <v>-67.299000000000007</v>
      </c>
      <c r="C8507">
        <v>-5.6884727478027299</v>
      </c>
    </row>
    <row r="8508" spans="2:3" x14ac:dyDescent="0.25">
      <c r="B8508">
        <v>-67.313000000000002</v>
      </c>
      <c r="C8508">
        <v>-4.443359375</v>
      </c>
    </row>
    <row r="8509" spans="2:3" x14ac:dyDescent="0.25">
      <c r="B8509">
        <v>-67.326999999999998</v>
      </c>
      <c r="C8509">
        <v>-3.4423828125</v>
      </c>
    </row>
    <row r="8510" spans="2:3" x14ac:dyDescent="0.25">
      <c r="B8510">
        <v>-67.340999999999894</v>
      </c>
      <c r="C8510">
        <v>-5.4443321228027299</v>
      </c>
    </row>
    <row r="8511" spans="2:3" x14ac:dyDescent="0.25">
      <c r="B8511">
        <v>-67.355000000000004</v>
      </c>
      <c r="C8511">
        <v>-4.3212890625</v>
      </c>
    </row>
    <row r="8512" spans="2:3" x14ac:dyDescent="0.25">
      <c r="B8512">
        <v>-67.369</v>
      </c>
      <c r="C8512">
        <v>-5.0537071228027299</v>
      </c>
    </row>
    <row r="8513" spans="2:3" x14ac:dyDescent="0.25">
      <c r="B8513">
        <v>-67.382999999999996</v>
      </c>
      <c r="C8513">
        <v>-4.1015625</v>
      </c>
    </row>
    <row r="8514" spans="2:3" x14ac:dyDescent="0.25">
      <c r="B8514">
        <v>-67.397000000000006</v>
      </c>
      <c r="C8514">
        <v>-5.8593711853027299</v>
      </c>
    </row>
    <row r="8515" spans="2:3" x14ac:dyDescent="0.25">
      <c r="B8515">
        <v>-67.411000000000001</v>
      </c>
      <c r="C8515">
        <v>-6.5185508728027299</v>
      </c>
    </row>
    <row r="8516" spans="2:3" x14ac:dyDescent="0.25">
      <c r="B8516">
        <v>-67.424999999999997</v>
      </c>
      <c r="C8516">
        <v>-3.857421875</v>
      </c>
    </row>
    <row r="8517" spans="2:3" x14ac:dyDescent="0.25">
      <c r="B8517">
        <v>-67.438999999999893</v>
      </c>
      <c r="C8517">
        <v>-3.271484375</v>
      </c>
    </row>
    <row r="8518" spans="2:3" x14ac:dyDescent="0.25">
      <c r="B8518">
        <v>-67.453000000000003</v>
      </c>
      <c r="C8518">
        <v>-4.2480430603027299</v>
      </c>
    </row>
    <row r="8519" spans="2:3" x14ac:dyDescent="0.25">
      <c r="B8519">
        <v>-67.466999999999999</v>
      </c>
      <c r="C8519">
        <v>-5.5664024353027299</v>
      </c>
    </row>
    <row r="8520" spans="2:3" x14ac:dyDescent="0.25">
      <c r="B8520">
        <v>-67.480999999999895</v>
      </c>
      <c r="C8520">
        <v>-5.7373008728027299</v>
      </c>
    </row>
    <row r="8521" spans="2:3" x14ac:dyDescent="0.25">
      <c r="B8521">
        <v>-67.495000000000005</v>
      </c>
      <c r="C8521">
        <v>-5.2246055603027299</v>
      </c>
    </row>
    <row r="8522" spans="2:3" x14ac:dyDescent="0.25">
      <c r="B8522">
        <v>-67.509</v>
      </c>
      <c r="C8522">
        <v>-4.7607383728027299</v>
      </c>
    </row>
    <row r="8523" spans="2:3" x14ac:dyDescent="0.25">
      <c r="B8523">
        <v>-67.522999999999996</v>
      </c>
      <c r="C8523">
        <v>-4.1015625</v>
      </c>
    </row>
    <row r="8524" spans="2:3" x14ac:dyDescent="0.25">
      <c r="B8524">
        <v>-67.537000000000006</v>
      </c>
      <c r="C8524">
        <v>-4.7119140625</v>
      </c>
    </row>
    <row r="8525" spans="2:3" x14ac:dyDescent="0.25">
      <c r="B8525">
        <v>-67.551000000000002</v>
      </c>
      <c r="C8525">
        <v>-6.2988243103027299</v>
      </c>
    </row>
    <row r="8526" spans="2:3" x14ac:dyDescent="0.25">
      <c r="B8526">
        <v>-67.564999999999998</v>
      </c>
      <c r="C8526">
        <v>-5.3466796875</v>
      </c>
    </row>
    <row r="8527" spans="2:3" x14ac:dyDescent="0.25">
      <c r="B8527">
        <v>-67.578999999999894</v>
      </c>
      <c r="C8527">
        <v>-5.1513633728027299</v>
      </c>
    </row>
    <row r="8528" spans="2:3" x14ac:dyDescent="0.25">
      <c r="B8528">
        <v>-67.593000000000004</v>
      </c>
      <c r="C8528">
        <v>-5.0781211853027299</v>
      </c>
    </row>
    <row r="8529" spans="2:3" x14ac:dyDescent="0.25">
      <c r="B8529">
        <v>-67.606999999999999</v>
      </c>
      <c r="C8529">
        <v>-4.58984375</v>
      </c>
    </row>
    <row r="8530" spans="2:3" x14ac:dyDescent="0.25">
      <c r="B8530">
        <v>-67.620999999999995</v>
      </c>
      <c r="C8530">
        <v>-4.0283203125</v>
      </c>
    </row>
    <row r="8531" spans="2:3" x14ac:dyDescent="0.25">
      <c r="B8531">
        <v>-67.635000000000005</v>
      </c>
      <c r="C8531">
        <v>-4.4921875</v>
      </c>
    </row>
    <row r="8532" spans="2:3" x14ac:dyDescent="0.25">
      <c r="B8532">
        <v>-67.649000000000001</v>
      </c>
      <c r="C8532">
        <v>-5.56640625</v>
      </c>
    </row>
    <row r="8533" spans="2:3" x14ac:dyDescent="0.25">
      <c r="B8533">
        <v>-67.662999999999997</v>
      </c>
      <c r="C8533">
        <v>-5.6396446228027299</v>
      </c>
    </row>
    <row r="8534" spans="2:3" x14ac:dyDescent="0.25">
      <c r="B8534">
        <v>-67.677000000000007</v>
      </c>
      <c r="C8534">
        <v>-5.8593711853027299</v>
      </c>
    </row>
    <row r="8535" spans="2:3" x14ac:dyDescent="0.25">
      <c r="B8535">
        <v>-67.691000000000003</v>
      </c>
      <c r="C8535">
        <v>-5.4687461853027299</v>
      </c>
    </row>
    <row r="8536" spans="2:3" x14ac:dyDescent="0.25">
      <c r="B8536">
        <v>-67.704999999999998</v>
      </c>
      <c r="C8536">
        <v>-4.8095664978027299</v>
      </c>
    </row>
    <row r="8537" spans="2:3" x14ac:dyDescent="0.25">
      <c r="B8537">
        <v>-67.718999999999895</v>
      </c>
      <c r="C8537">
        <v>-4.1748008728027299</v>
      </c>
    </row>
    <row r="8538" spans="2:3" x14ac:dyDescent="0.25">
      <c r="B8538">
        <v>-67.733000000000004</v>
      </c>
      <c r="C8538">
        <v>-4.3701133728027299</v>
      </c>
    </row>
    <row r="8539" spans="2:3" x14ac:dyDescent="0.25">
      <c r="B8539">
        <v>-67.747</v>
      </c>
      <c r="C8539">
        <v>-5.8349571228027299</v>
      </c>
    </row>
    <row r="8540" spans="2:3" x14ac:dyDescent="0.25">
      <c r="B8540">
        <v>-67.760999999999996</v>
      </c>
      <c r="C8540">
        <v>-5.517578125</v>
      </c>
    </row>
    <row r="8541" spans="2:3" x14ac:dyDescent="0.25">
      <c r="B8541">
        <v>-67.775000000000006</v>
      </c>
      <c r="C8541">
        <v>-5.4443321228027299</v>
      </c>
    </row>
    <row r="8542" spans="2:3" x14ac:dyDescent="0.25">
      <c r="B8542">
        <v>-67.789000000000001</v>
      </c>
      <c r="C8542">
        <v>-5.4931602478027299</v>
      </c>
    </row>
    <row r="8543" spans="2:3" x14ac:dyDescent="0.25">
      <c r="B8543">
        <v>-67.802999999999997</v>
      </c>
      <c r="C8543">
        <v>-4.9560508728027299</v>
      </c>
    </row>
    <row r="8544" spans="2:3" x14ac:dyDescent="0.25">
      <c r="B8544">
        <v>-67.816999999999894</v>
      </c>
      <c r="C8544">
        <v>-5.8837890625</v>
      </c>
    </row>
    <row r="8545" spans="2:3" x14ac:dyDescent="0.25">
      <c r="B8545">
        <v>-67.831000000000003</v>
      </c>
      <c r="C8545">
        <v>-6.2255859375</v>
      </c>
    </row>
    <row r="8546" spans="2:3" x14ac:dyDescent="0.25">
      <c r="B8546">
        <v>-67.844999999999999</v>
      </c>
      <c r="C8546">
        <v>-5.224609375</v>
      </c>
    </row>
    <row r="8547" spans="2:3" x14ac:dyDescent="0.25">
      <c r="B8547">
        <v>-67.858999999999895</v>
      </c>
      <c r="C8547">
        <v>-5.0048828125</v>
      </c>
    </row>
    <row r="8548" spans="2:3" x14ac:dyDescent="0.25">
      <c r="B8548">
        <v>-67.873000000000005</v>
      </c>
      <c r="C8548">
        <v>-5.5664024353027299</v>
      </c>
    </row>
    <row r="8549" spans="2:3" x14ac:dyDescent="0.25">
      <c r="B8549">
        <v>-67.887</v>
      </c>
      <c r="C8549">
        <v>-6.4697227478027299</v>
      </c>
    </row>
    <row r="8550" spans="2:3" x14ac:dyDescent="0.25">
      <c r="B8550">
        <v>-67.900999999999996</v>
      </c>
      <c r="C8550">
        <v>-6.1035118103027299</v>
      </c>
    </row>
    <row r="8551" spans="2:3" x14ac:dyDescent="0.25">
      <c r="B8551">
        <v>-67.915000000000006</v>
      </c>
      <c r="C8551">
        <v>-7.8369102478027299</v>
      </c>
    </row>
    <row r="8552" spans="2:3" x14ac:dyDescent="0.25">
      <c r="B8552">
        <v>-67.929000000000002</v>
      </c>
      <c r="C8552">
        <v>-6.9824180603027299</v>
      </c>
    </row>
    <row r="8553" spans="2:3" x14ac:dyDescent="0.25">
      <c r="B8553">
        <v>-67.942999999999998</v>
      </c>
      <c r="C8553">
        <v>-6.4697227478027299</v>
      </c>
    </row>
    <row r="8554" spans="2:3" x14ac:dyDescent="0.25">
      <c r="B8554">
        <v>-67.956999999999894</v>
      </c>
      <c r="C8554">
        <v>-5.6396446228027299</v>
      </c>
    </row>
    <row r="8555" spans="2:3" x14ac:dyDescent="0.25">
      <c r="B8555">
        <v>-67.971000000000004</v>
      </c>
      <c r="C8555">
        <v>-5.4443359375</v>
      </c>
    </row>
    <row r="8556" spans="2:3" x14ac:dyDescent="0.25">
      <c r="B8556">
        <v>-67.984999999999999</v>
      </c>
      <c r="C8556">
        <v>-6.5673789978027299</v>
      </c>
    </row>
    <row r="8557" spans="2:3" x14ac:dyDescent="0.25">
      <c r="B8557">
        <v>-67.998999999999995</v>
      </c>
      <c r="C8557">
        <v>-4.6142539978027299</v>
      </c>
    </row>
    <row r="8558" spans="2:3" x14ac:dyDescent="0.25">
      <c r="B8558">
        <v>-68.013000000000005</v>
      </c>
      <c r="C8558">
        <v>-4.9072227478027299</v>
      </c>
    </row>
    <row r="8559" spans="2:3" x14ac:dyDescent="0.25">
      <c r="B8559">
        <v>-68.027000000000001</v>
      </c>
      <c r="C8559">
        <v>-4.7607383728027299</v>
      </c>
    </row>
    <row r="8560" spans="2:3" x14ac:dyDescent="0.25">
      <c r="B8560">
        <v>-68.040999999999997</v>
      </c>
      <c r="C8560">
        <v>-4.7851524353027299</v>
      </c>
    </row>
    <row r="8561" spans="2:3" x14ac:dyDescent="0.25">
      <c r="B8561">
        <v>-68.055000000000007</v>
      </c>
      <c r="C8561">
        <v>-3.9306640625</v>
      </c>
    </row>
    <row r="8562" spans="2:3" x14ac:dyDescent="0.25">
      <c r="B8562">
        <v>-68.069000000000003</v>
      </c>
      <c r="C8562">
        <v>-6.3720664978027299</v>
      </c>
    </row>
    <row r="8563" spans="2:3" x14ac:dyDescent="0.25">
      <c r="B8563">
        <v>-68.082999999999998</v>
      </c>
      <c r="C8563">
        <v>-6.8603477478027299</v>
      </c>
    </row>
    <row r="8564" spans="2:3" x14ac:dyDescent="0.25">
      <c r="B8564">
        <v>-68.096999999999895</v>
      </c>
      <c r="C8564">
        <v>-6.6162071228027299</v>
      </c>
    </row>
    <row r="8565" spans="2:3" x14ac:dyDescent="0.25">
      <c r="B8565">
        <v>-68.111000000000004</v>
      </c>
      <c r="C8565">
        <v>-6.7871055603027299</v>
      </c>
    </row>
    <row r="8566" spans="2:3" x14ac:dyDescent="0.25">
      <c r="B8566">
        <v>-68.125</v>
      </c>
      <c r="C8566">
        <v>-5.9081993103027299</v>
      </c>
    </row>
    <row r="8567" spans="2:3" x14ac:dyDescent="0.25">
      <c r="B8567">
        <v>-68.138999999999996</v>
      </c>
      <c r="C8567">
        <v>-6.2011680603027299</v>
      </c>
    </row>
    <row r="8568" spans="2:3" x14ac:dyDescent="0.25">
      <c r="B8568">
        <v>-68.153000000000006</v>
      </c>
      <c r="C8568">
        <v>-5.1757774353027299</v>
      </c>
    </row>
    <row r="8569" spans="2:3" x14ac:dyDescent="0.25">
      <c r="B8569">
        <v>-68.167000000000002</v>
      </c>
      <c r="C8569">
        <v>-5.0292930603027299</v>
      </c>
    </row>
    <row r="8570" spans="2:3" x14ac:dyDescent="0.25">
      <c r="B8570">
        <v>-68.180999999999997</v>
      </c>
      <c r="C8570">
        <v>-4.8095664978027299</v>
      </c>
    </row>
    <row r="8571" spans="2:3" x14ac:dyDescent="0.25">
      <c r="B8571">
        <v>-68.194999999999894</v>
      </c>
      <c r="C8571">
        <v>-4.9560508728027299</v>
      </c>
    </row>
    <row r="8572" spans="2:3" x14ac:dyDescent="0.25">
      <c r="B8572">
        <v>-68.209000000000003</v>
      </c>
      <c r="C8572">
        <v>-4.5165977478027299</v>
      </c>
    </row>
    <row r="8573" spans="2:3" x14ac:dyDescent="0.25">
      <c r="B8573">
        <v>-68.222999999999999</v>
      </c>
      <c r="C8573">
        <v>-5.1513633728027299</v>
      </c>
    </row>
    <row r="8574" spans="2:3" x14ac:dyDescent="0.25">
      <c r="B8574">
        <v>-68.236999999999895</v>
      </c>
      <c r="C8574">
        <v>-6.6894493103027299</v>
      </c>
    </row>
    <row r="8575" spans="2:3" x14ac:dyDescent="0.25">
      <c r="B8575">
        <v>-68.251000000000005</v>
      </c>
      <c r="C8575">
        <v>-5.37109375</v>
      </c>
    </row>
    <row r="8576" spans="2:3" x14ac:dyDescent="0.25">
      <c r="B8576">
        <v>-68.265000000000001</v>
      </c>
      <c r="C8576">
        <v>-4.3212890625</v>
      </c>
    </row>
    <row r="8577" spans="2:3" x14ac:dyDescent="0.25">
      <c r="B8577">
        <v>-68.278999999999996</v>
      </c>
      <c r="C8577">
        <v>-6.0302696228027299</v>
      </c>
    </row>
    <row r="8578" spans="2:3" x14ac:dyDescent="0.25">
      <c r="B8578">
        <v>-68.293000000000006</v>
      </c>
      <c r="C8578">
        <v>-6.9824180603027299</v>
      </c>
    </row>
    <row r="8579" spans="2:3" x14ac:dyDescent="0.25">
      <c r="B8579">
        <v>-68.307000000000002</v>
      </c>
      <c r="C8579">
        <v>-5.3222618103027299</v>
      </c>
    </row>
    <row r="8580" spans="2:3" x14ac:dyDescent="0.25">
      <c r="B8580">
        <v>-68.320999999999998</v>
      </c>
      <c r="C8580">
        <v>-5.6884727478027299</v>
      </c>
    </row>
    <row r="8581" spans="2:3" x14ac:dyDescent="0.25">
      <c r="B8581">
        <v>-68.334999999999894</v>
      </c>
      <c r="C8581">
        <v>-6.3964805603027299</v>
      </c>
    </row>
    <row r="8582" spans="2:3" x14ac:dyDescent="0.25">
      <c r="B8582">
        <v>-68.349000000000004</v>
      </c>
      <c r="C8582">
        <v>-5.9570274353027299</v>
      </c>
    </row>
    <row r="8583" spans="2:3" x14ac:dyDescent="0.25">
      <c r="B8583">
        <v>-68.363</v>
      </c>
      <c r="C8583">
        <v>-5.37109375</v>
      </c>
    </row>
    <row r="8584" spans="2:3" x14ac:dyDescent="0.25">
      <c r="B8584">
        <v>-68.376999999999995</v>
      </c>
      <c r="C8584">
        <v>-7.3730430603027299</v>
      </c>
    </row>
    <row r="8585" spans="2:3" x14ac:dyDescent="0.25">
      <c r="B8585">
        <v>-68.391000000000005</v>
      </c>
      <c r="C8585">
        <v>-6.5917930603027299</v>
      </c>
    </row>
    <row r="8586" spans="2:3" x14ac:dyDescent="0.25">
      <c r="B8586">
        <v>-68.405000000000001</v>
      </c>
      <c r="C8586">
        <v>-5.5419883728027299</v>
      </c>
    </row>
    <row r="8587" spans="2:3" x14ac:dyDescent="0.25">
      <c r="B8587">
        <v>-68.418999999999997</v>
      </c>
      <c r="C8587">
        <v>-5.5908164978027299</v>
      </c>
    </row>
    <row r="8588" spans="2:3" x14ac:dyDescent="0.25">
      <c r="B8588">
        <v>-68.433000000000007</v>
      </c>
      <c r="C8588">
        <v>-4.3945274353027299</v>
      </c>
    </row>
    <row r="8589" spans="2:3" x14ac:dyDescent="0.25">
      <c r="B8589">
        <v>-68.447000000000003</v>
      </c>
      <c r="C8589">
        <v>-5.4931602478027299</v>
      </c>
    </row>
    <row r="8590" spans="2:3" x14ac:dyDescent="0.25">
      <c r="B8590">
        <v>-68.460999999999999</v>
      </c>
      <c r="C8590">
        <v>-6.1035118103027299</v>
      </c>
    </row>
    <row r="8591" spans="2:3" x14ac:dyDescent="0.25">
      <c r="B8591">
        <v>-68.474999999999895</v>
      </c>
      <c r="C8591">
        <v>-4.931640625</v>
      </c>
    </row>
    <row r="8592" spans="2:3" x14ac:dyDescent="0.25">
      <c r="B8592">
        <v>-68.489000000000004</v>
      </c>
      <c r="C8592">
        <v>-3.8818321228027299</v>
      </c>
    </row>
    <row r="8593" spans="2:3" x14ac:dyDescent="0.25">
      <c r="B8593">
        <v>-68.503</v>
      </c>
      <c r="C8593">
        <v>-5.5175743103027299</v>
      </c>
    </row>
    <row r="8594" spans="2:3" x14ac:dyDescent="0.25">
      <c r="B8594">
        <v>-68.516999999999996</v>
      </c>
      <c r="C8594">
        <v>-6.2255821228027299</v>
      </c>
    </row>
    <row r="8595" spans="2:3" x14ac:dyDescent="0.25">
      <c r="B8595">
        <v>-68.531000000000006</v>
      </c>
      <c r="C8595">
        <v>-6.4208946228027299</v>
      </c>
    </row>
    <row r="8596" spans="2:3" x14ac:dyDescent="0.25">
      <c r="B8596">
        <v>-68.545000000000002</v>
      </c>
      <c r="C8596">
        <v>-6.1279258728027299</v>
      </c>
    </row>
    <row r="8597" spans="2:3" x14ac:dyDescent="0.25">
      <c r="B8597">
        <v>-68.558999999999997</v>
      </c>
      <c r="C8597">
        <v>-5.9081993103027299</v>
      </c>
    </row>
    <row r="8598" spans="2:3" x14ac:dyDescent="0.25">
      <c r="B8598">
        <v>-68.572999999999894</v>
      </c>
      <c r="C8598">
        <v>-5.6396446228027299</v>
      </c>
    </row>
    <row r="8599" spans="2:3" x14ac:dyDescent="0.25">
      <c r="B8599">
        <v>-68.587000000000003</v>
      </c>
      <c r="C8599">
        <v>-5.6640586853027299</v>
      </c>
    </row>
    <row r="8600" spans="2:3" x14ac:dyDescent="0.25">
      <c r="B8600">
        <v>-68.600999999999999</v>
      </c>
      <c r="C8600">
        <v>-4.5654258728027299</v>
      </c>
    </row>
    <row r="8601" spans="2:3" x14ac:dyDescent="0.25">
      <c r="B8601">
        <v>-68.614999999999995</v>
      </c>
      <c r="C8601">
        <v>-3.7353515625</v>
      </c>
    </row>
    <row r="8602" spans="2:3" x14ac:dyDescent="0.25">
      <c r="B8602">
        <v>-68.629000000000005</v>
      </c>
      <c r="C8602">
        <v>-4.7119102478027299</v>
      </c>
    </row>
    <row r="8603" spans="2:3" x14ac:dyDescent="0.25">
      <c r="B8603">
        <v>-68.643000000000001</v>
      </c>
      <c r="C8603">
        <v>-5.7617149353027299</v>
      </c>
    </row>
    <row r="8604" spans="2:3" x14ac:dyDescent="0.25">
      <c r="B8604">
        <v>-68.656999999999996</v>
      </c>
      <c r="C8604">
        <v>-5.1025352478027299</v>
      </c>
    </row>
    <row r="8605" spans="2:3" x14ac:dyDescent="0.25">
      <c r="B8605">
        <v>-68.671000000000006</v>
      </c>
      <c r="C8605">
        <v>-5.2246055603027299</v>
      </c>
    </row>
    <row r="8606" spans="2:3" x14ac:dyDescent="0.25">
      <c r="B8606">
        <v>-68.685000000000002</v>
      </c>
      <c r="C8606">
        <v>-5.7617149353027299</v>
      </c>
    </row>
    <row r="8607" spans="2:3" x14ac:dyDescent="0.25">
      <c r="B8607">
        <v>-68.698999999999998</v>
      </c>
      <c r="C8607">
        <v>-5.1025390625</v>
      </c>
    </row>
    <row r="8608" spans="2:3" x14ac:dyDescent="0.25">
      <c r="B8608">
        <v>-68.712999999999894</v>
      </c>
      <c r="C8608">
        <v>-5.1269493103027299</v>
      </c>
    </row>
    <row r="8609" spans="2:3" x14ac:dyDescent="0.25">
      <c r="B8609">
        <v>-68.727000000000004</v>
      </c>
      <c r="C8609">
        <v>-5.5908164978027299</v>
      </c>
    </row>
    <row r="8610" spans="2:3" x14ac:dyDescent="0.25">
      <c r="B8610">
        <v>-68.741</v>
      </c>
      <c r="C8610">
        <v>-5.4687461853027299</v>
      </c>
    </row>
    <row r="8611" spans="2:3" x14ac:dyDescent="0.25">
      <c r="B8611">
        <v>-68.754999999999995</v>
      </c>
      <c r="C8611">
        <v>-4.5165977478027299</v>
      </c>
    </row>
    <row r="8612" spans="2:3" x14ac:dyDescent="0.25">
      <c r="B8612">
        <v>-68.769000000000005</v>
      </c>
      <c r="C8612">
        <v>-4.4677696228027299</v>
      </c>
    </row>
    <row r="8613" spans="2:3" x14ac:dyDescent="0.25">
      <c r="B8613">
        <v>-68.783000000000001</v>
      </c>
      <c r="C8613">
        <v>-4.9560508728027299</v>
      </c>
    </row>
    <row r="8614" spans="2:3" x14ac:dyDescent="0.25">
      <c r="B8614">
        <v>-68.796999999999997</v>
      </c>
      <c r="C8614">
        <v>-6.1523399353027299</v>
      </c>
    </row>
    <row r="8615" spans="2:3" x14ac:dyDescent="0.25">
      <c r="B8615">
        <v>-68.811000000000007</v>
      </c>
      <c r="C8615">
        <v>-4.8583946228027299</v>
      </c>
    </row>
    <row r="8616" spans="2:3" x14ac:dyDescent="0.25">
      <c r="B8616">
        <v>-68.825000000000003</v>
      </c>
      <c r="C8616">
        <v>-4.7363243103027299</v>
      </c>
    </row>
    <row r="8617" spans="2:3" x14ac:dyDescent="0.25">
      <c r="B8617">
        <v>-68.838999999999999</v>
      </c>
      <c r="C8617">
        <v>-5.7373008728027299</v>
      </c>
    </row>
    <row r="8618" spans="2:3" x14ac:dyDescent="0.25">
      <c r="B8618">
        <v>-68.852999999999895</v>
      </c>
      <c r="C8618">
        <v>-5.2490196228027299</v>
      </c>
    </row>
    <row r="8619" spans="2:3" x14ac:dyDescent="0.25">
      <c r="B8619">
        <v>-68.867000000000004</v>
      </c>
      <c r="C8619">
        <v>-5.4687461853027299</v>
      </c>
    </row>
    <row r="8620" spans="2:3" x14ac:dyDescent="0.25">
      <c r="B8620">
        <v>-68.881</v>
      </c>
      <c r="C8620">
        <v>-6.0058555603027299</v>
      </c>
    </row>
    <row r="8621" spans="2:3" x14ac:dyDescent="0.25">
      <c r="B8621">
        <v>-68.894999999999996</v>
      </c>
      <c r="C8621">
        <v>-5.1025352478027299</v>
      </c>
    </row>
    <row r="8622" spans="2:3" x14ac:dyDescent="0.25">
      <c r="B8622">
        <v>-68.909000000000006</v>
      </c>
      <c r="C8622">
        <v>-5.1513633728027299</v>
      </c>
    </row>
    <row r="8623" spans="2:3" x14ac:dyDescent="0.25">
      <c r="B8623">
        <v>-68.923000000000002</v>
      </c>
      <c r="C8623">
        <v>-5.9814414978027299</v>
      </c>
    </row>
    <row r="8624" spans="2:3" x14ac:dyDescent="0.25">
      <c r="B8624">
        <v>-68.936999999999998</v>
      </c>
      <c r="C8624">
        <v>-5.9814414978027299</v>
      </c>
    </row>
    <row r="8625" spans="2:3" x14ac:dyDescent="0.25">
      <c r="B8625">
        <v>-68.950999999999894</v>
      </c>
      <c r="C8625">
        <v>-4.6875</v>
      </c>
    </row>
    <row r="8626" spans="2:3" x14ac:dyDescent="0.25">
      <c r="B8626">
        <v>-68.965000000000003</v>
      </c>
      <c r="C8626">
        <v>-5.5908164978027299</v>
      </c>
    </row>
    <row r="8627" spans="2:3" x14ac:dyDescent="0.25">
      <c r="B8627">
        <v>-68.978999999999999</v>
      </c>
      <c r="C8627">
        <v>-6.8359336853027299</v>
      </c>
    </row>
    <row r="8628" spans="2:3" x14ac:dyDescent="0.25">
      <c r="B8628">
        <v>-68.992999999999995</v>
      </c>
      <c r="C8628">
        <v>-6.5917930603027299</v>
      </c>
    </row>
    <row r="8629" spans="2:3" x14ac:dyDescent="0.25">
      <c r="B8629">
        <v>-69.007000000000005</v>
      </c>
      <c r="C8629">
        <v>-5.7373008728027299</v>
      </c>
    </row>
    <row r="8630" spans="2:3" x14ac:dyDescent="0.25">
      <c r="B8630">
        <v>-69.021000000000001</v>
      </c>
      <c r="C8630">
        <v>-5.1757774353027299</v>
      </c>
    </row>
    <row r="8631" spans="2:3" x14ac:dyDescent="0.25">
      <c r="B8631">
        <v>-69.034999999999997</v>
      </c>
      <c r="C8631">
        <v>-5.2246055603027299</v>
      </c>
    </row>
    <row r="8632" spans="2:3" x14ac:dyDescent="0.25">
      <c r="B8632">
        <v>-69.049000000000007</v>
      </c>
      <c r="C8632">
        <v>-5.1025352478027299</v>
      </c>
    </row>
    <row r="8633" spans="2:3" x14ac:dyDescent="0.25">
      <c r="B8633">
        <v>-69.063000000000002</v>
      </c>
      <c r="C8633">
        <v>-5.8837852478027299</v>
      </c>
    </row>
    <row r="8634" spans="2:3" x14ac:dyDescent="0.25">
      <c r="B8634">
        <v>-69.076999999999998</v>
      </c>
      <c r="C8634">
        <v>-5.7861289978027299</v>
      </c>
    </row>
    <row r="8635" spans="2:3" x14ac:dyDescent="0.25">
      <c r="B8635">
        <v>-69.090999999999894</v>
      </c>
      <c r="C8635">
        <v>-6.6406211853027299</v>
      </c>
    </row>
    <row r="8636" spans="2:3" x14ac:dyDescent="0.25">
      <c r="B8636">
        <v>-69.105000000000004</v>
      </c>
      <c r="C8636">
        <v>-5.9326133728027299</v>
      </c>
    </row>
    <row r="8637" spans="2:3" x14ac:dyDescent="0.25">
      <c r="B8637">
        <v>-69.119</v>
      </c>
      <c r="C8637">
        <v>-5.1513633728027299</v>
      </c>
    </row>
    <row r="8638" spans="2:3" x14ac:dyDescent="0.25">
      <c r="B8638">
        <v>-69.132999999999996</v>
      </c>
      <c r="C8638">
        <v>-5.9326133728027299</v>
      </c>
    </row>
    <row r="8639" spans="2:3" x14ac:dyDescent="0.25">
      <c r="B8639">
        <v>-69.147000000000006</v>
      </c>
      <c r="C8639">
        <v>-6.5673789978027299</v>
      </c>
    </row>
    <row r="8640" spans="2:3" x14ac:dyDescent="0.25">
      <c r="B8640">
        <v>-69.161000000000001</v>
      </c>
      <c r="C8640">
        <v>-7.1044883728027299</v>
      </c>
    </row>
    <row r="8641" spans="2:3" x14ac:dyDescent="0.25">
      <c r="B8641">
        <v>-69.174999999999997</v>
      </c>
      <c r="C8641">
        <v>-5.8837852478027299</v>
      </c>
    </row>
    <row r="8642" spans="2:3" x14ac:dyDescent="0.25">
      <c r="B8642">
        <v>-69.188999999999893</v>
      </c>
      <c r="C8642">
        <v>-4.6142578125</v>
      </c>
    </row>
    <row r="8643" spans="2:3" x14ac:dyDescent="0.25">
      <c r="B8643">
        <v>-69.203000000000003</v>
      </c>
      <c r="C8643">
        <v>-5.2734336853027299</v>
      </c>
    </row>
    <row r="8644" spans="2:3" x14ac:dyDescent="0.25">
      <c r="B8644">
        <v>-69.216999999999999</v>
      </c>
      <c r="C8644">
        <v>-6.1767539978027299</v>
      </c>
    </row>
    <row r="8645" spans="2:3" x14ac:dyDescent="0.25">
      <c r="B8645">
        <v>-69.230999999999895</v>
      </c>
      <c r="C8645">
        <v>-5.5664024353027299</v>
      </c>
    </row>
    <row r="8646" spans="2:3" x14ac:dyDescent="0.25">
      <c r="B8646">
        <v>-69.245000000000005</v>
      </c>
      <c r="C8646">
        <v>-5.0781211853027299</v>
      </c>
    </row>
    <row r="8647" spans="2:3" x14ac:dyDescent="0.25">
      <c r="B8647">
        <v>-69.259</v>
      </c>
      <c r="C8647">
        <v>-5.0781211853027299</v>
      </c>
    </row>
    <row r="8648" spans="2:3" x14ac:dyDescent="0.25">
      <c r="B8648">
        <v>-69.272999999999996</v>
      </c>
      <c r="C8648">
        <v>-6.1523399353027299</v>
      </c>
    </row>
    <row r="8649" spans="2:3" x14ac:dyDescent="0.25">
      <c r="B8649">
        <v>-69.287000000000006</v>
      </c>
      <c r="C8649">
        <v>-6.8359336853027299</v>
      </c>
    </row>
    <row r="8650" spans="2:3" x14ac:dyDescent="0.25">
      <c r="B8650">
        <v>-69.301000000000002</v>
      </c>
      <c r="C8650">
        <v>-6.1767539978027299</v>
      </c>
    </row>
    <row r="8651" spans="2:3" x14ac:dyDescent="0.25">
      <c r="B8651">
        <v>-69.314999999999998</v>
      </c>
      <c r="C8651">
        <v>-5.4931602478027299</v>
      </c>
    </row>
    <row r="8652" spans="2:3" x14ac:dyDescent="0.25">
      <c r="B8652">
        <v>-69.328999999999894</v>
      </c>
      <c r="C8652">
        <v>-5.9814414978027299</v>
      </c>
    </row>
    <row r="8653" spans="2:3" x14ac:dyDescent="0.25">
      <c r="B8653">
        <v>-69.343000000000004</v>
      </c>
      <c r="C8653">
        <v>-5.7861289978027299</v>
      </c>
    </row>
    <row r="8654" spans="2:3" x14ac:dyDescent="0.25">
      <c r="B8654">
        <v>-69.356999999999999</v>
      </c>
      <c r="C8654">
        <v>-4.0771484375</v>
      </c>
    </row>
    <row r="8655" spans="2:3" x14ac:dyDescent="0.25">
      <c r="B8655">
        <v>-69.370999999999995</v>
      </c>
      <c r="C8655">
        <v>-3.5888671875</v>
      </c>
    </row>
    <row r="8656" spans="2:3" x14ac:dyDescent="0.25">
      <c r="B8656">
        <v>-69.385000000000005</v>
      </c>
      <c r="C8656">
        <v>-5.1513633728027299</v>
      </c>
    </row>
    <row r="8657" spans="2:3" x14ac:dyDescent="0.25">
      <c r="B8657">
        <v>-69.399000000000001</v>
      </c>
      <c r="C8657">
        <v>-6.1035118103027299</v>
      </c>
    </row>
    <row r="8658" spans="2:3" x14ac:dyDescent="0.25">
      <c r="B8658">
        <v>-69.412999999999997</v>
      </c>
      <c r="C8658">
        <v>-5.7128868103027299</v>
      </c>
    </row>
    <row r="8659" spans="2:3" x14ac:dyDescent="0.25">
      <c r="B8659">
        <v>-69.427000000000007</v>
      </c>
      <c r="C8659">
        <v>-5.8837852478027299</v>
      </c>
    </row>
    <row r="8660" spans="2:3" x14ac:dyDescent="0.25">
      <c r="B8660">
        <v>-69.441000000000003</v>
      </c>
      <c r="C8660">
        <v>-6.1035118103027299</v>
      </c>
    </row>
    <row r="8661" spans="2:3" x14ac:dyDescent="0.25">
      <c r="B8661">
        <v>-69.454999999999998</v>
      </c>
      <c r="C8661">
        <v>-5.8593711853027299</v>
      </c>
    </row>
    <row r="8662" spans="2:3" x14ac:dyDescent="0.25">
      <c r="B8662">
        <v>-69.468999999999895</v>
      </c>
      <c r="C8662">
        <v>-6.3964805603027299</v>
      </c>
    </row>
    <row r="8663" spans="2:3" x14ac:dyDescent="0.25">
      <c r="B8663">
        <v>-69.483000000000004</v>
      </c>
      <c r="C8663">
        <v>-6.2499961853027299</v>
      </c>
    </row>
    <row r="8664" spans="2:3" x14ac:dyDescent="0.25">
      <c r="B8664">
        <v>-69.497</v>
      </c>
      <c r="C8664">
        <v>-6.3720664978027299</v>
      </c>
    </row>
    <row r="8665" spans="2:3" x14ac:dyDescent="0.25">
      <c r="B8665">
        <v>-69.510999999999996</v>
      </c>
      <c r="C8665">
        <v>-6.3232383728027299</v>
      </c>
    </row>
    <row r="8666" spans="2:3" x14ac:dyDescent="0.25">
      <c r="B8666">
        <v>-69.525000000000006</v>
      </c>
      <c r="C8666">
        <v>-5.8105430603027299</v>
      </c>
    </row>
    <row r="8667" spans="2:3" x14ac:dyDescent="0.25">
      <c r="B8667">
        <v>-69.539000000000001</v>
      </c>
      <c r="C8667">
        <v>-6.7626914978027299</v>
      </c>
    </row>
    <row r="8668" spans="2:3" x14ac:dyDescent="0.25">
      <c r="B8668">
        <v>-69.552999999999997</v>
      </c>
      <c r="C8668">
        <v>-6.1767539978027299</v>
      </c>
    </row>
    <row r="8669" spans="2:3" x14ac:dyDescent="0.25">
      <c r="B8669">
        <v>-69.566999999999894</v>
      </c>
      <c r="C8669">
        <v>-5.9814414978027299</v>
      </c>
    </row>
    <row r="8670" spans="2:3" x14ac:dyDescent="0.25">
      <c r="B8670">
        <v>-69.581000000000003</v>
      </c>
      <c r="C8670">
        <v>-5.3466758728027299</v>
      </c>
    </row>
    <row r="8671" spans="2:3" x14ac:dyDescent="0.25">
      <c r="B8671">
        <v>-69.594999999999999</v>
      </c>
      <c r="C8671">
        <v>-5.2734336853027299</v>
      </c>
    </row>
    <row r="8672" spans="2:3" x14ac:dyDescent="0.25">
      <c r="B8672">
        <v>-69.608999999999895</v>
      </c>
      <c r="C8672">
        <v>-6.6162071228027299</v>
      </c>
    </row>
    <row r="8673" spans="2:3" x14ac:dyDescent="0.25">
      <c r="B8673">
        <v>-69.623000000000005</v>
      </c>
      <c r="C8673">
        <v>-5.9814414978027299</v>
      </c>
    </row>
    <row r="8674" spans="2:3" x14ac:dyDescent="0.25">
      <c r="B8674">
        <v>-69.637</v>
      </c>
      <c r="C8674">
        <v>-6.2499961853027299</v>
      </c>
    </row>
    <row r="8675" spans="2:3" x14ac:dyDescent="0.25">
      <c r="B8675">
        <v>-69.650999999999996</v>
      </c>
      <c r="C8675">
        <v>-6.9091758728027299</v>
      </c>
    </row>
    <row r="8676" spans="2:3" x14ac:dyDescent="0.25">
      <c r="B8676">
        <v>-69.665000000000006</v>
      </c>
      <c r="C8676">
        <v>-6.5429649353027299</v>
      </c>
    </row>
    <row r="8677" spans="2:3" x14ac:dyDescent="0.25">
      <c r="B8677">
        <v>-69.679000000000002</v>
      </c>
      <c r="C8677">
        <v>-6.3476524353027299</v>
      </c>
    </row>
    <row r="8678" spans="2:3" x14ac:dyDescent="0.25">
      <c r="B8678">
        <v>-69.692999999999998</v>
      </c>
      <c r="C8678">
        <v>-6.0302696228027299</v>
      </c>
    </row>
    <row r="8679" spans="2:3" x14ac:dyDescent="0.25">
      <c r="B8679">
        <v>-69.706999999999894</v>
      </c>
      <c r="C8679">
        <v>-5.1025352478027299</v>
      </c>
    </row>
    <row r="8680" spans="2:3" x14ac:dyDescent="0.25">
      <c r="B8680">
        <v>-69.721000000000004</v>
      </c>
      <c r="C8680">
        <v>-5.2734336853027299</v>
      </c>
    </row>
    <row r="8681" spans="2:3" x14ac:dyDescent="0.25">
      <c r="B8681">
        <v>-69.734999999999999</v>
      </c>
      <c r="C8681">
        <v>-5.4443321228027299</v>
      </c>
    </row>
    <row r="8682" spans="2:3" x14ac:dyDescent="0.25">
      <c r="B8682">
        <v>-69.748999999999995</v>
      </c>
      <c r="C8682">
        <v>-5.2490196228027299</v>
      </c>
    </row>
    <row r="8683" spans="2:3" x14ac:dyDescent="0.25">
      <c r="B8683">
        <v>-69.763000000000005</v>
      </c>
      <c r="C8683">
        <v>-5.1513671875</v>
      </c>
    </row>
    <row r="8684" spans="2:3" x14ac:dyDescent="0.25">
      <c r="B8684">
        <v>-69.777000000000001</v>
      </c>
      <c r="C8684">
        <v>-5.7373008728027299</v>
      </c>
    </row>
    <row r="8685" spans="2:3" x14ac:dyDescent="0.25">
      <c r="B8685">
        <v>-69.790999999999997</v>
      </c>
      <c r="C8685">
        <v>-4.7363243103027299</v>
      </c>
    </row>
    <row r="8686" spans="2:3" x14ac:dyDescent="0.25">
      <c r="B8686">
        <v>-69.805000000000007</v>
      </c>
      <c r="C8686">
        <v>-4.4921875</v>
      </c>
    </row>
    <row r="8687" spans="2:3" x14ac:dyDescent="0.25">
      <c r="B8687">
        <v>-69.819000000000003</v>
      </c>
      <c r="C8687">
        <v>-4.7851524353027299</v>
      </c>
    </row>
    <row r="8688" spans="2:3" x14ac:dyDescent="0.25">
      <c r="B8688">
        <v>-69.832999999999998</v>
      </c>
      <c r="C8688">
        <v>-5.0781211853027299</v>
      </c>
    </row>
    <row r="8689" spans="2:3" x14ac:dyDescent="0.25">
      <c r="B8689">
        <v>-69.846999999999895</v>
      </c>
      <c r="C8689">
        <v>-5.4687461853027299</v>
      </c>
    </row>
    <row r="8690" spans="2:3" x14ac:dyDescent="0.25">
      <c r="B8690">
        <v>-69.861000000000004</v>
      </c>
      <c r="C8690">
        <v>-3.759765625</v>
      </c>
    </row>
    <row r="8691" spans="2:3" x14ac:dyDescent="0.25">
      <c r="B8691">
        <v>-69.875</v>
      </c>
      <c r="C8691">
        <v>-4.6386680603027299</v>
      </c>
    </row>
    <row r="8692" spans="2:3" x14ac:dyDescent="0.25">
      <c r="B8692">
        <v>-69.888999999999996</v>
      </c>
      <c r="C8692">
        <v>-5.6396446228027299</v>
      </c>
    </row>
    <row r="8693" spans="2:3" x14ac:dyDescent="0.25">
      <c r="B8693">
        <v>-69.903000000000006</v>
      </c>
      <c r="C8693">
        <v>-6.1035118103027299</v>
      </c>
    </row>
    <row r="8694" spans="2:3" x14ac:dyDescent="0.25">
      <c r="B8694">
        <v>-69.917000000000002</v>
      </c>
      <c r="C8694">
        <v>-7.4218711853027299</v>
      </c>
    </row>
    <row r="8695" spans="2:3" x14ac:dyDescent="0.25">
      <c r="B8695">
        <v>-69.930999999999997</v>
      </c>
      <c r="C8695">
        <v>-6.2499961853027299</v>
      </c>
    </row>
    <row r="8696" spans="2:3" x14ac:dyDescent="0.25">
      <c r="B8696">
        <v>-69.944999999999894</v>
      </c>
      <c r="C8696">
        <v>-5.3222618103027299</v>
      </c>
    </row>
    <row r="8697" spans="2:3" x14ac:dyDescent="0.25">
      <c r="B8697">
        <v>-69.959000000000003</v>
      </c>
      <c r="C8697">
        <v>-4.0771446228027299</v>
      </c>
    </row>
    <row r="8698" spans="2:3" x14ac:dyDescent="0.25">
      <c r="B8698">
        <v>-69.972999999999999</v>
      </c>
      <c r="C8698">
        <v>-5.3466758728027299</v>
      </c>
    </row>
    <row r="8699" spans="2:3" x14ac:dyDescent="0.25">
      <c r="B8699">
        <v>-69.986999999999895</v>
      </c>
      <c r="C8699">
        <v>-4.7363243103027299</v>
      </c>
    </row>
    <row r="8700" spans="2:3" x14ac:dyDescent="0.25">
      <c r="B8700">
        <v>-70.001000000000005</v>
      </c>
      <c r="C8700">
        <v>-4.052734375</v>
      </c>
    </row>
    <row r="8701" spans="2:3" x14ac:dyDescent="0.25">
      <c r="B8701">
        <v>-70.015000000000001</v>
      </c>
      <c r="C8701">
        <v>-5.3466758728027299</v>
      </c>
    </row>
    <row r="8702" spans="2:3" x14ac:dyDescent="0.25">
      <c r="B8702">
        <v>-70.028999999999996</v>
      </c>
      <c r="C8702">
        <v>-7.4218711853027299</v>
      </c>
    </row>
    <row r="8703" spans="2:3" x14ac:dyDescent="0.25">
      <c r="B8703">
        <v>-70.043000000000006</v>
      </c>
      <c r="C8703">
        <v>-8.0078086853027308</v>
      </c>
    </row>
    <row r="8704" spans="2:3" x14ac:dyDescent="0.25">
      <c r="B8704">
        <v>-70.057000000000002</v>
      </c>
      <c r="C8704">
        <v>-6.9091758728027299</v>
      </c>
    </row>
    <row r="8705" spans="2:3" x14ac:dyDescent="0.25">
      <c r="B8705">
        <v>-70.070999999999998</v>
      </c>
      <c r="C8705">
        <v>-6.2255821228027299</v>
      </c>
    </row>
    <row r="8706" spans="2:3" x14ac:dyDescent="0.25">
      <c r="B8706">
        <v>-70.084999999999894</v>
      </c>
      <c r="C8706">
        <v>-5.6884727478027299</v>
      </c>
    </row>
    <row r="8707" spans="2:3" x14ac:dyDescent="0.25">
      <c r="B8707">
        <v>-70.099000000000004</v>
      </c>
      <c r="C8707">
        <v>-5.4687461853027299</v>
      </c>
    </row>
    <row r="8708" spans="2:3" x14ac:dyDescent="0.25">
      <c r="B8708">
        <v>-70.113</v>
      </c>
      <c r="C8708">
        <v>-5.9326133728027299</v>
      </c>
    </row>
    <row r="8709" spans="2:3" x14ac:dyDescent="0.25">
      <c r="B8709">
        <v>-70.126999999999995</v>
      </c>
      <c r="C8709">
        <v>-6.8115196228027299</v>
      </c>
    </row>
    <row r="8710" spans="2:3" x14ac:dyDescent="0.25">
      <c r="B8710">
        <v>-70.141000000000005</v>
      </c>
      <c r="C8710">
        <v>-5.4199180603027299</v>
      </c>
    </row>
    <row r="8711" spans="2:3" x14ac:dyDescent="0.25">
      <c r="B8711">
        <v>-70.155000000000001</v>
      </c>
      <c r="C8711">
        <v>-5.3955039978027299</v>
      </c>
    </row>
    <row r="8712" spans="2:3" x14ac:dyDescent="0.25">
      <c r="B8712">
        <v>-70.168999999999997</v>
      </c>
      <c r="C8712">
        <v>-5.7373008728027299</v>
      </c>
    </row>
    <row r="8713" spans="2:3" x14ac:dyDescent="0.25">
      <c r="B8713">
        <v>-70.183000000000007</v>
      </c>
      <c r="C8713">
        <v>-5.4931602478027299</v>
      </c>
    </row>
    <row r="8714" spans="2:3" x14ac:dyDescent="0.25">
      <c r="B8714">
        <v>-70.197000000000003</v>
      </c>
      <c r="C8714">
        <v>-5.8837852478027299</v>
      </c>
    </row>
    <row r="8715" spans="2:3" x14ac:dyDescent="0.25">
      <c r="B8715">
        <v>-70.210999999999999</v>
      </c>
      <c r="C8715">
        <v>-5.8105430603027299</v>
      </c>
    </row>
    <row r="8716" spans="2:3" x14ac:dyDescent="0.25">
      <c r="B8716">
        <v>-70.224999999999895</v>
      </c>
      <c r="C8716">
        <v>-5.1513633728027299</v>
      </c>
    </row>
    <row r="8717" spans="2:3" x14ac:dyDescent="0.25">
      <c r="B8717">
        <v>-70.239000000000004</v>
      </c>
      <c r="C8717">
        <v>-6.1279258728027299</v>
      </c>
    </row>
    <row r="8718" spans="2:3" x14ac:dyDescent="0.25">
      <c r="B8718">
        <v>-70.253</v>
      </c>
      <c r="C8718">
        <v>-6.5429649353027299</v>
      </c>
    </row>
    <row r="8719" spans="2:3" x14ac:dyDescent="0.25">
      <c r="B8719">
        <v>-70.266999999999996</v>
      </c>
      <c r="C8719">
        <v>-6.8847618103027299</v>
      </c>
    </row>
    <row r="8720" spans="2:3" x14ac:dyDescent="0.25">
      <c r="B8720">
        <v>-70.281000000000006</v>
      </c>
      <c r="C8720">
        <v>-5.7617149353027299</v>
      </c>
    </row>
    <row r="8721" spans="2:3" x14ac:dyDescent="0.25">
      <c r="B8721">
        <v>-70.295000000000002</v>
      </c>
      <c r="C8721">
        <v>-5.6152305603027299</v>
      </c>
    </row>
    <row r="8722" spans="2:3" x14ac:dyDescent="0.25">
      <c r="B8722">
        <v>-70.308999999999997</v>
      </c>
      <c r="C8722">
        <v>-5.1269493103027299</v>
      </c>
    </row>
    <row r="8723" spans="2:3" x14ac:dyDescent="0.25">
      <c r="B8723">
        <v>-70.322999999999894</v>
      </c>
      <c r="C8723">
        <v>-6.0790977478027299</v>
      </c>
    </row>
    <row r="8724" spans="2:3" x14ac:dyDescent="0.25">
      <c r="B8724">
        <v>-70.337000000000003</v>
      </c>
      <c r="C8724">
        <v>-6.1523399353027299</v>
      </c>
    </row>
    <row r="8725" spans="2:3" x14ac:dyDescent="0.25">
      <c r="B8725">
        <v>-70.350999999999999</v>
      </c>
      <c r="C8725">
        <v>-5.6640586853027299</v>
      </c>
    </row>
    <row r="8726" spans="2:3" x14ac:dyDescent="0.25">
      <c r="B8726">
        <v>-70.364999999999995</v>
      </c>
      <c r="C8726">
        <v>-6.5673789978027299</v>
      </c>
    </row>
    <row r="8727" spans="2:3" x14ac:dyDescent="0.25">
      <c r="B8727">
        <v>-70.379000000000005</v>
      </c>
      <c r="C8727">
        <v>-7.2021446228027299</v>
      </c>
    </row>
    <row r="8728" spans="2:3" x14ac:dyDescent="0.25">
      <c r="B8728">
        <v>-70.393000000000001</v>
      </c>
      <c r="C8728">
        <v>-5.9081993103027299</v>
      </c>
    </row>
    <row r="8729" spans="2:3" x14ac:dyDescent="0.25">
      <c r="B8729">
        <v>-70.406999999999996</v>
      </c>
      <c r="C8729">
        <v>-6.5673789978027299</v>
      </c>
    </row>
    <row r="8730" spans="2:3" x14ac:dyDescent="0.25">
      <c r="B8730">
        <v>-70.421000000000006</v>
      </c>
      <c r="C8730">
        <v>-4.7607383728027299</v>
      </c>
    </row>
    <row r="8731" spans="2:3" x14ac:dyDescent="0.25">
      <c r="B8731">
        <v>-70.435000000000002</v>
      </c>
      <c r="C8731">
        <v>-4.7851524353027299</v>
      </c>
    </row>
    <row r="8732" spans="2:3" x14ac:dyDescent="0.25">
      <c r="B8732">
        <v>-70.448999999999998</v>
      </c>
      <c r="C8732">
        <v>-5.0048789978027299</v>
      </c>
    </row>
    <row r="8733" spans="2:3" x14ac:dyDescent="0.25">
      <c r="B8733">
        <v>-70.462999999999894</v>
      </c>
      <c r="C8733">
        <v>-6.2744102478027299</v>
      </c>
    </row>
    <row r="8734" spans="2:3" x14ac:dyDescent="0.25">
      <c r="B8734">
        <v>-70.477000000000004</v>
      </c>
      <c r="C8734">
        <v>-6.2988243103027299</v>
      </c>
    </row>
    <row r="8735" spans="2:3" x14ac:dyDescent="0.25">
      <c r="B8735">
        <v>-70.491</v>
      </c>
      <c r="C8735">
        <v>-5.7128868103027299</v>
      </c>
    </row>
    <row r="8736" spans="2:3" x14ac:dyDescent="0.25">
      <c r="B8736">
        <v>-70.504999999999995</v>
      </c>
      <c r="C8736">
        <v>-4.2236289978027299</v>
      </c>
    </row>
    <row r="8737" spans="2:3" x14ac:dyDescent="0.25">
      <c r="B8737">
        <v>-70.519000000000005</v>
      </c>
      <c r="C8737">
        <v>-5.6396446228027299</v>
      </c>
    </row>
    <row r="8738" spans="2:3" x14ac:dyDescent="0.25">
      <c r="B8738">
        <v>-70.533000000000001</v>
      </c>
      <c r="C8738">
        <v>-6.1035118103027299</v>
      </c>
    </row>
    <row r="8739" spans="2:3" x14ac:dyDescent="0.25">
      <c r="B8739">
        <v>-70.546999999999997</v>
      </c>
      <c r="C8739">
        <v>-6.3964805603027299</v>
      </c>
    </row>
    <row r="8740" spans="2:3" x14ac:dyDescent="0.25">
      <c r="B8740">
        <v>-70.561000000000007</v>
      </c>
      <c r="C8740">
        <v>-5.0781211853027299</v>
      </c>
    </row>
    <row r="8741" spans="2:3" x14ac:dyDescent="0.25">
      <c r="B8741">
        <v>-70.575000000000003</v>
      </c>
      <c r="C8741">
        <v>-5.2246055603027299</v>
      </c>
    </row>
    <row r="8742" spans="2:3" x14ac:dyDescent="0.25">
      <c r="B8742">
        <v>-70.588999999999999</v>
      </c>
      <c r="C8742">
        <v>-6.5673789978027299</v>
      </c>
    </row>
    <row r="8743" spans="2:3" x14ac:dyDescent="0.25">
      <c r="B8743">
        <v>-70.602999999999895</v>
      </c>
      <c r="C8743">
        <v>-6.0790977478027299</v>
      </c>
    </row>
    <row r="8744" spans="2:3" x14ac:dyDescent="0.25">
      <c r="B8744">
        <v>-70.617000000000004</v>
      </c>
      <c r="C8744">
        <v>-6.9335899353027299</v>
      </c>
    </row>
    <row r="8745" spans="2:3" x14ac:dyDescent="0.25">
      <c r="B8745">
        <v>-70.631</v>
      </c>
      <c r="C8745">
        <v>-6.2744102478027299</v>
      </c>
    </row>
    <row r="8746" spans="2:3" x14ac:dyDescent="0.25">
      <c r="B8746">
        <v>-70.644999999999996</v>
      </c>
      <c r="C8746">
        <v>-4.3701133728027299</v>
      </c>
    </row>
    <row r="8747" spans="2:3" x14ac:dyDescent="0.25">
      <c r="B8747">
        <v>-70.659000000000006</v>
      </c>
      <c r="C8747">
        <v>-6.2744102478027299</v>
      </c>
    </row>
    <row r="8748" spans="2:3" x14ac:dyDescent="0.25">
      <c r="B8748">
        <v>-70.673000000000002</v>
      </c>
      <c r="C8748">
        <v>-7.7392539978027299</v>
      </c>
    </row>
    <row r="8749" spans="2:3" x14ac:dyDescent="0.25">
      <c r="B8749">
        <v>-70.686999999999998</v>
      </c>
      <c r="C8749">
        <v>-7.2509727478027299</v>
      </c>
    </row>
    <row r="8750" spans="2:3" x14ac:dyDescent="0.25">
      <c r="B8750">
        <v>-70.700999999999894</v>
      </c>
      <c r="C8750">
        <v>-6.1767539978027299</v>
      </c>
    </row>
    <row r="8751" spans="2:3" x14ac:dyDescent="0.25">
      <c r="B8751">
        <v>-70.715000000000003</v>
      </c>
      <c r="C8751">
        <v>-7.0800743103027299</v>
      </c>
    </row>
    <row r="8752" spans="2:3" x14ac:dyDescent="0.25">
      <c r="B8752">
        <v>-70.728999999999999</v>
      </c>
      <c r="C8752">
        <v>-6.7871055603027299</v>
      </c>
    </row>
    <row r="8753" spans="2:3" x14ac:dyDescent="0.25">
      <c r="B8753">
        <v>-70.742999999999995</v>
      </c>
      <c r="C8753">
        <v>-6.3720664978027299</v>
      </c>
    </row>
    <row r="8754" spans="2:3" x14ac:dyDescent="0.25">
      <c r="B8754">
        <v>-70.757000000000005</v>
      </c>
      <c r="C8754">
        <v>-6.7382774353027299</v>
      </c>
    </row>
    <row r="8755" spans="2:3" x14ac:dyDescent="0.25">
      <c r="B8755">
        <v>-70.771000000000001</v>
      </c>
      <c r="C8755">
        <v>-5.8349571228027299</v>
      </c>
    </row>
    <row r="8756" spans="2:3" x14ac:dyDescent="0.25">
      <c r="B8756">
        <v>-70.784999999999997</v>
      </c>
      <c r="C8756">
        <v>-5.7617149353027299</v>
      </c>
    </row>
    <row r="8757" spans="2:3" x14ac:dyDescent="0.25">
      <c r="B8757">
        <v>-70.799000000000007</v>
      </c>
      <c r="C8757">
        <v>-6.6162071228027299</v>
      </c>
    </row>
    <row r="8758" spans="2:3" x14ac:dyDescent="0.25">
      <c r="B8758">
        <v>-70.813000000000002</v>
      </c>
      <c r="C8758">
        <v>-7.1777305603027299</v>
      </c>
    </row>
    <row r="8759" spans="2:3" x14ac:dyDescent="0.25">
      <c r="B8759">
        <v>-70.826999999999998</v>
      </c>
      <c r="C8759">
        <v>-5.8593711853027299</v>
      </c>
    </row>
    <row r="8760" spans="2:3" x14ac:dyDescent="0.25">
      <c r="B8760">
        <v>-70.840999999999894</v>
      </c>
      <c r="C8760">
        <v>-6.6162071228027299</v>
      </c>
    </row>
    <row r="8761" spans="2:3" x14ac:dyDescent="0.25">
      <c r="B8761">
        <v>-70.855000000000004</v>
      </c>
      <c r="C8761">
        <v>-7.5439414978027299</v>
      </c>
    </row>
    <row r="8762" spans="2:3" x14ac:dyDescent="0.25">
      <c r="B8762">
        <v>-70.869</v>
      </c>
      <c r="C8762">
        <v>-7.4706993103027299</v>
      </c>
    </row>
    <row r="8763" spans="2:3" x14ac:dyDescent="0.25">
      <c r="B8763">
        <v>-70.882999999999996</v>
      </c>
      <c r="C8763">
        <v>-7.3242149353027299</v>
      </c>
    </row>
    <row r="8764" spans="2:3" x14ac:dyDescent="0.25">
      <c r="B8764">
        <v>-70.897000000000006</v>
      </c>
      <c r="C8764">
        <v>-5.6152305603027299</v>
      </c>
    </row>
    <row r="8765" spans="2:3" x14ac:dyDescent="0.25">
      <c r="B8765">
        <v>-70.911000000000001</v>
      </c>
      <c r="C8765">
        <v>-5.6152305603027299</v>
      </c>
    </row>
    <row r="8766" spans="2:3" x14ac:dyDescent="0.25">
      <c r="B8766">
        <v>-70.924999999999997</v>
      </c>
      <c r="C8766">
        <v>-5.3466758728027299</v>
      </c>
    </row>
    <row r="8767" spans="2:3" x14ac:dyDescent="0.25">
      <c r="B8767">
        <v>-70.938999999999893</v>
      </c>
      <c r="C8767">
        <v>-4.8828086853027299</v>
      </c>
    </row>
    <row r="8768" spans="2:3" x14ac:dyDescent="0.25">
      <c r="B8768">
        <v>-70.953000000000003</v>
      </c>
      <c r="C8768">
        <v>-5.2978477478027299</v>
      </c>
    </row>
    <row r="8769" spans="2:3" x14ac:dyDescent="0.25">
      <c r="B8769">
        <v>-70.966999999999999</v>
      </c>
      <c r="C8769">
        <v>-6.9091758728027299</v>
      </c>
    </row>
    <row r="8770" spans="2:3" x14ac:dyDescent="0.25">
      <c r="B8770">
        <v>-70.980999999999895</v>
      </c>
      <c r="C8770">
        <v>-6.2744102478027299</v>
      </c>
    </row>
    <row r="8771" spans="2:3" x14ac:dyDescent="0.25">
      <c r="B8771">
        <v>-70.995000000000005</v>
      </c>
      <c r="C8771">
        <v>-5.2490196228027299</v>
      </c>
    </row>
    <row r="8772" spans="2:3" x14ac:dyDescent="0.25">
      <c r="B8772">
        <v>-71.009</v>
      </c>
      <c r="C8772">
        <v>-6.3964805603027299</v>
      </c>
    </row>
    <row r="8773" spans="2:3" x14ac:dyDescent="0.25">
      <c r="B8773">
        <v>-71.022999999999996</v>
      </c>
      <c r="C8773">
        <v>-7.0556602478027299</v>
      </c>
    </row>
    <row r="8774" spans="2:3" x14ac:dyDescent="0.25">
      <c r="B8774">
        <v>-71.037000000000006</v>
      </c>
      <c r="C8774">
        <v>-5.6884727478027299</v>
      </c>
    </row>
    <row r="8775" spans="2:3" x14ac:dyDescent="0.25">
      <c r="B8775">
        <v>-71.051000000000002</v>
      </c>
      <c r="C8775">
        <v>-6.8847618103027299</v>
      </c>
    </row>
    <row r="8776" spans="2:3" x14ac:dyDescent="0.25">
      <c r="B8776">
        <v>-71.064999999999998</v>
      </c>
      <c r="C8776">
        <v>-6.9335899353027299</v>
      </c>
    </row>
    <row r="8777" spans="2:3" x14ac:dyDescent="0.25">
      <c r="B8777">
        <v>-71.078999999999894</v>
      </c>
      <c r="C8777">
        <v>-6.5429649353027299</v>
      </c>
    </row>
    <row r="8778" spans="2:3" x14ac:dyDescent="0.25">
      <c r="B8778">
        <v>-71.093000000000004</v>
      </c>
      <c r="C8778">
        <v>-6.9824180603027299</v>
      </c>
    </row>
    <row r="8779" spans="2:3" x14ac:dyDescent="0.25">
      <c r="B8779">
        <v>-71.106999999999999</v>
      </c>
      <c r="C8779">
        <v>-7.0556602478027299</v>
      </c>
    </row>
    <row r="8780" spans="2:3" x14ac:dyDescent="0.25">
      <c r="B8780">
        <v>-71.120999999999995</v>
      </c>
      <c r="C8780">
        <v>-6.9580039978027299</v>
      </c>
    </row>
    <row r="8781" spans="2:3" x14ac:dyDescent="0.25">
      <c r="B8781">
        <v>-71.135000000000005</v>
      </c>
      <c r="C8781">
        <v>-6.2988243103027299</v>
      </c>
    </row>
    <row r="8782" spans="2:3" x14ac:dyDescent="0.25">
      <c r="B8782">
        <v>-71.149000000000001</v>
      </c>
      <c r="C8782">
        <v>-6.3476524353027299</v>
      </c>
    </row>
    <row r="8783" spans="2:3" x14ac:dyDescent="0.25">
      <c r="B8783">
        <v>-71.162999999999997</v>
      </c>
      <c r="C8783">
        <v>-6.6406211853027299</v>
      </c>
    </row>
    <row r="8784" spans="2:3" x14ac:dyDescent="0.25">
      <c r="B8784">
        <v>-71.177000000000007</v>
      </c>
      <c r="C8784">
        <v>-7.4706993103027299</v>
      </c>
    </row>
    <row r="8785" spans="2:3" x14ac:dyDescent="0.25">
      <c r="B8785">
        <v>-71.191000000000003</v>
      </c>
      <c r="C8785">
        <v>-6.3964805603027299</v>
      </c>
    </row>
    <row r="8786" spans="2:3" x14ac:dyDescent="0.25">
      <c r="B8786">
        <v>-71.204999999999998</v>
      </c>
      <c r="C8786">
        <v>-6.2255821228027299</v>
      </c>
    </row>
    <row r="8787" spans="2:3" x14ac:dyDescent="0.25">
      <c r="B8787">
        <v>-71.218999999999895</v>
      </c>
      <c r="C8787">
        <v>-7.2753868103027299</v>
      </c>
    </row>
    <row r="8788" spans="2:3" x14ac:dyDescent="0.25">
      <c r="B8788">
        <v>-71.233000000000004</v>
      </c>
      <c r="C8788">
        <v>-7.5195274353027299</v>
      </c>
    </row>
    <row r="8789" spans="2:3" x14ac:dyDescent="0.25">
      <c r="B8789">
        <v>-71.247</v>
      </c>
      <c r="C8789">
        <v>-7.8857383728027299</v>
      </c>
    </row>
    <row r="8790" spans="2:3" x14ac:dyDescent="0.25">
      <c r="B8790">
        <v>-71.260999999999996</v>
      </c>
      <c r="C8790">
        <v>-7.3974571228027299</v>
      </c>
    </row>
    <row r="8791" spans="2:3" x14ac:dyDescent="0.25">
      <c r="B8791">
        <v>-71.275000000000006</v>
      </c>
      <c r="C8791">
        <v>-7.7392539978027299</v>
      </c>
    </row>
    <row r="8792" spans="2:3" x14ac:dyDescent="0.25">
      <c r="B8792">
        <v>-71.289000000000001</v>
      </c>
      <c r="C8792">
        <v>-7.6415977478027299</v>
      </c>
    </row>
    <row r="8793" spans="2:3" x14ac:dyDescent="0.25">
      <c r="B8793">
        <v>-71.302999999999997</v>
      </c>
      <c r="C8793">
        <v>-6.6894493103027299</v>
      </c>
    </row>
    <row r="8794" spans="2:3" x14ac:dyDescent="0.25">
      <c r="B8794">
        <v>-71.316999999999894</v>
      </c>
      <c r="C8794">
        <v>-6.7382774353027299</v>
      </c>
    </row>
    <row r="8795" spans="2:3" x14ac:dyDescent="0.25">
      <c r="B8795">
        <v>-71.331000000000003</v>
      </c>
      <c r="C8795">
        <v>-6.8359336853027299</v>
      </c>
    </row>
    <row r="8796" spans="2:3" x14ac:dyDescent="0.25">
      <c r="B8796">
        <v>-71.344999999999999</v>
      </c>
      <c r="C8796">
        <v>-6.9091758728027299</v>
      </c>
    </row>
    <row r="8797" spans="2:3" x14ac:dyDescent="0.25">
      <c r="B8797">
        <v>-71.358999999999895</v>
      </c>
      <c r="C8797">
        <v>-7.2021446228027299</v>
      </c>
    </row>
    <row r="8798" spans="2:3" x14ac:dyDescent="0.25">
      <c r="B8798">
        <v>-71.373000000000005</v>
      </c>
      <c r="C8798">
        <v>-5.7373008728027299</v>
      </c>
    </row>
    <row r="8799" spans="2:3" x14ac:dyDescent="0.25">
      <c r="B8799">
        <v>-71.387</v>
      </c>
      <c r="C8799">
        <v>-7.0312461853027299</v>
      </c>
    </row>
    <row r="8800" spans="2:3" x14ac:dyDescent="0.25">
      <c r="B8800">
        <v>-71.400999999999996</v>
      </c>
      <c r="C8800">
        <v>-8.5693321228027308</v>
      </c>
    </row>
    <row r="8801" spans="2:3" x14ac:dyDescent="0.25">
      <c r="B8801">
        <v>-71.415000000000006</v>
      </c>
      <c r="C8801">
        <v>-7.4706993103027299</v>
      </c>
    </row>
    <row r="8802" spans="2:3" x14ac:dyDescent="0.25">
      <c r="B8802">
        <v>-71.429000000000002</v>
      </c>
      <c r="C8802">
        <v>-6.2499961853027299</v>
      </c>
    </row>
    <row r="8803" spans="2:3" x14ac:dyDescent="0.25">
      <c r="B8803">
        <v>-71.442999999999998</v>
      </c>
      <c r="C8803">
        <v>-7.2021446228027299</v>
      </c>
    </row>
    <row r="8804" spans="2:3" x14ac:dyDescent="0.25">
      <c r="B8804">
        <v>-71.456999999999894</v>
      </c>
      <c r="C8804">
        <v>-6.1523399353027299</v>
      </c>
    </row>
    <row r="8805" spans="2:3" x14ac:dyDescent="0.25">
      <c r="B8805">
        <v>-71.471000000000004</v>
      </c>
      <c r="C8805">
        <v>-6.4208946228027299</v>
      </c>
    </row>
    <row r="8806" spans="2:3" x14ac:dyDescent="0.25">
      <c r="B8806">
        <v>-71.484999999999999</v>
      </c>
      <c r="C8806">
        <v>-7.6660118103027299</v>
      </c>
    </row>
    <row r="8807" spans="2:3" x14ac:dyDescent="0.25">
      <c r="B8807">
        <v>-71.498999999999995</v>
      </c>
      <c r="C8807">
        <v>-6.2988243103027299</v>
      </c>
    </row>
    <row r="8808" spans="2:3" x14ac:dyDescent="0.25">
      <c r="B8808">
        <v>-71.513000000000005</v>
      </c>
      <c r="C8808">
        <v>-4.7363243103027299</v>
      </c>
    </row>
    <row r="8809" spans="2:3" x14ac:dyDescent="0.25">
      <c r="B8809">
        <v>-71.527000000000001</v>
      </c>
      <c r="C8809">
        <v>-6.0302696228027299</v>
      </c>
    </row>
    <row r="8810" spans="2:3" x14ac:dyDescent="0.25">
      <c r="B8810">
        <v>-71.540999999999997</v>
      </c>
      <c r="C8810">
        <v>-6.9335899353027299</v>
      </c>
    </row>
    <row r="8811" spans="2:3" x14ac:dyDescent="0.25">
      <c r="B8811">
        <v>-71.555000000000007</v>
      </c>
      <c r="C8811">
        <v>-6.6406211853027299</v>
      </c>
    </row>
    <row r="8812" spans="2:3" x14ac:dyDescent="0.25">
      <c r="B8812">
        <v>-71.569000000000003</v>
      </c>
      <c r="C8812">
        <v>-6.8603477478027299</v>
      </c>
    </row>
    <row r="8813" spans="2:3" x14ac:dyDescent="0.25">
      <c r="B8813">
        <v>-71.582999999999998</v>
      </c>
      <c r="C8813">
        <v>-6.6894493103027299</v>
      </c>
    </row>
    <row r="8814" spans="2:3" x14ac:dyDescent="0.25">
      <c r="B8814">
        <v>-71.596999999999895</v>
      </c>
      <c r="C8814">
        <v>-5.6640586853027299</v>
      </c>
    </row>
    <row r="8815" spans="2:3" x14ac:dyDescent="0.25">
      <c r="B8815">
        <v>-71.611000000000004</v>
      </c>
      <c r="C8815">
        <v>-5.6640586853027299</v>
      </c>
    </row>
    <row r="8816" spans="2:3" x14ac:dyDescent="0.25">
      <c r="B8816">
        <v>-71.625</v>
      </c>
      <c r="C8816">
        <v>-4.9072227478027299</v>
      </c>
    </row>
    <row r="8817" spans="2:3" x14ac:dyDescent="0.25">
      <c r="B8817">
        <v>-71.638999999999996</v>
      </c>
      <c r="C8817">
        <v>-6.1523399353027299</v>
      </c>
    </row>
    <row r="8818" spans="2:3" x14ac:dyDescent="0.25">
      <c r="B8818">
        <v>-71.653000000000006</v>
      </c>
      <c r="C8818">
        <v>-6.5429649353027299</v>
      </c>
    </row>
    <row r="8819" spans="2:3" x14ac:dyDescent="0.25">
      <c r="B8819">
        <v>-71.667000000000002</v>
      </c>
      <c r="C8819">
        <v>-7.3730430603027299</v>
      </c>
    </row>
    <row r="8820" spans="2:3" x14ac:dyDescent="0.25">
      <c r="B8820">
        <v>-71.680999999999997</v>
      </c>
      <c r="C8820">
        <v>-5.0048789978027299</v>
      </c>
    </row>
    <row r="8821" spans="2:3" x14ac:dyDescent="0.25">
      <c r="B8821">
        <v>-71.694999999999894</v>
      </c>
      <c r="C8821">
        <v>-5.6884727478027299</v>
      </c>
    </row>
    <row r="8822" spans="2:3" x14ac:dyDescent="0.25">
      <c r="B8822">
        <v>-71.709000000000003</v>
      </c>
      <c r="C8822">
        <v>-5.8837852478027299</v>
      </c>
    </row>
    <row r="8823" spans="2:3" x14ac:dyDescent="0.25">
      <c r="B8823">
        <v>-71.722999999999999</v>
      </c>
      <c r="C8823">
        <v>-5.3466758728027299</v>
      </c>
    </row>
    <row r="8824" spans="2:3" x14ac:dyDescent="0.25">
      <c r="B8824">
        <v>-71.736999999999895</v>
      </c>
      <c r="C8824">
        <v>-5.8837852478027299</v>
      </c>
    </row>
    <row r="8825" spans="2:3" x14ac:dyDescent="0.25">
      <c r="B8825">
        <v>-71.751000000000005</v>
      </c>
      <c r="C8825">
        <v>-7.3486289978027299</v>
      </c>
    </row>
    <row r="8826" spans="2:3" x14ac:dyDescent="0.25">
      <c r="B8826">
        <v>-71.765000000000001</v>
      </c>
      <c r="C8826">
        <v>-6.0790977478027299</v>
      </c>
    </row>
    <row r="8827" spans="2:3" x14ac:dyDescent="0.25">
      <c r="B8827">
        <v>-71.778999999999996</v>
      </c>
      <c r="C8827">
        <v>-5.7617149353027299</v>
      </c>
    </row>
    <row r="8828" spans="2:3" x14ac:dyDescent="0.25">
      <c r="B8828">
        <v>-71.793000000000006</v>
      </c>
      <c r="C8828">
        <v>-4.9560508728027299</v>
      </c>
    </row>
    <row r="8829" spans="2:3" x14ac:dyDescent="0.25">
      <c r="B8829">
        <v>-71.807000000000002</v>
      </c>
      <c r="C8829">
        <v>-5.7373008728027299</v>
      </c>
    </row>
    <row r="8830" spans="2:3" x14ac:dyDescent="0.25">
      <c r="B8830">
        <v>-71.820999999999998</v>
      </c>
      <c r="C8830">
        <v>-5.5664024353027299</v>
      </c>
    </row>
    <row r="8831" spans="2:3" x14ac:dyDescent="0.25">
      <c r="B8831">
        <v>-71.834999999999894</v>
      </c>
      <c r="C8831">
        <v>-5.1513633728027299</v>
      </c>
    </row>
    <row r="8832" spans="2:3" x14ac:dyDescent="0.25">
      <c r="B8832">
        <v>-71.849000000000004</v>
      </c>
      <c r="C8832">
        <v>-4.7851524353027299</v>
      </c>
    </row>
    <row r="8833" spans="2:3" x14ac:dyDescent="0.25">
      <c r="B8833">
        <v>-71.863</v>
      </c>
      <c r="C8833">
        <v>-5.8837852478027299</v>
      </c>
    </row>
    <row r="8834" spans="2:3" x14ac:dyDescent="0.25">
      <c r="B8834">
        <v>-71.876999999999995</v>
      </c>
      <c r="C8834">
        <v>-6.1767539978027299</v>
      </c>
    </row>
    <row r="8835" spans="2:3" x14ac:dyDescent="0.25">
      <c r="B8835">
        <v>-71.891000000000005</v>
      </c>
      <c r="C8835">
        <v>-6.9335899353027299</v>
      </c>
    </row>
    <row r="8836" spans="2:3" x14ac:dyDescent="0.25">
      <c r="B8836">
        <v>-71.905000000000001</v>
      </c>
      <c r="C8836">
        <v>-5.8349571228027299</v>
      </c>
    </row>
    <row r="8837" spans="2:3" x14ac:dyDescent="0.25">
      <c r="B8837">
        <v>-71.918999999999997</v>
      </c>
      <c r="C8837">
        <v>-4.9316368103027299</v>
      </c>
    </row>
    <row r="8838" spans="2:3" x14ac:dyDescent="0.25">
      <c r="B8838">
        <v>-71.933000000000007</v>
      </c>
      <c r="C8838">
        <v>-4.6142539978027299</v>
      </c>
    </row>
    <row r="8839" spans="2:3" x14ac:dyDescent="0.25">
      <c r="B8839">
        <v>-71.947000000000003</v>
      </c>
      <c r="C8839">
        <v>-6.7382774353027299</v>
      </c>
    </row>
    <row r="8840" spans="2:3" x14ac:dyDescent="0.25">
      <c r="B8840">
        <v>-71.960999999999999</v>
      </c>
      <c r="C8840">
        <v>-6.1279258728027299</v>
      </c>
    </row>
    <row r="8841" spans="2:3" x14ac:dyDescent="0.25">
      <c r="B8841">
        <v>-71.974999999999895</v>
      </c>
      <c r="C8841">
        <v>-6.1767539978027299</v>
      </c>
    </row>
    <row r="8842" spans="2:3" x14ac:dyDescent="0.25">
      <c r="B8842">
        <v>-71.989000000000004</v>
      </c>
      <c r="C8842">
        <v>-6.7382774353027299</v>
      </c>
    </row>
    <row r="8843" spans="2:3" x14ac:dyDescent="0.25">
      <c r="B8843">
        <v>-72.003</v>
      </c>
      <c r="C8843">
        <v>-7.7392539978027299</v>
      </c>
    </row>
    <row r="8844" spans="2:3" x14ac:dyDescent="0.25">
      <c r="B8844">
        <v>-72.016999999999996</v>
      </c>
      <c r="C8844">
        <v>-5.8105430603027299</v>
      </c>
    </row>
    <row r="8845" spans="2:3" x14ac:dyDescent="0.25">
      <c r="B8845">
        <v>-72.031000000000006</v>
      </c>
      <c r="C8845">
        <v>-5.9570274353027299</v>
      </c>
    </row>
    <row r="8846" spans="2:3" x14ac:dyDescent="0.25">
      <c r="B8846">
        <v>-72.045000000000002</v>
      </c>
      <c r="C8846">
        <v>-6.1523399353027299</v>
      </c>
    </row>
    <row r="8847" spans="2:3" x14ac:dyDescent="0.25">
      <c r="B8847">
        <v>-72.058999999999997</v>
      </c>
      <c r="C8847">
        <v>-5.8837852478027299</v>
      </c>
    </row>
    <row r="8848" spans="2:3" x14ac:dyDescent="0.25">
      <c r="B8848">
        <v>-72.072999999999894</v>
      </c>
      <c r="C8848">
        <v>-6.8359336853027299</v>
      </c>
    </row>
    <row r="8849" spans="2:3" x14ac:dyDescent="0.25">
      <c r="B8849">
        <v>-72.087000000000003</v>
      </c>
      <c r="C8849">
        <v>-6.8847618103027299</v>
      </c>
    </row>
    <row r="8850" spans="2:3" x14ac:dyDescent="0.25">
      <c r="B8850">
        <v>-72.100999999999999</v>
      </c>
      <c r="C8850">
        <v>-6.1279258728027299</v>
      </c>
    </row>
    <row r="8851" spans="2:3" x14ac:dyDescent="0.25">
      <c r="B8851">
        <v>-72.114999999999995</v>
      </c>
      <c r="C8851">
        <v>-6.6894493103027299</v>
      </c>
    </row>
    <row r="8852" spans="2:3" x14ac:dyDescent="0.25">
      <c r="B8852">
        <v>-72.129000000000005</v>
      </c>
      <c r="C8852">
        <v>-6.1035118103027299</v>
      </c>
    </row>
    <row r="8853" spans="2:3" x14ac:dyDescent="0.25">
      <c r="B8853">
        <v>-72.143000000000001</v>
      </c>
      <c r="C8853">
        <v>-5.8349571228027299</v>
      </c>
    </row>
    <row r="8854" spans="2:3" x14ac:dyDescent="0.25">
      <c r="B8854">
        <v>-72.156999999999996</v>
      </c>
      <c r="C8854">
        <v>-6.0546836853027299</v>
      </c>
    </row>
    <row r="8855" spans="2:3" x14ac:dyDescent="0.25">
      <c r="B8855">
        <v>-72.171000000000006</v>
      </c>
      <c r="C8855">
        <v>-6.3232383728027299</v>
      </c>
    </row>
    <row r="8856" spans="2:3" x14ac:dyDescent="0.25">
      <c r="B8856">
        <v>-72.185000000000002</v>
      </c>
      <c r="C8856">
        <v>-6.6162071228027299</v>
      </c>
    </row>
    <row r="8857" spans="2:3" x14ac:dyDescent="0.25">
      <c r="B8857">
        <v>-72.198999999999998</v>
      </c>
      <c r="C8857">
        <v>-6.8603477478027299</v>
      </c>
    </row>
    <row r="8858" spans="2:3" x14ac:dyDescent="0.25">
      <c r="B8858">
        <v>-72.212999999999894</v>
      </c>
      <c r="C8858">
        <v>-6.6162071228027299</v>
      </c>
    </row>
    <row r="8859" spans="2:3" x14ac:dyDescent="0.25">
      <c r="B8859">
        <v>-72.227000000000004</v>
      </c>
      <c r="C8859">
        <v>-7.2753868103027299</v>
      </c>
    </row>
    <row r="8860" spans="2:3" x14ac:dyDescent="0.25">
      <c r="B8860">
        <v>-72.241</v>
      </c>
      <c r="C8860">
        <v>-7.1533164978027299</v>
      </c>
    </row>
    <row r="8861" spans="2:3" x14ac:dyDescent="0.25">
      <c r="B8861">
        <v>-72.254999999999995</v>
      </c>
      <c r="C8861">
        <v>-6.4208946228027299</v>
      </c>
    </row>
    <row r="8862" spans="2:3" x14ac:dyDescent="0.25">
      <c r="B8862">
        <v>-72.269000000000005</v>
      </c>
      <c r="C8862">
        <v>-7.2998008728027299</v>
      </c>
    </row>
    <row r="8863" spans="2:3" x14ac:dyDescent="0.25">
      <c r="B8863">
        <v>-72.283000000000001</v>
      </c>
      <c r="C8863">
        <v>-6.7382774353027299</v>
      </c>
    </row>
    <row r="8864" spans="2:3" x14ac:dyDescent="0.25">
      <c r="B8864">
        <v>-72.296999999999997</v>
      </c>
      <c r="C8864">
        <v>-6.6650352478027299</v>
      </c>
    </row>
    <row r="8865" spans="2:3" x14ac:dyDescent="0.25">
      <c r="B8865">
        <v>-72.311000000000007</v>
      </c>
      <c r="C8865">
        <v>-6.6650352478027299</v>
      </c>
    </row>
    <row r="8866" spans="2:3" x14ac:dyDescent="0.25">
      <c r="B8866">
        <v>-72.325000000000003</v>
      </c>
      <c r="C8866">
        <v>-6.6650352478027299</v>
      </c>
    </row>
    <row r="8867" spans="2:3" x14ac:dyDescent="0.25">
      <c r="B8867">
        <v>-72.338999999999999</v>
      </c>
      <c r="C8867">
        <v>-6.8115196228027299</v>
      </c>
    </row>
    <row r="8868" spans="2:3" x14ac:dyDescent="0.25">
      <c r="B8868">
        <v>-72.352999999999895</v>
      </c>
      <c r="C8868">
        <v>-6.7382774353027299</v>
      </c>
    </row>
    <row r="8869" spans="2:3" x14ac:dyDescent="0.25">
      <c r="B8869">
        <v>-72.367000000000004</v>
      </c>
      <c r="C8869">
        <v>-5.9326133728027299</v>
      </c>
    </row>
    <row r="8870" spans="2:3" x14ac:dyDescent="0.25">
      <c r="B8870">
        <v>-72.381</v>
      </c>
      <c r="C8870">
        <v>-6.2744102478027299</v>
      </c>
    </row>
    <row r="8871" spans="2:3" x14ac:dyDescent="0.25">
      <c r="B8871">
        <v>-72.394999999999996</v>
      </c>
      <c r="C8871">
        <v>-5.9081993103027299</v>
      </c>
    </row>
    <row r="8872" spans="2:3" x14ac:dyDescent="0.25">
      <c r="B8872">
        <v>-72.409000000000006</v>
      </c>
      <c r="C8872">
        <v>-6.2988243103027299</v>
      </c>
    </row>
    <row r="8873" spans="2:3" x14ac:dyDescent="0.25">
      <c r="B8873">
        <v>-72.423000000000002</v>
      </c>
      <c r="C8873">
        <v>-7.3486289978027299</v>
      </c>
    </row>
    <row r="8874" spans="2:3" x14ac:dyDescent="0.25">
      <c r="B8874">
        <v>-72.436999999999998</v>
      </c>
      <c r="C8874">
        <v>-7.4706993103027299</v>
      </c>
    </row>
    <row r="8875" spans="2:3" x14ac:dyDescent="0.25">
      <c r="B8875">
        <v>-72.450999999999894</v>
      </c>
      <c r="C8875">
        <v>-6.6406211853027299</v>
      </c>
    </row>
    <row r="8876" spans="2:3" x14ac:dyDescent="0.25">
      <c r="B8876">
        <v>-72.465000000000003</v>
      </c>
      <c r="C8876">
        <v>-7.1289024353027299</v>
      </c>
    </row>
    <row r="8877" spans="2:3" x14ac:dyDescent="0.25">
      <c r="B8877">
        <v>-72.478999999999999</v>
      </c>
      <c r="C8877">
        <v>-7.6171836853027299</v>
      </c>
    </row>
    <row r="8878" spans="2:3" x14ac:dyDescent="0.25">
      <c r="B8878">
        <v>-72.492999999999995</v>
      </c>
      <c r="C8878">
        <v>-7.0800743103027299</v>
      </c>
    </row>
    <row r="8879" spans="2:3" x14ac:dyDescent="0.25">
      <c r="B8879">
        <v>-72.507000000000005</v>
      </c>
      <c r="C8879">
        <v>-6.2744102478027299</v>
      </c>
    </row>
    <row r="8880" spans="2:3" x14ac:dyDescent="0.25">
      <c r="B8880">
        <v>-72.521000000000001</v>
      </c>
      <c r="C8880">
        <v>-7.2021446228027299</v>
      </c>
    </row>
    <row r="8881" spans="2:3" x14ac:dyDescent="0.25">
      <c r="B8881">
        <v>-72.534999999999997</v>
      </c>
      <c r="C8881">
        <v>-6.6894493103027299</v>
      </c>
    </row>
    <row r="8882" spans="2:3" x14ac:dyDescent="0.25">
      <c r="B8882">
        <v>-72.549000000000007</v>
      </c>
      <c r="C8882">
        <v>-6.4941368103027299</v>
      </c>
    </row>
    <row r="8883" spans="2:3" x14ac:dyDescent="0.25">
      <c r="B8883">
        <v>-72.563000000000002</v>
      </c>
      <c r="C8883">
        <v>-7.3486289978027299</v>
      </c>
    </row>
    <row r="8884" spans="2:3" x14ac:dyDescent="0.25">
      <c r="B8884">
        <v>-72.576999999999998</v>
      </c>
      <c r="C8884">
        <v>-7.5927696228027299</v>
      </c>
    </row>
    <row r="8885" spans="2:3" x14ac:dyDescent="0.25">
      <c r="B8885">
        <v>-72.590999999999894</v>
      </c>
      <c r="C8885">
        <v>-7.2998008728027299</v>
      </c>
    </row>
    <row r="8886" spans="2:3" x14ac:dyDescent="0.25">
      <c r="B8886">
        <v>-72.605000000000004</v>
      </c>
      <c r="C8886">
        <v>-6.5185508728027299</v>
      </c>
    </row>
    <row r="8887" spans="2:3" x14ac:dyDescent="0.25">
      <c r="B8887">
        <v>-72.619</v>
      </c>
      <c r="C8887">
        <v>-5.3466758728027299</v>
      </c>
    </row>
    <row r="8888" spans="2:3" x14ac:dyDescent="0.25">
      <c r="B8888">
        <v>-72.632999999999996</v>
      </c>
      <c r="C8888">
        <v>-7.4706993103027299</v>
      </c>
    </row>
    <row r="8889" spans="2:3" x14ac:dyDescent="0.25">
      <c r="B8889">
        <v>-72.647000000000006</v>
      </c>
      <c r="C8889">
        <v>-6.0302696228027299</v>
      </c>
    </row>
    <row r="8890" spans="2:3" x14ac:dyDescent="0.25">
      <c r="B8890">
        <v>-72.661000000000001</v>
      </c>
      <c r="C8890">
        <v>-5.7861289978027299</v>
      </c>
    </row>
    <row r="8891" spans="2:3" x14ac:dyDescent="0.25">
      <c r="B8891">
        <v>-72.674999999999997</v>
      </c>
      <c r="C8891">
        <v>-7.4218711853027299</v>
      </c>
    </row>
    <row r="8892" spans="2:3" x14ac:dyDescent="0.25">
      <c r="B8892">
        <v>-72.688999999999893</v>
      </c>
      <c r="C8892">
        <v>-7.7636680603027299</v>
      </c>
    </row>
    <row r="8893" spans="2:3" x14ac:dyDescent="0.25">
      <c r="B8893">
        <v>-72.703000000000003</v>
      </c>
      <c r="C8893">
        <v>-6.8847618103027299</v>
      </c>
    </row>
    <row r="8894" spans="2:3" x14ac:dyDescent="0.25">
      <c r="B8894">
        <v>-72.716999999999999</v>
      </c>
      <c r="C8894">
        <v>-5.8837852478027299</v>
      </c>
    </row>
    <row r="8895" spans="2:3" x14ac:dyDescent="0.25">
      <c r="B8895">
        <v>-72.730999999999895</v>
      </c>
      <c r="C8895">
        <v>-6.4697227478027299</v>
      </c>
    </row>
    <row r="8896" spans="2:3" x14ac:dyDescent="0.25">
      <c r="B8896">
        <v>-72.745000000000005</v>
      </c>
      <c r="C8896">
        <v>-6.5917930603027299</v>
      </c>
    </row>
    <row r="8897" spans="2:3" x14ac:dyDescent="0.25">
      <c r="B8897">
        <v>-72.759</v>
      </c>
      <c r="C8897">
        <v>-6.3964805603027299</v>
      </c>
    </row>
    <row r="8898" spans="2:3" x14ac:dyDescent="0.25">
      <c r="B8898">
        <v>-72.772999999999996</v>
      </c>
      <c r="C8898">
        <v>-6.0790977478027299</v>
      </c>
    </row>
    <row r="8899" spans="2:3" x14ac:dyDescent="0.25">
      <c r="B8899">
        <v>-72.787000000000006</v>
      </c>
      <c r="C8899">
        <v>-6.9824180603027299</v>
      </c>
    </row>
    <row r="8900" spans="2:3" x14ac:dyDescent="0.25">
      <c r="B8900">
        <v>-72.801000000000002</v>
      </c>
      <c r="C8900">
        <v>-5.8105430603027299</v>
      </c>
    </row>
    <row r="8901" spans="2:3" x14ac:dyDescent="0.25">
      <c r="B8901">
        <v>-72.814999999999998</v>
      </c>
      <c r="C8901">
        <v>-5.3710899353027299</v>
      </c>
    </row>
    <row r="8902" spans="2:3" x14ac:dyDescent="0.25">
      <c r="B8902">
        <v>-72.828999999999894</v>
      </c>
      <c r="C8902">
        <v>-5.8837852478027299</v>
      </c>
    </row>
    <row r="8903" spans="2:3" x14ac:dyDescent="0.25">
      <c r="B8903">
        <v>-72.843000000000004</v>
      </c>
      <c r="C8903">
        <v>-6.7626914978027299</v>
      </c>
    </row>
    <row r="8904" spans="2:3" x14ac:dyDescent="0.25">
      <c r="B8904">
        <v>-72.856999999999999</v>
      </c>
      <c r="C8904">
        <v>-6.6894493103027299</v>
      </c>
    </row>
    <row r="8905" spans="2:3" x14ac:dyDescent="0.25">
      <c r="B8905">
        <v>-72.870999999999995</v>
      </c>
      <c r="C8905">
        <v>-7.0800743103027299</v>
      </c>
    </row>
    <row r="8906" spans="2:3" x14ac:dyDescent="0.25">
      <c r="B8906">
        <v>-72.885000000000005</v>
      </c>
      <c r="C8906">
        <v>-5.3222618103027299</v>
      </c>
    </row>
    <row r="8907" spans="2:3" x14ac:dyDescent="0.25">
      <c r="B8907">
        <v>-72.899000000000001</v>
      </c>
      <c r="C8907">
        <v>-5.2734336853027299</v>
      </c>
    </row>
    <row r="8908" spans="2:3" x14ac:dyDescent="0.25">
      <c r="B8908">
        <v>-72.912999999999997</v>
      </c>
      <c r="C8908">
        <v>-5.4931602478027299</v>
      </c>
    </row>
    <row r="8909" spans="2:3" x14ac:dyDescent="0.25">
      <c r="B8909">
        <v>-72.927000000000007</v>
      </c>
      <c r="C8909">
        <v>-6.7138633728027299</v>
      </c>
    </row>
    <row r="8910" spans="2:3" x14ac:dyDescent="0.25">
      <c r="B8910">
        <v>-72.941000000000003</v>
      </c>
      <c r="C8910">
        <v>-6.5673789978027299</v>
      </c>
    </row>
    <row r="8911" spans="2:3" x14ac:dyDescent="0.25">
      <c r="B8911">
        <v>-72.954999999999998</v>
      </c>
      <c r="C8911">
        <v>-5.6396446228027299</v>
      </c>
    </row>
    <row r="8912" spans="2:3" x14ac:dyDescent="0.25">
      <c r="B8912">
        <v>-72.968999999999895</v>
      </c>
      <c r="C8912">
        <v>-5.4199180603027299</v>
      </c>
    </row>
    <row r="8913" spans="2:3" x14ac:dyDescent="0.25">
      <c r="B8913">
        <v>-72.983000000000004</v>
      </c>
      <c r="C8913">
        <v>-5.3955039978027299</v>
      </c>
    </row>
    <row r="8914" spans="2:3" x14ac:dyDescent="0.25">
      <c r="B8914">
        <v>-72.997</v>
      </c>
      <c r="C8914">
        <v>-5.8105430603027299</v>
      </c>
    </row>
    <row r="8915" spans="2:3" x14ac:dyDescent="0.25">
      <c r="B8915">
        <v>-73.010999999999996</v>
      </c>
      <c r="C8915">
        <v>-6.7138633728027299</v>
      </c>
    </row>
    <row r="8916" spans="2:3" x14ac:dyDescent="0.25">
      <c r="B8916">
        <v>-73.025000000000006</v>
      </c>
      <c r="C8916">
        <v>-6.4453086853027299</v>
      </c>
    </row>
    <row r="8917" spans="2:3" x14ac:dyDescent="0.25">
      <c r="B8917">
        <v>-73.039000000000001</v>
      </c>
      <c r="C8917">
        <v>-7.5683555603027299</v>
      </c>
    </row>
    <row r="8918" spans="2:3" x14ac:dyDescent="0.25">
      <c r="B8918">
        <v>-73.052999999999997</v>
      </c>
      <c r="C8918">
        <v>-6.7138633728027299</v>
      </c>
    </row>
    <row r="8919" spans="2:3" x14ac:dyDescent="0.25">
      <c r="B8919">
        <v>-73.066999999999894</v>
      </c>
      <c r="C8919">
        <v>-6.0302696228027299</v>
      </c>
    </row>
    <row r="8920" spans="2:3" x14ac:dyDescent="0.25">
      <c r="B8920">
        <v>-73.081000000000003</v>
      </c>
      <c r="C8920">
        <v>-7.7636680603027299</v>
      </c>
    </row>
    <row r="8921" spans="2:3" x14ac:dyDescent="0.25">
      <c r="B8921">
        <v>-73.094999999999999</v>
      </c>
      <c r="C8921">
        <v>-7.2753868103027299</v>
      </c>
    </row>
    <row r="8922" spans="2:3" x14ac:dyDescent="0.25">
      <c r="B8922">
        <v>-73.108999999999895</v>
      </c>
      <c r="C8922">
        <v>-6.7871055603027299</v>
      </c>
    </row>
    <row r="8923" spans="2:3" x14ac:dyDescent="0.25">
      <c r="B8923">
        <v>-73.123000000000005</v>
      </c>
      <c r="C8923">
        <v>-6.3476524353027299</v>
      </c>
    </row>
    <row r="8924" spans="2:3" x14ac:dyDescent="0.25">
      <c r="B8924">
        <v>-73.137</v>
      </c>
      <c r="C8924">
        <v>-6.8115196228027299</v>
      </c>
    </row>
    <row r="8925" spans="2:3" x14ac:dyDescent="0.25">
      <c r="B8925">
        <v>-73.150999999999996</v>
      </c>
      <c r="C8925">
        <v>-6.7871055603027299</v>
      </c>
    </row>
    <row r="8926" spans="2:3" x14ac:dyDescent="0.25">
      <c r="B8926">
        <v>-73.165000000000006</v>
      </c>
      <c r="C8926">
        <v>-6.6894493103027299</v>
      </c>
    </row>
    <row r="8927" spans="2:3" x14ac:dyDescent="0.25">
      <c r="B8927">
        <v>-73.179000000000002</v>
      </c>
      <c r="C8927">
        <v>-7.2021446228027299</v>
      </c>
    </row>
    <row r="8928" spans="2:3" x14ac:dyDescent="0.25">
      <c r="B8928">
        <v>-73.192999999999998</v>
      </c>
      <c r="C8928">
        <v>-7.2265586853027299</v>
      </c>
    </row>
    <row r="8929" spans="2:3" x14ac:dyDescent="0.25">
      <c r="B8929">
        <v>-73.206999999999894</v>
      </c>
      <c r="C8929">
        <v>-6.9824180603027299</v>
      </c>
    </row>
    <row r="8930" spans="2:3" x14ac:dyDescent="0.25">
      <c r="B8930">
        <v>-73.221000000000004</v>
      </c>
      <c r="C8930">
        <v>-7.1289024353027299</v>
      </c>
    </row>
    <row r="8931" spans="2:3" x14ac:dyDescent="0.25">
      <c r="B8931">
        <v>-73.234999999999999</v>
      </c>
      <c r="C8931">
        <v>-6.3720664978027299</v>
      </c>
    </row>
    <row r="8932" spans="2:3" x14ac:dyDescent="0.25">
      <c r="B8932">
        <v>-73.248999999999995</v>
      </c>
      <c r="C8932">
        <v>-5.9326133728027299</v>
      </c>
    </row>
    <row r="8933" spans="2:3" x14ac:dyDescent="0.25">
      <c r="B8933">
        <v>-73.263000000000005</v>
      </c>
      <c r="C8933">
        <v>-5.7128868103027299</v>
      </c>
    </row>
    <row r="8934" spans="2:3" x14ac:dyDescent="0.25">
      <c r="B8934">
        <v>-73.277000000000001</v>
      </c>
      <c r="C8934">
        <v>-6.9335899353027299</v>
      </c>
    </row>
    <row r="8935" spans="2:3" x14ac:dyDescent="0.25">
      <c r="B8935">
        <v>-73.290999999999997</v>
      </c>
      <c r="C8935">
        <v>-6.1279258728027299</v>
      </c>
    </row>
    <row r="8936" spans="2:3" x14ac:dyDescent="0.25">
      <c r="B8936">
        <v>-73.305000000000007</v>
      </c>
      <c r="C8936">
        <v>-7.1533164978027299</v>
      </c>
    </row>
    <row r="8937" spans="2:3" x14ac:dyDescent="0.25">
      <c r="B8937">
        <v>-73.319000000000003</v>
      </c>
      <c r="C8937">
        <v>-7.6171836853027299</v>
      </c>
    </row>
    <row r="8938" spans="2:3" x14ac:dyDescent="0.25">
      <c r="B8938">
        <v>-73.332999999999998</v>
      </c>
      <c r="C8938">
        <v>-7.3730430603027299</v>
      </c>
    </row>
    <row r="8939" spans="2:3" x14ac:dyDescent="0.25">
      <c r="B8939">
        <v>-73.346999999999895</v>
      </c>
      <c r="C8939">
        <v>-6.3476524353027299</v>
      </c>
    </row>
    <row r="8940" spans="2:3" x14ac:dyDescent="0.25">
      <c r="B8940">
        <v>-73.361000000000004</v>
      </c>
      <c r="C8940">
        <v>-7.9589805603027299</v>
      </c>
    </row>
    <row r="8941" spans="2:3" x14ac:dyDescent="0.25">
      <c r="B8941">
        <v>-73.375</v>
      </c>
      <c r="C8941">
        <v>-6.6650352478027299</v>
      </c>
    </row>
    <row r="8942" spans="2:3" x14ac:dyDescent="0.25">
      <c r="B8942">
        <v>-73.388999999999996</v>
      </c>
      <c r="C8942">
        <v>-6.6162071228027299</v>
      </c>
    </row>
    <row r="8943" spans="2:3" x14ac:dyDescent="0.25">
      <c r="B8943">
        <v>-73.403000000000006</v>
      </c>
      <c r="C8943">
        <v>-6.8603477478027299</v>
      </c>
    </row>
    <row r="8944" spans="2:3" x14ac:dyDescent="0.25">
      <c r="B8944">
        <v>-73.417000000000002</v>
      </c>
      <c r="C8944">
        <v>-7.5927696228027299</v>
      </c>
    </row>
    <row r="8945" spans="2:3" x14ac:dyDescent="0.25">
      <c r="B8945">
        <v>-73.430999999999997</v>
      </c>
      <c r="C8945">
        <v>-7.5927696228027299</v>
      </c>
    </row>
    <row r="8946" spans="2:3" x14ac:dyDescent="0.25">
      <c r="B8946">
        <v>-73.444999999999894</v>
      </c>
      <c r="C8946">
        <v>-6.7871055603027299</v>
      </c>
    </row>
    <row r="8947" spans="2:3" x14ac:dyDescent="0.25">
      <c r="B8947">
        <v>-73.459000000000003</v>
      </c>
      <c r="C8947">
        <v>-7.3486289978027299</v>
      </c>
    </row>
    <row r="8948" spans="2:3" x14ac:dyDescent="0.25">
      <c r="B8948">
        <v>-73.472999999999999</v>
      </c>
      <c r="C8948">
        <v>-6.9091758728027299</v>
      </c>
    </row>
    <row r="8949" spans="2:3" x14ac:dyDescent="0.25">
      <c r="B8949">
        <v>-73.486999999999895</v>
      </c>
      <c r="C8949">
        <v>-6.1767539978027299</v>
      </c>
    </row>
    <row r="8950" spans="2:3" x14ac:dyDescent="0.25">
      <c r="B8950">
        <v>-73.501000000000005</v>
      </c>
      <c r="C8950">
        <v>-6.5917930603027299</v>
      </c>
    </row>
    <row r="8951" spans="2:3" x14ac:dyDescent="0.25">
      <c r="B8951">
        <v>-73.515000000000001</v>
      </c>
      <c r="C8951">
        <v>-6.9091758728027299</v>
      </c>
    </row>
    <row r="8952" spans="2:3" x14ac:dyDescent="0.25">
      <c r="B8952">
        <v>-73.528999999999996</v>
      </c>
      <c r="C8952">
        <v>-5.7617149353027299</v>
      </c>
    </row>
    <row r="8953" spans="2:3" x14ac:dyDescent="0.25">
      <c r="B8953">
        <v>-73.543000000000006</v>
      </c>
      <c r="C8953">
        <v>-6.4941368103027299</v>
      </c>
    </row>
    <row r="8954" spans="2:3" x14ac:dyDescent="0.25">
      <c r="B8954">
        <v>-73.557000000000002</v>
      </c>
      <c r="C8954">
        <v>-9.1796836853027308</v>
      </c>
    </row>
    <row r="8955" spans="2:3" x14ac:dyDescent="0.25">
      <c r="B8955">
        <v>-73.570999999999998</v>
      </c>
      <c r="C8955">
        <v>-6.9091758728027299</v>
      </c>
    </row>
    <row r="8956" spans="2:3" x14ac:dyDescent="0.25">
      <c r="B8956">
        <v>-73.584999999999894</v>
      </c>
      <c r="C8956">
        <v>-6.0546836853027299</v>
      </c>
    </row>
    <row r="8957" spans="2:3" x14ac:dyDescent="0.25">
      <c r="B8957">
        <v>-73.599000000000004</v>
      </c>
      <c r="C8957">
        <v>-5.8349571228027299</v>
      </c>
    </row>
    <row r="8958" spans="2:3" x14ac:dyDescent="0.25">
      <c r="B8958">
        <v>-73.613</v>
      </c>
      <c r="C8958">
        <v>-6.4208946228027299</v>
      </c>
    </row>
    <row r="8959" spans="2:3" x14ac:dyDescent="0.25">
      <c r="B8959">
        <v>-73.626999999999995</v>
      </c>
      <c r="C8959">
        <v>-6.5673789978027299</v>
      </c>
    </row>
    <row r="8960" spans="2:3" x14ac:dyDescent="0.25">
      <c r="B8960">
        <v>-73.641000000000005</v>
      </c>
      <c r="C8960">
        <v>-6.9824180603027299</v>
      </c>
    </row>
    <row r="8961" spans="2:3" x14ac:dyDescent="0.25">
      <c r="B8961">
        <v>-73.655000000000001</v>
      </c>
      <c r="C8961">
        <v>-7.8613243103027299</v>
      </c>
    </row>
    <row r="8962" spans="2:3" x14ac:dyDescent="0.25">
      <c r="B8962">
        <v>-73.668999999999997</v>
      </c>
      <c r="C8962">
        <v>-7.2021446228027299</v>
      </c>
    </row>
    <row r="8963" spans="2:3" x14ac:dyDescent="0.25">
      <c r="B8963">
        <v>-73.683000000000007</v>
      </c>
      <c r="C8963">
        <v>-5.6152305603027299</v>
      </c>
    </row>
    <row r="8964" spans="2:3" x14ac:dyDescent="0.25">
      <c r="B8964">
        <v>-73.697000000000003</v>
      </c>
      <c r="C8964">
        <v>-6.4208946228027299</v>
      </c>
    </row>
    <row r="8965" spans="2:3" x14ac:dyDescent="0.25">
      <c r="B8965">
        <v>-73.710999999999999</v>
      </c>
      <c r="C8965">
        <v>-6.4697227478027299</v>
      </c>
    </row>
    <row r="8966" spans="2:3" x14ac:dyDescent="0.25">
      <c r="B8966">
        <v>-73.724999999999895</v>
      </c>
      <c r="C8966">
        <v>-6.8603477478027299</v>
      </c>
    </row>
    <row r="8967" spans="2:3" x14ac:dyDescent="0.25">
      <c r="B8967">
        <v>-73.739000000000004</v>
      </c>
      <c r="C8967">
        <v>-6.7382774353027299</v>
      </c>
    </row>
    <row r="8968" spans="2:3" x14ac:dyDescent="0.25">
      <c r="B8968">
        <v>-73.753</v>
      </c>
      <c r="C8968">
        <v>-6.2255821228027299</v>
      </c>
    </row>
    <row r="8969" spans="2:3" x14ac:dyDescent="0.25">
      <c r="B8969">
        <v>-73.766999999999996</v>
      </c>
      <c r="C8969">
        <v>-6.8359336853027299</v>
      </c>
    </row>
    <row r="8970" spans="2:3" x14ac:dyDescent="0.25">
      <c r="B8970">
        <v>-73.781000000000006</v>
      </c>
      <c r="C8970">
        <v>-6.5429649353027299</v>
      </c>
    </row>
    <row r="8971" spans="2:3" x14ac:dyDescent="0.25">
      <c r="B8971">
        <v>-73.795000000000002</v>
      </c>
      <c r="C8971">
        <v>-6.4453086853027299</v>
      </c>
    </row>
    <row r="8972" spans="2:3" x14ac:dyDescent="0.25">
      <c r="B8972">
        <v>-73.808999999999997</v>
      </c>
      <c r="C8972">
        <v>-6.8603477478027299</v>
      </c>
    </row>
    <row r="8973" spans="2:3" x14ac:dyDescent="0.25">
      <c r="B8973">
        <v>-73.822999999999894</v>
      </c>
      <c r="C8973">
        <v>-7.0800743103027299</v>
      </c>
    </row>
    <row r="8974" spans="2:3" x14ac:dyDescent="0.25">
      <c r="B8974">
        <v>-73.837000000000003</v>
      </c>
      <c r="C8974">
        <v>-5.9814414978027299</v>
      </c>
    </row>
    <row r="8975" spans="2:3" x14ac:dyDescent="0.25">
      <c r="B8975">
        <v>-73.850999999999999</v>
      </c>
      <c r="C8975">
        <v>-6.1279258728027299</v>
      </c>
    </row>
    <row r="8976" spans="2:3" x14ac:dyDescent="0.25">
      <c r="B8976">
        <v>-73.864999999999995</v>
      </c>
      <c r="C8976">
        <v>-6.0546836853027299</v>
      </c>
    </row>
    <row r="8977" spans="2:3" x14ac:dyDescent="0.25">
      <c r="B8977">
        <v>-73.879000000000005</v>
      </c>
      <c r="C8977">
        <v>-8.1787071228027308</v>
      </c>
    </row>
    <row r="8978" spans="2:3" x14ac:dyDescent="0.25">
      <c r="B8978">
        <v>-73.893000000000001</v>
      </c>
      <c r="C8978">
        <v>-7.7148399353027299</v>
      </c>
    </row>
    <row r="8979" spans="2:3" x14ac:dyDescent="0.25">
      <c r="B8979">
        <v>-73.906999999999996</v>
      </c>
      <c r="C8979">
        <v>-6.7138633728027299</v>
      </c>
    </row>
    <row r="8980" spans="2:3" x14ac:dyDescent="0.25">
      <c r="B8980">
        <v>-73.921000000000006</v>
      </c>
      <c r="C8980">
        <v>-7.1289024353027299</v>
      </c>
    </row>
    <row r="8981" spans="2:3" x14ac:dyDescent="0.25">
      <c r="B8981">
        <v>-73.935000000000002</v>
      </c>
      <c r="C8981">
        <v>-7.2021446228027299</v>
      </c>
    </row>
    <row r="8982" spans="2:3" x14ac:dyDescent="0.25">
      <c r="B8982">
        <v>-73.948999999999998</v>
      </c>
      <c r="C8982">
        <v>-6.3232383728027299</v>
      </c>
    </row>
    <row r="8983" spans="2:3" x14ac:dyDescent="0.25">
      <c r="B8983">
        <v>-73.962999999999894</v>
      </c>
      <c r="C8983">
        <v>-6.5185508728027299</v>
      </c>
    </row>
    <row r="8984" spans="2:3" x14ac:dyDescent="0.25">
      <c r="B8984">
        <v>-73.977000000000004</v>
      </c>
      <c r="C8984">
        <v>-7.4218711853027299</v>
      </c>
    </row>
    <row r="8985" spans="2:3" x14ac:dyDescent="0.25">
      <c r="B8985">
        <v>-73.991</v>
      </c>
      <c r="C8985">
        <v>-6.8847618103027299</v>
      </c>
    </row>
    <row r="8986" spans="2:3" x14ac:dyDescent="0.25">
      <c r="B8986">
        <v>-74.004999999999995</v>
      </c>
      <c r="C8986">
        <v>-5.5908164978027299</v>
      </c>
    </row>
    <row r="8987" spans="2:3" x14ac:dyDescent="0.25">
      <c r="B8987">
        <v>-74.019000000000005</v>
      </c>
      <c r="C8987">
        <v>-6.2988243103027299</v>
      </c>
    </row>
    <row r="8988" spans="2:3" x14ac:dyDescent="0.25">
      <c r="B8988">
        <v>-74.033000000000001</v>
      </c>
      <c r="C8988">
        <v>-7.4462852478027299</v>
      </c>
    </row>
    <row r="8989" spans="2:3" x14ac:dyDescent="0.25">
      <c r="B8989">
        <v>-74.046999999999997</v>
      </c>
      <c r="C8989">
        <v>-6.0790977478027299</v>
      </c>
    </row>
    <row r="8990" spans="2:3" x14ac:dyDescent="0.25">
      <c r="B8990">
        <v>-74.061000000000007</v>
      </c>
      <c r="C8990">
        <v>-5.7861289978027299</v>
      </c>
    </row>
    <row r="8991" spans="2:3" x14ac:dyDescent="0.25">
      <c r="B8991">
        <v>-74.075000000000003</v>
      </c>
      <c r="C8991">
        <v>-7.2021446228027299</v>
      </c>
    </row>
    <row r="8992" spans="2:3" x14ac:dyDescent="0.25">
      <c r="B8992">
        <v>-74.088999999999999</v>
      </c>
      <c r="C8992">
        <v>-5.9326133728027299</v>
      </c>
    </row>
    <row r="8993" spans="2:3" x14ac:dyDescent="0.25">
      <c r="B8993">
        <v>-74.102999999999895</v>
      </c>
      <c r="C8993">
        <v>-6.0058555603027299</v>
      </c>
    </row>
    <row r="8994" spans="2:3" x14ac:dyDescent="0.25">
      <c r="B8994">
        <v>-74.117000000000004</v>
      </c>
      <c r="C8994">
        <v>-7.5683555603027299</v>
      </c>
    </row>
    <row r="8995" spans="2:3" x14ac:dyDescent="0.25">
      <c r="B8995">
        <v>-74.131</v>
      </c>
      <c r="C8995">
        <v>-7.9589805603027299</v>
      </c>
    </row>
    <row r="8996" spans="2:3" x14ac:dyDescent="0.25">
      <c r="B8996">
        <v>-74.144999999999996</v>
      </c>
      <c r="C8996">
        <v>-7.2265586853027299</v>
      </c>
    </row>
    <row r="8997" spans="2:3" x14ac:dyDescent="0.25">
      <c r="B8997">
        <v>-74.159000000000006</v>
      </c>
      <c r="C8997">
        <v>-6.9335899353027299</v>
      </c>
    </row>
    <row r="8998" spans="2:3" x14ac:dyDescent="0.25">
      <c r="B8998">
        <v>-74.173000000000002</v>
      </c>
      <c r="C8998">
        <v>-7.3242149353027299</v>
      </c>
    </row>
    <row r="8999" spans="2:3" x14ac:dyDescent="0.25">
      <c r="B8999">
        <v>-74.186999999999998</v>
      </c>
      <c r="C8999">
        <v>-7.8613243103027299</v>
      </c>
    </row>
    <row r="9000" spans="2:3" x14ac:dyDescent="0.25">
      <c r="B9000">
        <v>-74.200999999999894</v>
      </c>
      <c r="C9000">
        <v>-7.3974571228027299</v>
      </c>
    </row>
    <row r="9001" spans="2:3" x14ac:dyDescent="0.25">
      <c r="B9001">
        <v>-74.215000000000003</v>
      </c>
      <c r="C9001">
        <v>-7.0800743103027299</v>
      </c>
    </row>
    <row r="9002" spans="2:3" x14ac:dyDescent="0.25">
      <c r="B9002">
        <v>-74.228999999999999</v>
      </c>
      <c r="C9002">
        <v>-7.3974571228027299</v>
      </c>
    </row>
    <row r="9003" spans="2:3" x14ac:dyDescent="0.25">
      <c r="B9003">
        <v>-74.242999999999995</v>
      </c>
      <c r="C9003">
        <v>-6.5185508728027299</v>
      </c>
    </row>
    <row r="9004" spans="2:3" x14ac:dyDescent="0.25">
      <c r="B9004">
        <v>-74.257000000000005</v>
      </c>
      <c r="C9004">
        <v>-5.3710899353027299</v>
      </c>
    </row>
    <row r="9005" spans="2:3" x14ac:dyDescent="0.25">
      <c r="B9005">
        <v>-74.271000000000001</v>
      </c>
      <c r="C9005">
        <v>-6.3964805603027299</v>
      </c>
    </row>
    <row r="9006" spans="2:3" x14ac:dyDescent="0.25">
      <c r="B9006">
        <v>-74.284999999999997</v>
      </c>
      <c r="C9006">
        <v>-7.0312461853027299</v>
      </c>
    </row>
    <row r="9007" spans="2:3" x14ac:dyDescent="0.25">
      <c r="B9007">
        <v>-74.299000000000007</v>
      </c>
      <c r="C9007">
        <v>-6.5185508728027299</v>
      </c>
    </row>
    <row r="9008" spans="2:3" x14ac:dyDescent="0.25">
      <c r="B9008">
        <v>-74.313000000000002</v>
      </c>
      <c r="C9008">
        <v>-6.2744102478027299</v>
      </c>
    </row>
    <row r="9009" spans="2:3" x14ac:dyDescent="0.25">
      <c r="B9009">
        <v>-74.326999999999998</v>
      </c>
      <c r="C9009">
        <v>-5.9081993103027299</v>
      </c>
    </row>
    <row r="9010" spans="2:3" x14ac:dyDescent="0.25">
      <c r="B9010">
        <v>-74.340999999999894</v>
      </c>
      <c r="C9010">
        <v>-6.3964805603027299</v>
      </c>
    </row>
    <row r="9011" spans="2:3" x14ac:dyDescent="0.25">
      <c r="B9011">
        <v>-74.355000000000004</v>
      </c>
      <c r="C9011">
        <v>-6.4697227478027299</v>
      </c>
    </row>
    <row r="9012" spans="2:3" x14ac:dyDescent="0.25">
      <c r="B9012">
        <v>-74.369</v>
      </c>
      <c r="C9012">
        <v>-8.6669883728027308</v>
      </c>
    </row>
    <row r="9013" spans="2:3" x14ac:dyDescent="0.25">
      <c r="B9013">
        <v>-74.382999999999996</v>
      </c>
      <c r="C9013">
        <v>-8.1787071228027308</v>
      </c>
    </row>
    <row r="9014" spans="2:3" x14ac:dyDescent="0.25">
      <c r="B9014">
        <v>-74.397000000000006</v>
      </c>
      <c r="C9014">
        <v>-6.5673789978027299</v>
      </c>
    </row>
    <row r="9015" spans="2:3" x14ac:dyDescent="0.25">
      <c r="B9015">
        <v>-74.411000000000001</v>
      </c>
      <c r="C9015">
        <v>-7.4951133728027299</v>
      </c>
    </row>
    <row r="9016" spans="2:3" x14ac:dyDescent="0.25">
      <c r="B9016">
        <v>-74.424999999999997</v>
      </c>
      <c r="C9016">
        <v>-6.5917930603027299</v>
      </c>
    </row>
    <row r="9017" spans="2:3" x14ac:dyDescent="0.25">
      <c r="B9017">
        <v>-74.438999999999893</v>
      </c>
      <c r="C9017">
        <v>-6.4453086853027299</v>
      </c>
    </row>
    <row r="9018" spans="2:3" x14ac:dyDescent="0.25">
      <c r="B9018">
        <v>-74.453000000000003</v>
      </c>
      <c r="C9018">
        <v>-7.4706993103027299</v>
      </c>
    </row>
    <row r="9019" spans="2:3" x14ac:dyDescent="0.25">
      <c r="B9019">
        <v>-74.466999999999999</v>
      </c>
      <c r="C9019">
        <v>-6.1767539978027299</v>
      </c>
    </row>
    <row r="9020" spans="2:3" x14ac:dyDescent="0.25">
      <c r="B9020">
        <v>-74.480999999999895</v>
      </c>
      <c r="C9020">
        <v>-5.3710899353027299</v>
      </c>
    </row>
    <row r="9021" spans="2:3" x14ac:dyDescent="0.25">
      <c r="B9021">
        <v>-74.495000000000005</v>
      </c>
      <c r="C9021">
        <v>-5.9081993103027299</v>
      </c>
    </row>
    <row r="9022" spans="2:3" x14ac:dyDescent="0.25">
      <c r="B9022">
        <v>-74.509</v>
      </c>
      <c r="C9022">
        <v>-5.7617149353027299</v>
      </c>
    </row>
    <row r="9023" spans="2:3" x14ac:dyDescent="0.25">
      <c r="B9023">
        <v>-74.522999999999996</v>
      </c>
      <c r="C9023">
        <v>-5.3222618103027299</v>
      </c>
    </row>
    <row r="9024" spans="2:3" x14ac:dyDescent="0.25">
      <c r="B9024">
        <v>-74.537000000000006</v>
      </c>
      <c r="C9024">
        <v>-5.0781211853027299</v>
      </c>
    </row>
    <row r="9025" spans="2:3" x14ac:dyDescent="0.25">
      <c r="B9025">
        <v>-74.551000000000002</v>
      </c>
      <c r="C9025">
        <v>-6.9335899353027299</v>
      </c>
    </row>
    <row r="9026" spans="2:3" x14ac:dyDescent="0.25">
      <c r="B9026">
        <v>-74.564999999999998</v>
      </c>
      <c r="C9026">
        <v>-6.8115196228027299</v>
      </c>
    </row>
    <row r="9027" spans="2:3" x14ac:dyDescent="0.25">
      <c r="B9027">
        <v>-74.578999999999894</v>
      </c>
      <c r="C9027">
        <v>-6.3964805603027299</v>
      </c>
    </row>
    <row r="9028" spans="2:3" x14ac:dyDescent="0.25">
      <c r="B9028">
        <v>-74.593000000000004</v>
      </c>
      <c r="C9028">
        <v>-5.9570274353027299</v>
      </c>
    </row>
    <row r="9029" spans="2:3" x14ac:dyDescent="0.25">
      <c r="B9029">
        <v>-74.606999999999999</v>
      </c>
      <c r="C9029">
        <v>-4.9804649353027299</v>
      </c>
    </row>
    <row r="9030" spans="2:3" x14ac:dyDescent="0.25">
      <c r="B9030">
        <v>-74.620999999999995</v>
      </c>
      <c r="C9030">
        <v>-5.2978477478027299</v>
      </c>
    </row>
    <row r="9031" spans="2:3" x14ac:dyDescent="0.25">
      <c r="B9031">
        <v>-74.635000000000005</v>
      </c>
      <c r="C9031">
        <v>-5.6152305603027299</v>
      </c>
    </row>
    <row r="9032" spans="2:3" x14ac:dyDescent="0.25">
      <c r="B9032">
        <v>-74.649000000000001</v>
      </c>
      <c r="C9032">
        <v>-7.1289024353027299</v>
      </c>
    </row>
    <row r="9033" spans="2:3" x14ac:dyDescent="0.25">
      <c r="B9033">
        <v>-74.662999999999997</v>
      </c>
      <c r="C9033">
        <v>-7.5195274353027299</v>
      </c>
    </row>
    <row r="9034" spans="2:3" x14ac:dyDescent="0.25">
      <c r="B9034">
        <v>-74.677000000000007</v>
      </c>
      <c r="C9034">
        <v>-6.5185508728027299</v>
      </c>
    </row>
    <row r="9035" spans="2:3" x14ac:dyDescent="0.25">
      <c r="B9035">
        <v>-74.691000000000003</v>
      </c>
      <c r="C9035">
        <v>-7.1777305603027299</v>
      </c>
    </row>
    <row r="9036" spans="2:3" x14ac:dyDescent="0.25">
      <c r="B9036">
        <v>-74.704999999999998</v>
      </c>
      <c r="C9036">
        <v>-6.1279258728027299</v>
      </c>
    </row>
    <row r="9037" spans="2:3" x14ac:dyDescent="0.25">
      <c r="B9037">
        <v>-74.718999999999895</v>
      </c>
      <c r="C9037">
        <v>-5.8837852478027299</v>
      </c>
    </row>
    <row r="9038" spans="2:3" x14ac:dyDescent="0.25">
      <c r="B9038">
        <v>-74.733000000000004</v>
      </c>
      <c r="C9038">
        <v>-6.0546836853027299</v>
      </c>
    </row>
    <row r="9039" spans="2:3" x14ac:dyDescent="0.25">
      <c r="B9039">
        <v>-74.747</v>
      </c>
      <c r="C9039">
        <v>-5.9570274353027299</v>
      </c>
    </row>
    <row r="9040" spans="2:3" x14ac:dyDescent="0.25">
      <c r="B9040">
        <v>-74.760999999999996</v>
      </c>
      <c r="C9040">
        <v>-6.7871055603027299</v>
      </c>
    </row>
    <row r="9041" spans="2:3" x14ac:dyDescent="0.25">
      <c r="B9041">
        <v>-74.775000000000006</v>
      </c>
      <c r="C9041">
        <v>-7.1533164978027299</v>
      </c>
    </row>
    <row r="9042" spans="2:3" x14ac:dyDescent="0.25">
      <c r="B9042">
        <v>-74.789000000000001</v>
      </c>
      <c r="C9042">
        <v>-6.6894493103027299</v>
      </c>
    </row>
    <row r="9043" spans="2:3" x14ac:dyDescent="0.25">
      <c r="B9043">
        <v>-74.802999999999997</v>
      </c>
      <c r="C9043">
        <v>-6.3232383728027299</v>
      </c>
    </row>
    <row r="9044" spans="2:3" x14ac:dyDescent="0.25">
      <c r="B9044">
        <v>-74.816999999999894</v>
      </c>
      <c r="C9044">
        <v>-5.2246055603027299</v>
      </c>
    </row>
    <row r="9045" spans="2:3" x14ac:dyDescent="0.25">
      <c r="B9045">
        <v>-74.831000000000003</v>
      </c>
      <c r="C9045">
        <v>-6.1035118103027299</v>
      </c>
    </row>
    <row r="9046" spans="2:3" x14ac:dyDescent="0.25">
      <c r="B9046">
        <v>-74.844999999999999</v>
      </c>
      <c r="C9046">
        <v>-6.9824180603027299</v>
      </c>
    </row>
    <row r="9047" spans="2:3" x14ac:dyDescent="0.25">
      <c r="B9047">
        <v>-74.858999999999895</v>
      </c>
      <c r="C9047">
        <v>-6.3720664978027299</v>
      </c>
    </row>
    <row r="9048" spans="2:3" x14ac:dyDescent="0.25">
      <c r="B9048">
        <v>-74.873000000000005</v>
      </c>
      <c r="C9048">
        <v>-6.7382774353027299</v>
      </c>
    </row>
    <row r="9049" spans="2:3" x14ac:dyDescent="0.25">
      <c r="B9049">
        <v>-74.887</v>
      </c>
      <c r="C9049">
        <v>-7.2753868103027299</v>
      </c>
    </row>
    <row r="9050" spans="2:3" x14ac:dyDescent="0.25">
      <c r="B9050">
        <v>-74.900999999999996</v>
      </c>
      <c r="C9050">
        <v>-6.7626914978027299</v>
      </c>
    </row>
    <row r="9051" spans="2:3" x14ac:dyDescent="0.25">
      <c r="B9051">
        <v>-74.915000000000006</v>
      </c>
      <c r="C9051">
        <v>-5.2001914978027299</v>
      </c>
    </row>
    <row r="9052" spans="2:3" x14ac:dyDescent="0.25">
      <c r="B9052">
        <v>-74.929000000000002</v>
      </c>
      <c r="C9052">
        <v>-5.7861289978027299</v>
      </c>
    </row>
    <row r="9053" spans="2:3" x14ac:dyDescent="0.25">
      <c r="B9053">
        <v>-74.942999999999998</v>
      </c>
      <c r="C9053">
        <v>-4.9804649353027299</v>
      </c>
    </row>
    <row r="9054" spans="2:3" x14ac:dyDescent="0.25">
      <c r="B9054">
        <v>-74.956999999999894</v>
      </c>
      <c r="C9054">
        <v>-5.3955039978027299</v>
      </c>
    </row>
    <row r="9055" spans="2:3" x14ac:dyDescent="0.25">
      <c r="B9055">
        <v>-74.971000000000004</v>
      </c>
      <c r="C9055">
        <v>-6.4941368103027299</v>
      </c>
    </row>
    <row r="9056" spans="2:3" x14ac:dyDescent="0.25">
      <c r="B9056">
        <v>-74.984999999999999</v>
      </c>
      <c r="C9056">
        <v>-7.6171836853027299</v>
      </c>
    </row>
    <row r="9057" spans="2:3" x14ac:dyDescent="0.25">
      <c r="B9057">
        <v>-74.998999999999995</v>
      </c>
      <c r="C9057">
        <v>-6.2011680603027299</v>
      </c>
    </row>
    <row r="9058" spans="2:3" x14ac:dyDescent="0.25">
      <c r="B9058">
        <v>-75.013000000000005</v>
      </c>
      <c r="C9058">
        <v>-6.8603477478027299</v>
      </c>
    </row>
    <row r="9059" spans="2:3" x14ac:dyDescent="0.25">
      <c r="B9059">
        <v>-75.027000000000001</v>
      </c>
      <c r="C9059">
        <v>-8.0322227478027308</v>
      </c>
    </row>
    <row r="9060" spans="2:3" x14ac:dyDescent="0.25">
      <c r="B9060">
        <v>-75.040999999999997</v>
      </c>
      <c r="C9060">
        <v>-5.8105430603027299</v>
      </c>
    </row>
    <row r="9061" spans="2:3" x14ac:dyDescent="0.25">
      <c r="B9061">
        <v>-75.055000000000007</v>
      </c>
      <c r="C9061">
        <v>-6.3720664978027299</v>
      </c>
    </row>
    <row r="9062" spans="2:3" x14ac:dyDescent="0.25">
      <c r="B9062">
        <v>-75.069000000000003</v>
      </c>
      <c r="C9062">
        <v>-6.0546836853027299</v>
      </c>
    </row>
    <row r="9063" spans="2:3" x14ac:dyDescent="0.25">
      <c r="B9063">
        <v>-75.082999999999998</v>
      </c>
      <c r="C9063">
        <v>-6.0790977478027299</v>
      </c>
    </row>
    <row r="9064" spans="2:3" x14ac:dyDescent="0.25">
      <c r="B9064">
        <v>-75.096999999999895</v>
      </c>
      <c r="C9064">
        <v>-6.5429649353027299</v>
      </c>
    </row>
    <row r="9065" spans="2:3" x14ac:dyDescent="0.25">
      <c r="B9065">
        <v>-75.111000000000004</v>
      </c>
      <c r="C9065">
        <v>-7.1044883728027299</v>
      </c>
    </row>
    <row r="9066" spans="2:3" x14ac:dyDescent="0.25">
      <c r="B9066">
        <v>-75.125</v>
      </c>
      <c r="C9066">
        <v>-6.2499961853027299</v>
      </c>
    </row>
    <row r="9067" spans="2:3" x14ac:dyDescent="0.25">
      <c r="B9067">
        <v>-75.138999999999996</v>
      </c>
      <c r="C9067">
        <v>-5.1025352478027299</v>
      </c>
    </row>
    <row r="9068" spans="2:3" x14ac:dyDescent="0.25">
      <c r="B9068">
        <v>-75.153000000000006</v>
      </c>
      <c r="C9068">
        <v>-7.2265586853027299</v>
      </c>
    </row>
    <row r="9069" spans="2:3" x14ac:dyDescent="0.25">
      <c r="B9069">
        <v>-75.167000000000002</v>
      </c>
      <c r="C9069">
        <v>-7.8613243103027299</v>
      </c>
    </row>
    <row r="9070" spans="2:3" x14ac:dyDescent="0.25">
      <c r="B9070">
        <v>-75.180999999999997</v>
      </c>
      <c r="C9070">
        <v>-6.2499961853027299</v>
      </c>
    </row>
    <row r="9071" spans="2:3" x14ac:dyDescent="0.25">
      <c r="B9071">
        <v>-75.194999999999894</v>
      </c>
      <c r="C9071">
        <v>-6.7138633728027299</v>
      </c>
    </row>
    <row r="9072" spans="2:3" x14ac:dyDescent="0.25">
      <c r="B9072">
        <v>-75.209000000000003</v>
      </c>
      <c r="C9072">
        <v>-6.2499961853027299</v>
      </c>
    </row>
    <row r="9073" spans="2:3" x14ac:dyDescent="0.25">
      <c r="B9073">
        <v>-75.222999999999999</v>
      </c>
      <c r="C9073">
        <v>-5.5664024353027299</v>
      </c>
    </row>
    <row r="9074" spans="2:3" x14ac:dyDescent="0.25">
      <c r="B9074">
        <v>-75.236999999999895</v>
      </c>
      <c r="C9074">
        <v>-7.0556602478027299</v>
      </c>
    </row>
    <row r="9075" spans="2:3" x14ac:dyDescent="0.25">
      <c r="B9075">
        <v>-75.251000000000005</v>
      </c>
      <c r="C9075">
        <v>-6.2499961853027299</v>
      </c>
    </row>
    <row r="9076" spans="2:3" x14ac:dyDescent="0.25">
      <c r="B9076">
        <v>-75.265000000000001</v>
      </c>
      <c r="C9076">
        <v>-6.0058555603027299</v>
      </c>
    </row>
    <row r="9077" spans="2:3" x14ac:dyDescent="0.25">
      <c r="B9077">
        <v>-75.278999999999996</v>
      </c>
      <c r="C9077">
        <v>-6.5429649353027299</v>
      </c>
    </row>
    <row r="9078" spans="2:3" x14ac:dyDescent="0.25">
      <c r="B9078">
        <v>-75.293000000000006</v>
      </c>
      <c r="C9078">
        <v>-6.0790977478027299</v>
      </c>
    </row>
    <row r="9079" spans="2:3" x14ac:dyDescent="0.25">
      <c r="B9079">
        <v>-75.307000000000002</v>
      </c>
      <c r="C9079">
        <v>-6.1767539978027299</v>
      </c>
    </row>
    <row r="9080" spans="2:3" x14ac:dyDescent="0.25">
      <c r="B9080">
        <v>-75.320999999999998</v>
      </c>
      <c r="C9080">
        <v>-5.6640586853027299</v>
      </c>
    </row>
    <row r="9081" spans="2:3" x14ac:dyDescent="0.25">
      <c r="B9081">
        <v>-75.334999999999894</v>
      </c>
      <c r="C9081">
        <v>-7.0312461853027299</v>
      </c>
    </row>
    <row r="9082" spans="2:3" x14ac:dyDescent="0.25">
      <c r="B9082">
        <v>-75.349000000000004</v>
      </c>
      <c r="C9082">
        <v>-7.1044883728027299</v>
      </c>
    </row>
    <row r="9083" spans="2:3" x14ac:dyDescent="0.25">
      <c r="B9083">
        <v>-75.363</v>
      </c>
      <c r="C9083">
        <v>-6.2011680603027299</v>
      </c>
    </row>
    <row r="9084" spans="2:3" x14ac:dyDescent="0.25">
      <c r="B9084">
        <v>-75.376999999999995</v>
      </c>
      <c r="C9084">
        <v>-4.7607383728027299</v>
      </c>
    </row>
    <row r="9085" spans="2:3" x14ac:dyDescent="0.25">
      <c r="B9085">
        <v>-75.391000000000005</v>
      </c>
      <c r="C9085">
        <v>-3.466796875</v>
      </c>
    </row>
    <row r="9086" spans="2:3" x14ac:dyDescent="0.25">
      <c r="B9086">
        <v>-75.405000000000001</v>
      </c>
      <c r="C9086">
        <v>-6.0058555603027299</v>
      </c>
    </row>
    <row r="9087" spans="2:3" x14ac:dyDescent="0.25">
      <c r="B9087">
        <v>-75.418999999999997</v>
      </c>
      <c r="C9087">
        <v>-6.6406211853027299</v>
      </c>
    </row>
    <row r="9088" spans="2:3" x14ac:dyDescent="0.25">
      <c r="B9088">
        <v>-75.433000000000007</v>
      </c>
      <c r="C9088">
        <v>-5.7861289978027299</v>
      </c>
    </row>
    <row r="9089" spans="2:3" x14ac:dyDescent="0.25">
      <c r="B9089">
        <v>-75.447000000000003</v>
      </c>
      <c r="C9089">
        <v>-5.3466758728027299</v>
      </c>
    </row>
    <row r="9090" spans="2:3" x14ac:dyDescent="0.25">
      <c r="B9090">
        <v>-75.460999999999999</v>
      </c>
      <c r="C9090">
        <v>-6.5673789978027299</v>
      </c>
    </row>
    <row r="9091" spans="2:3" x14ac:dyDescent="0.25">
      <c r="B9091">
        <v>-75.474999999999895</v>
      </c>
      <c r="C9091">
        <v>-6.3964805603027299</v>
      </c>
    </row>
    <row r="9092" spans="2:3" x14ac:dyDescent="0.25">
      <c r="B9092">
        <v>-75.489000000000004</v>
      </c>
      <c r="C9092">
        <v>-6.3964805603027299</v>
      </c>
    </row>
    <row r="9093" spans="2:3" x14ac:dyDescent="0.25">
      <c r="B9093">
        <v>-75.503</v>
      </c>
      <c r="C9093">
        <v>-5.9814414978027299</v>
      </c>
    </row>
    <row r="9094" spans="2:3" x14ac:dyDescent="0.25">
      <c r="B9094">
        <v>-75.516999999999996</v>
      </c>
      <c r="C9094">
        <v>-5.2001914978027299</v>
      </c>
    </row>
    <row r="9095" spans="2:3" x14ac:dyDescent="0.25">
      <c r="B9095">
        <v>-75.531000000000006</v>
      </c>
      <c r="C9095">
        <v>-5.0292930603027299</v>
      </c>
    </row>
    <row r="9096" spans="2:3" x14ac:dyDescent="0.25">
      <c r="B9096">
        <v>-75.545000000000002</v>
      </c>
      <c r="C9096">
        <v>-6.1279258728027299</v>
      </c>
    </row>
    <row r="9097" spans="2:3" x14ac:dyDescent="0.25">
      <c r="B9097">
        <v>-75.558999999999997</v>
      </c>
      <c r="C9097">
        <v>-6.6162071228027299</v>
      </c>
    </row>
    <row r="9098" spans="2:3" x14ac:dyDescent="0.25">
      <c r="B9098">
        <v>-75.572999999999894</v>
      </c>
      <c r="C9098">
        <v>-5.6152305603027299</v>
      </c>
    </row>
    <row r="9099" spans="2:3" x14ac:dyDescent="0.25">
      <c r="B9099">
        <v>-75.587000000000003</v>
      </c>
      <c r="C9099">
        <v>-6.9580039978027299</v>
      </c>
    </row>
    <row r="9100" spans="2:3" x14ac:dyDescent="0.25">
      <c r="B9100">
        <v>-75.600999999999999</v>
      </c>
      <c r="C9100">
        <v>-6.3964805603027299</v>
      </c>
    </row>
    <row r="9101" spans="2:3" x14ac:dyDescent="0.25">
      <c r="B9101">
        <v>-75.614999999999995</v>
      </c>
      <c r="C9101">
        <v>-6.1523399353027299</v>
      </c>
    </row>
    <row r="9102" spans="2:3" x14ac:dyDescent="0.25">
      <c r="B9102">
        <v>-75.629000000000005</v>
      </c>
      <c r="C9102">
        <v>-7.1533164978027299</v>
      </c>
    </row>
    <row r="9103" spans="2:3" x14ac:dyDescent="0.25">
      <c r="B9103">
        <v>-75.643000000000001</v>
      </c>
      <c r="C9103">
        <v>-7.9589805603027299</v>
      </c>
    </row>
    <row r="9104" spans="2:3" x14ac:dyDescent="0.25">
      <c r="B9104">
        <v>-75.656999999999996</v>
      </c>
      <c r="C9104">
        <v>-6.9335899353027299</v>
      </c>
    </row>
    <row r="9105" spans="2:3" x14ac:dyDescent="0.25">
      <c r="B9105">
        <v>-75.671000000000006</v>
      </c>
      <c r="C9105">
        <v>-6.5185508728027299</v>
      </c>
    </row>
    <row r="9106" spans="2:3" x14ac:dyDescent="0.25">
      <c r="B9106">
        <v>-75.685000000000002</v>
      </c>
      <c r="C9106">
        <v>-6.3964805603027299</v>
      </c>
    </row>
    <row r="9107" spans="2:3" x14ac:dyDescent="0.25">
      <c r="B9107">
        <v>-75.698999999999998</v>
      </c>
      <c r="C9107">
        <v>-5.5175743103027299</v>
      </c>
    </row>
    <row r="9108" spans="2:3" x14ac:dyDescent="0.25">
      <c r="B9108">
        <v>-75.712999999999894</v>
      </c>
      <c r="C9108">
        <v>-4.8828086853027299</v>
      </c>
    </row>
    <row r="9109" spans="2:3" x14ac:dyDescent="0.25">
      <c r="B9109">
        <v>-75.727000000000004</v>
      </c>
      <c r="C9109">
        <v>-6.5673789978027299</v>
      </c>
    </row>
    <row r="9110" spans="2:3" x14ac:dyDescent="0.25">
      <c r="B9110">
        <v>-75.741</v>
      </c>
      <c r="C9110">
        <v>-6.5185508728027299</v>
      </c>
    </row>
    <row r="9111" spans="2:3" x14ac:dyDescent="0.25">
      <c r="B9111">
        <v>-75.754999999999995</v>
      </c>
      <c r="C9111">
        <v>-5.7373008728027299</v>
      </c>
    </row>
    <row r="9112" spans="2:3" x14ac:dyDescent="0.25">
      <c r="B9112">
        <v>-75.769000000000005</v>
      </c>
      <c r="C9112">
        <v>-5.4199180603027299</v>
      </c>
    </row>
    <row r="9113" spans="2:3" x14ac:dyDescent="0.25">
      <c r="B9113">
        <v>-75.783000000000001</v>
      </c>
      <c r="C9113">
        <v>-6.3720664978027299</v>
      </c>
    </row>
    <row r="9114" spans="2:3" x14ac:dyDescent="0.25">
      <c r="B9114">
        <v>-75.796999999999997</v>
      </c>
      <c r="C9114">
        <v>-6.1279258728027299</v>
      </c>
    </row>
    <row r="9115" spans="2:3" x14ac:dyDescent="0.25">
      <c r="B9115">
        <v>-75.811000000000007</v>
      </c>
      <c r="C9115">
        <v>-5.5908164978027299</v>
      </c>
    </row>
    <row r="9116" spans="2:3" x14ac:dyDescent="0.25">
      <c r="B9116">
        <v>-75.825000000000003</v>
      </c>
      <c r="C9116">
        <v>-6.9580039978027299</v>
      </c>
    </row>
    <row r="9117" spans="2:3" x14ac:dyDescent="0.25">
      <c r="B9117">
        <v>-75.838999999999999</v>
      </c>
      <c r="C9117">
        <v>-6.3476524353027299</v>
      </c>
    </row>
    <row r="9118" spans="2:3" x14ac:dyDescent="0.25">
      <c r="B9118">
        <v>-75.852999999999895</v>
      </c>
      <c r="C9118">
        <v>-4.9560508728027299</v>
      </c>
    </row>
    <row r="9119" spans="2:3" x14ac:dyDescent="0.25">
      <c r="B9119">
        <v>-75.867000000000004</v>
      </c>
      <c r="C9119">
        <v>-5.6640586853027299</v>
      </c>
    </row>
    <row r="9120" spans="2:3" x14ac:dyDescent="0.25">
      <c r="B9120">
        <v>-75.881</v>
      </c>
      <c r="C9120">
        <v>-7.3974571228027299</v>
      </c>
    </row>
    <row r="9121" spans="2:3" x14ac:dyDescent="0.25">
      <c r="B9121">
        <v>-75.894999999999996</v>
      </c>
      <c r="C9121">
        <v>-7.2265586853027299</v>
      </c>
    </row>
    <row r="9122" spans="2:3" x14ac:dyDescent="0.25">
      <c r="B9122">
        <v>-75.909000000000006</v>
      </c>
      <c r="C9122">
        <v>-6.1523399353027299</v>
      </c>
    </row>
    <row r="9123" spans="2:3" x14ac:dyDescent="0.25">
      <c r="B9123">
        <v>-75.923000000000002</v>
      </c>
      <c r="C9123">
        <v>-6.3720664978027299</v>
      </c>
    </row>
    <row r="9124" spans="2:3" x14ac:dyDescent="0.25">
      <c r="B9124">
        <v>-75.936999999999998</v>
      </c>
      <c r="C9124">
        <v>-4.9560508728027299</v>
      </c>
    </row>
    <row r="9125" spans="2:3" x14ac:dyDescent="0.25">
      <c r="B9125">
        <v>-75.950999999999894</v>
      </c>
      <c r="C9125">
        <v>-5.6396446228027299</v>
      </c>
    </row>
    <row r="9126" spans="2:3" x14ac:dyDescent="0.25">
      <c r="B9126">
        <v>-75.965000000000003</v>
      </c>
      <c r="C9126">
        <v>-6.6650352478027299</v>
      </c>
    </row>
    <row r="9127" spans="2:3" x14ac:dyDescent="0.25">
      <c r="B9127">
        <v>-75.978999999999999</v>
      </c>
      <c r="C9127">
        <v>-6.0790977478027299</v>
      </c>
    </row>
    <row r="9128" spans="2:3" x14ac:dyDescent="0.25">
      <c r="B9128">
        <v>-75.992999999999995</v>
      </c>
      <c r="C9128">
        <v>-6.9335899353027299</v>
      </c>
    </row>
    <row r="9129" spans="2:3" x14ac:dyDescent="0.25">
      <c r="B9129">
        <v>-76.007000000000005</v>
      </c>
      <c r="C9129">
        <v>-7.2265586853027299</v>
      </c>
    </row>
    <row r="9130" spans="2:3" x14ac:dyDescent="0.25">
      <c r="B9130">
        <v>-76.021000000000001</v>
      </c>
      <c r="C9130">
        <v>-7.6415977478027299</v>
      </c>
    </row>
    <row r="9131" spans="2:3" x14ac:dyDescent="0.25">
      <c r="B9131">
        <v>-76.034999999999997</v>
      </c>
      <c r="C9131">
        <v>-7.2753868103027299</v>
      </c>
    </row>
    <row r="9132" spans="2:3" x14ac:dyDescent="0.25">
      <c r="B9132">
        <v>-76.049000000000007</v>
      </c>
      <c r="C9132">
        <v>-6.3964805603027299</v>
      </c>
    </row>
    <row r="9133" spans="2:3" x14ac:dyDescent="0.25">
      <c r="B9133">
        <v>-76.063000000000002</v>
      </c>
      <c r="C9133">
        <v>-6.6406211853027299</v>
      </c>
    </row>
    <row r="9134" spans="2:3" x14ac:dyDescent="0.25">
      <c r="B9134">
        <v>-76.076999999999998</v>
      </c>
      <c r="C9134">
        <v>-5.9814414978027299</v>
      </c>
    </row>
    <row r="9135" spans="2:3" x14ac:dyDescent="0.25">
      <c r="B9135">
        <v>-76.090999999999894</v>
      </c>
      <c r="C9135">
        <v>-5.7617149353027299</v>
      </c>
    </row>
    <row r="9136" spans="2:3" x14ac:dyDescent="0.25">
      <c r="B9136">
        <v>-76.105000000000004</v>
      </c>
      <c r="C9136">
        <v>-6.3720664978027299</v>
      </c>
    </row>
    <row r="9137" spans="2:3" x14ac:dyDescent="0.25">
      <c r="B9137">
        <v>-76.119</v>
      </c>
      <c r="C9137">
        <v>-7.9345664978027299</v>
      </c>
    </row>
    <row r="9138" spans="2:3" x14ac:dyDescent="0.25">
      <c r="B9138">
        <v>-76.132999999999996</v>
      </c>
      <c r="C9138">
        <v>-7.8369102478027299</v>
      </c>
    </row>
    <row r="9139" spans="2:3" x14ac:dyDescent="0.25">
      <c r="B9139">
        <v>-76.147000000000006</v>
      </c>
      <c r="C9139">
        <v>-6.1279258728027299</v>
      </c>
    </row>
    <row r="9140" spans="2:3" x14ac:dyDescent="0.25">
      <c r="B9140">
        <v>-76.161000000000001</v>
      </c>
      <c r="C9140">
        <v>-7.0312461853027299</v>
      </c>
    </row>
    <row r="9141" spans="2:3" x14ac:dyDescent="0.25">
      <c r="B9141">
        <v>-76.174999999999997</v>
      </c>
      <c r="C9141">
        <v>-6.7382774353027299</v>
      </c>
    </row>
    <row r="9142" spans="2:3" x14ac:dyDescent="0.25">
      <c r="B9142">
        <v>-76.188999999999893</v>
      </c>
      <c r="C9142">
        <v>-5.1757774353027299</v>
      </c>
    </row>
    <row r="9143" spans="2:3" x14ac:dyDescent="0.25">
      <c r="B9143">
        <v>-76.203000000000003</v>
      </c>
      <c r="C9143">
        <v>-5.9081993103027299</v>
      </c>
    </row>
    <row r="9144" spans="2:3" x14ac:dyDescent="0.25">
      <c r="B9144">
        <v>-76.216999999999999</v>
      </c>
      <c r="C9144">
        <v>-6.3964805603027299</v>
      </c>
    </row>
    <row r="9145" spans="2:3" x14ac:dyDescent="0.25">
      <c r="B9145">
        <v>-76.230999999999895</v>
      </c>
      <c r="C9145">
        <v>-5.8349571228027299</v>
      </c>
    </row>
    <row r="9146" spans="2:3" x14ac:dyDescent="0.25">
      <c r="B9146">
        <v>-76.245000000000005</v>
      </c>
      <c r="C9146">
        <v>-6.1035118103027299</v>
      </c>
    </row>
    <row r="9147" spans="2:3" x14ac:dyDescent="0.25">
      <c r="B9147">
        <v>-76.259</v>
      </c>
      <c r="C9147">
        <v>-7.0800743103027299</v>
      </c>
    </row>
    <row r="9148" spans="2:3" x14ac:dyDescent="0.25">
      <c r="B9148">
        <v>-76.272999999999996</v>
      </c>
      <c r="C9148">
        <v>-7.4218711853027299</v>
      </c>
    </row>
    <row r="9149" spans="2:3" x14ac:dyDescent="0.25">
      <c r="B9149">
        <v>-76.287000000000006</v>
      </c>
      <c r="C9149">
        <v>-6.3964805603027299</v>
      </c>
    </row>
    <row r="9150" spans="2:3" x14ac:dyDescent="0.25">
      <c r="B9150">
        <v>-76.301000000000002</v>
      </c>
      <c r="C9150">
        <v>-6.3476524353027299</v>
      </c>
    </row>
    <row r="9151" spans="2:3" x14ac:dyDescent="0.25">
      <c r="B9151">
        <v>-76.314999999999998</v>
      </c>
      <c r="C9151">
        <v>-7.1777305603027299</v>
      </c>
    </row>
    <row r="9152" spans="2:3" x14ac:dyDescent="0.25">
      <c r="B9152">
        <v>-76.328999999999894</v>
      </c>
      <c r="C9152">
        <v>-7.6904258728027299</v>
      </c>
    </row>
    <row r="9153" spans="2:3" x14ac:dyDescent="0.25">
      <c r="B9153">
        <v>-76.343000000000004</v>
      </c>
      <c r="C9153">
        <v>-7.4462852478027299</v>
      </c>
    </row>
    <row r="9154" spans="2:3" x14ac:dyDescent="0.25">
      <c r="B9154">
        <v>-76.356999999999999</v>
      </c>
      <c r="C9154">
        <v>-6.4453086853027299</v>
      </c>
    </row>
    <row r="9155" spans="2:3" x14ac:dyDescent="0.25">
      <c r="B9155">
        <v>-76.370999999999995</v>
      </c>
      <c r="C9155">
        <v>-5.7861289978027299</v>
      </c>
    </row>
    <row r="9156" spans="2:3" x14ac:dyDescent="0.25">
      <c r="B9156">
        <v>-76.385000000000005</v>
      </c>
      <c r="C9156">
        <v>-6.1523399353027299</v>
      </c>
    </row>
    <row r="9157" spans="2:3" x14ac:dyDescent="0.25">
      <c r="B9157">
        <v>-76.399000000000001</v>
      </c>
      <c r="C9157">
        <v>-6.8115196228027299</v>
      </c>
    </row>
    <row r="9158" spans="2:3" x14ac:dyDescent="0.25">
      <c r="B9158">
        <v>-76.412999999999997</v>
      </c>
      <c r="C9158">
        <v>-8.0566368103027308</v>
      </c>
    </row>
    <row r="9159" spans="2:3" x14ac:dyDescent="0.25">
      <c r="B9159">
        <v>-76.427000000000007</v>
      </c>
      <c r="C9159">
        <v>-7.0312461853027299</v>
      </c>
    </row>
    <row r="9160" spans="2:3" x14ac:dyDescent="0.25">
      <c r="B9160">
        <v>-76.441000000000003</v>
      </c>
      <c r="C9160">
        <v>-6.0302696228027299</v>
      </c>
    </row>
    <row r="9161" spans="2:3" x14ac:dyDescent="0.25">
      <c r="B9161">
        <v>-76.454999999999998</v>
      </c>
      <c r="C9161">
        <v>-6.3476524353027299</v>
      </c>
    </row>
    <row r="9162" spans="2:3" x14ac:dyDescent="0.25">
      <c r="B9162">
        <v>-76.468999999999895</v>
      </c>
      <c r="C9162">
        <v>-6.2988243103027299</v>
      </c>
    </row>
    <row r="9163" spans="2:3" x14ac:dyDescent="0.25">
      <c r="B9163">
        <v>-76.483000000000004</v>
      </c>
      <c r="C9163">
        <v>-5.1269493103027299</v>
      </c>
    </row>
    <row r="9164" spans="2:3" x14ac:dyDescent="0.25">
      <c r="B9164">
        <v>-76.497</v>
      </c>
      <c r="C9164">
        <v>-7.3730430603027299</v>
      </c>
    </row>
    <row r="9165" spans="2:3" x14ac:dyDescent="0.25">
      <c r="B9165">
        <v>-76.510999999999996</v>
      </c>
      <c r="C9165">
        <v>-8.8378868103027308</v>
      </c>
    </row>
    <row r="9166" spans="2:3" x14ac:dyDescent="0.25">
      <c r="B9166">
        <v>-76.525000000000006</v>
      </c>
      <c r="C9166">
        <v>-7.5439414978027299</v>
      </c>
    </row>
    <row r="9167" spans="2:3" x14ac:dyDescent="0.25">
      <c r="B9167">
        <v>-76.539000000000001</v>
      </c>
      <c r="C9167">
        <v>-7.1289024353027299</v>
      </c>
    </row>
    <row r="9168" spans="2:3" x14ac:dyDescent="0.25">
      <c r="B9168">
        <v>-76.552999999999997</v>
      </c>
      <c r="C9168">
        <v>-7.2753868103027299</v>
      </c>
    </row>
    <row r="9169" spans="2:3" x14ac:dyDescent="0.25">
      <c r="B9169">
        <v>-76.566999999999894</v>
      </c>
      <c r="C9169">
        <v>-8.7402305603027308</v>
      </c>
    </row>
    <row r="9170" spans="2:3" x14ac:dyDescent="0.25">
      <c r="B9170">
        <v>-76.581000000000003</v>
      </c>
      <c r="C9170">
        <v>-7.9101524353027299</v>
      </c>
    </row>
    <row r="9171" spans="2:3" x14ac:dyDescent="0.25">
      <c r="B9171">
        <v>-76.594999999999999</v>
      </c>
      <c r="C9171">
        <v>-7.3486289978027299</v>
      </c>
    </row>
    <row r="9172" spans="2:3" x14ac:dyDescent="0.25">
      <c r="B9172">
        <v>-76.608999999999895</v>
      </c>
      <c r="C9172">
        <v>-6.7382774353027299</v>
      </c>
    </row>
    <row r="9173" spans="2:3" x14ac:dyDescent="0.25">
      <c r="B9173">
        <v>-76.623000000000005</v>
      </c>
      <c r="C9173">
        <v>-7.4218711853027299</v>
      </c>
    </row>
    <row r="9174" spans="2:3" x14ac:dyDescent="0.25">
      <c r="B9174">
        <v>-76.637</v>
      </c>
      <c r="C9174">
        <v>-8.0810508728027308</v>
      </c>
    </row>
    <row r="9175" spans="2:3" x14ac:dyDescent="0.25">
      <c r="B9175">
        <v>-76.650999999999996</v>
      </c>
      <c r="C9175">
        <v>-7.7392539978027299</v>
      </c>
    </row>
    <row r="9176" spans="2:3" x14ac:dyDescent="0.25">
      <c r="B9176">
        <v>-76.665000000000006</v>
      </c>
      <c r="C9176">
        <v>-7.9345664978027299</v>
      </c>
    </row>
    <row r="9177" spans="2:3" x14ac:dyDescent="0.25">
      <c r="B9177">
        <v>-76.679000000000002</v>
      </c>
      <c r="C9177">
        <v>-7.3730430603027299</v>
      </c>
    </row>
    <row r="9178" spans="2:3" x14ac:dyDescent="0.25">
      <c r="B9178">
        <v>-76.692999999999998</v>
      </c>
      <c r="C9178">
        <v>-6.3232383728027299</v>
      </c>
    </row>
    <row r="9179" spans="2:3" x14ac:dyDescent="0.25">
      <c r="B9179">
        <v>-76.706999999999894</v>
      </c>
      <c r="C9179">
        <v>-7.4462852478027299</v>
      </c>
    </row>
    <row r="9180" spans="2:3" x14ac:dyDescent="0.25">
      <c r="B9180">
        <v>-76.721000000000004</v>
      </c>
      <c r="C9180">
        <v>-7.6660118103027299</v>
      </c>
    </row>
    <row r="9181" spans="2:3" x14ac:dyDescent="0.25">
      <c r="B9181">
        <v>-76.734999999999999</v>
      </c>
      <c r="C9181">
        <v>-7.8857383728027299</v>
      </c>
    </row>
    <row r="9182" spans="2:3" x14ac:dyDescent="0.25">
      <c r="B9182">
        <v>-76.748999999999995</v>
      </c>
      <c r="C9182">
        <v>-7.3730430603027299</v>
      </c>
    </row>
    <row r="9183" spans="2:3" x14ac:dyDescent="0.25">
      <c r="B9183">
        <v>-76.763000000000005</v>
      </c>
      <c r="C9183">
        <v>-8.0810508728027308</v>
      </c>
    </row>
    <row r="9184" spans="2:3" x14ac:dyDescent="0.25">
      <c r="B9184">
        <v>-76.777000000000001</v>
      </c>
      <c r="C9184">
        <v>-8.6669883728027308</v>
      </c>
    </row>
    <row r="9185" spans="2:3" x14ac:dyDescent="0.25">
      <c r="B9185">
        <v>-76.790999999999997</v>
      </c>
      <c r="C9185">
        <v>-7.5683555603027299</v>
      </c>
    </row>
    <row r="9186" spans="2:3" x14ac:dyDescent="0.25">
      <c r="B9186">
        <v>-76.805000000000007</v>
      </c>
      <c r="C9186">
        <v>-6.7626914978027299</v>
      </c>
    </row>
    <row r="9187" spans="2:3" x14ac:dyDescent="0.25">
      <c r="B9187">
        <v>-76.819000000000003</v>
      </c>
      <c r="C9187">
        <v>-6.7382774353027299</v>
      </c>
    </row>
    <row r="9188" spans="2:3" x14ac:dyDescent="0.25">
      <c r="B9188">
        <v>-76.832999999999998</v>
      </c>
      <c r="C9188">
        <v>-8.2519493103027308</v>
      </c>
    </row>
    <row r="9189" spans="2:3" x14ac:dyDescent="0.25">
      <c r="B9189">
        <v>-76.846999999999895</v>
      </c>
      <c r="C9189">
        <v>-8.8867149353027308</v>
      </c>
    </row>
    <row r="9190" spans="2:3" x14ac:dyDescent="0.25">
      <c r="B9190">
        <v>-76.861000000000004</v>
      </c>
      <c r="C9190">
        <v>-7.4951133728027299</v>
      </c>
    </row>
    <row r="9191" spans="2:3" x14ac:dyDescent="0.25">
      <c r="B9191">
        <v>-76.875</v>
      </c>
      <c r="C9191">
        <v>-6.6894493103027299</v>
      </c>
    </row>
    <row r="9192" spans="2:3" x14ac:dyDescent="0.25">
      <c r="B9192">
        <v>-76.888999999999996</v>
      </c>
      <c r="C9192">
        <v>-6.9091758728027299</v>
      </c>
    </row>
    <row r="9193" spans="2:3" x14ac:dyDescent="0.25">
      <c r="B9193">
        <v>-76.903000000000006</v>
      </c>
      <c r="C9193">
        <v>-7.6904258728027299</v>
      </c>
    </row>
    <row r="9194" spans="2:3" x14ac:dyDescent="0.25">
      <c r="B9194">
        <v>-76.917000000000002</v>
      </c>
      <c r="C9194">
        <v>-8.6914024353027308</v>
      </c>
    </row>
    <row r="9195" spans="2:3" x14ac:dyDescent="0.25">
      <c r="B9195">
        <v>-76.930999999999997</v>
      </c>
      <c r="C9195">
        <v>-9.0576133728027308</v>
      </c>
    </row>
    <row r="9196" spans="2:3" x14ac:dyDescent="0.25">
      <c r="B9196">
        <v>-76.944999999999894</v>
      </c>
      <c r="C9196">
        <v>-8.4716758728027308</v>
      </c>
    </row>
    <row r="9197" spans="2:3" x14ac:dyDescent="0.25">
      <c r="B9197">
        <v>-76.959000000000003</v>
      </c>
      <c r="C9197">
        <v>-6.6650352478027299</v>
      </c>
    </row>
    <row r="9198" spans="2:3" x14ac:dyDescent="0.25">
      <c r="B9198">
        <v>-76.972999999999999</v>
      </c>
      <c r="C9198">
        <v>-6.5185508728027299</v>
      </c>
    </row>
    <row r="9199" spans="2:3" x14ac:dyDescent="0.25">
      <c r="B9199">
        <v>-76.986999999999895</v>
      </c>
      <c r="C9199">
        <v>-6.7382774353027299</v>
      </c>
    </row>
    <row r="9200" spans="2:3" x14ac:dyDescent="0.25">
      <c r="B9200">
        <v>-77.001000000000005</v>
      </c>
      <c r="C9200">
        <v>-7.4706993103027299</v>
      </c>
    </row>
    <row r="9201" spans="2:3" x14ac:dyDescent="0.25">
      <c r="B9201">
        <v>-77.015000000000001</v>
      </c>
      <c r="C9201">
        <v>-7.9833946228027299</v>
      </c>
    </row>
    <row r="9202" spans="2:3" x14ac:dyDescent="0.25">
      <c r="B9202">
        <v>-77.028999999999996</v>
      </c>
      <c r="C9202">
        <v>-8.5449180603027308</v>
      </c>
    </row>
    <row r="9203" spans="2:3" x14ac:dyDescent="0.25">
      <c r="B9203">
        <v>-77.043000000000006</v>
      </c>
      <c r="C9203">
        <v>-7.2998008728027299</v>
      </c>
    </row>
    <row r="9204" spans="2:3" x14ac:dyDescent="0.25">
      <c r="B9204">
        <v>-77.057000000000002</v>
      </c>
      <c r="C9204">
        <v>-7.9833946228027299</v>
      </c>
    </row>
    <row r="9205" spans="2:3" x14ac:dyDescent="0.25">
      <c r="B9205">
        <v>-77.070999999999998</v>
      </c>
      <c r="C9205">
        <v>-9.4726524353027308</v>
      </c>
    </row>
    <row r="9206" spans="2:3" x14ac:dyDescent="0.25">
      <c r="B9206">
        <v>-77.084999999999894</v>
      </c>
      <c r="C9206">
        <v>-9.0820274353027308</v>
      </c>
    </row>
    <row r="9207" spans="2:3" x14ac:dyDescent="0.25">
      <c r="B9207">
        <v>-77.099000000000004</v>
      </c>
      <c r="C9207">
        <v>-6.7871055603027299</v>
      </c>
    </row>
    <row r="9208" spans="2:3" x14ac:dyDescent="0.25">
      <c r="B9208">
        <v>-77.113</v>
      </c>
      <c r="C9208">
        <v>-6.0546836853027299</v>
      </c>
    </row>
    <row r="9209" spans="2:3" x14ac:dyDescent="0.25">
      <c r="B9209">
        <v>-77.126999999999995</v>
      </c>
      <c r="C9209">
        <v>-6.6650352478027299</v>
      </c>
    </row>
    <row r="9210" spans="2:3" x14ac:dyDescent="0.25">
      <c r="B9210">
        <v>-77.141000000000005</v>
      </c>
      <c r="C9210">
        <v>-7.0312461853027299</v>
      </c>
    </row>
    <row r="9211" spans="2:3" x14ac:dyDescent="0.25">
      <c r="B9211">
        <v>-77.155000000000001</v>
      </c>
      <c r="C9211">
        <v>-6.5185508728027299</v>
      </c>
    </row>
    <row r="9212" spans="2:3" x14ac:dyDescent="0.25">
      <c r="B9212">
        <v>-77.168999999999997</v>
      </c>
      <c r="C9212">
        <v>-6.6894493103027299</v>
      </c>
    </row>
    <row r="9213" spans="2:3" x14ac:dyDescent="0.25">
      <c r="B9213">
        <v>-77.183000000000007</v>
      </c>
      <c r="C9213">
        <v>-6.4697227478027299</v>
      </c>
    </row>
    <row r="9214" spans="2:3" x14ac:dyDescent="0.25">
      <c r="B9214">
        <v>-77.197000000000003</v>
      </c>
      <c r="C9214">
        <v>-6.5673789978027299</v>
      </c>
    </row>
    <row r="9215" spans="2:3" x14ac:dyDescent="0.25">
      <c r="B9215">
        <v>-77.210999999999999</v>
      </c>
      <c r="C9215">
        <v>-6.6406211853027299</v>
      </c>
    </row>
    <row r="9216" spans="2:3" x14ac:dyDescent="0.25">
      <c r="B9216">
        <v>-77.224999999999895</v>
      </c>
      <c r="C9216">
        <v>-6.1767539978027299</v>
      </c>
    </row>
    <row r="9217" spans="2:3" x14ac:dyDescent="0.25">
      <c r="B9217">
        <v>-77.239000000000004</v>
      </c>
      <c r="C9217">
        <v>-4.9804649353027299</v>
      </c>
    </row>
    <row r="9218" spans="2:3" x14ac:dyDescent="0.25">
      <c r="B9218">
        <v>-77.253</v>
      </c>
      <c r="C9218">
        <v>-6.9335899353027299</v>
      </c>
    </row>
    <row r="9219" spans="2:3" x14ac:dyDescent="0.25">
      <c r="B9219">
        <v>-77.266999999999996</v>
      </c>
      <c r="C9219">
        <v>-7.3486289978027299</v>
      </c>
    </row>
    <row r="9220" spans="2:3" x14ac:dyDescent="0.25">
      <c r="B9220">
        <v>-77.281000000000006</v>
      </c>
      <c r="C9220">
        <v>-8.0810508728027308</v>
      </c>
    </row>
    <row r="9221" spans="2:3" x14ac:dyDescent="0.25">
      <c r="B9221">
        <v>-77.295000000000002</v>
      </c>
      <c r="C9221">
        <v>-6.5917930603027299</v>
      </c>
    </row>
    <row r="9222" spans="2:3" x14ac:dyDescent="0.25">
      <c r="B9222">
        <v>-77.308999999999997</v>
      </c>
      <c r="C9222">
        <v>-5.8593711853027299</v>
      </c>
    </row>
    <row r="9223" spans="2:3" x14ac:dyDescent="0.25">
      <c r="B9223">
        <v>-77.322999999999894</v>
      </c>
      <c r="C9223">
        <v>-8.1298789978027308</v>
      </c>
    </row>
    <row r="9224" spans="2:3" x14ac:dyDescent="0.25">
      <c r="B9224">
        <v>-77.337000000000003</v>
      </c>
      <c r="C9224">
        <v>-6.9335899353027299</v>
      </c>
    </row>
    <row r="9225" spans="2:3" x14ac:dyDescent="0.25">
      <c r="B9225">
        <v>-77.350999999999999</v>
      </c>
      <c r="C9225">
        <v>-7.0068321228027299</v>
      </c>
    </row>
    <row r="9226" spans="2:3" x14ac:dyDescent="0.25">
      <c r="B9226">
        <v>-77.364999999999995</v>
      </c>
      <c r="C9226">
        <v>-6.4941368103027299</v>
      </c>
    </row>
    <row r="9227" spans="2:3" x14ac:dyDescent="0.25">
      <c r="B9227">
        <v>-77.379000000000005</v>
      </c>
      <c r="C9227">
        <v>-6.8603477478027299</v>
      </c>
    </row>
    <row r="9228" spans="2:3" x14ac:dyDescent="0.25">
      <c r="B9228">
        <v>-77.393000000000001</v>
      </c>
      <c r="C9228">
        <v>-8.2519493103027308</v>
      </c>
    </row>
    <row r="9229" spans="2:3" x14ac:dyDescent="0.25">
      <c r="B9229">
        <v>-77.406999999999996</v>
      </c>
      <c r="C9229">
        <v>-7.6660118103027299</v>
      </c>
    </row>
    <row r="9230" spans="2:3" x14ac:dyDescent="0.25">
      <c r="B9230">
        <v>-77.421000000000006</v>
      </c>
      <c r="C9230">
        <v>-8.0810508728027308</v>
      </c>
    </row>
    <row r="9231" spans="2:3" x14ac:dyDescent="0.25">
      <c r="B9231">
        <v>-77.435000000000002</v>
      </c>
      <c r="C9231">
        <v>-7.6904258728027299</v>
      </c>
    </row>
    <row r="9232" spans="2:3" x14ac:dyDescent="0.25">
      <c r="B9232">
        <v>-77.448999999999998</v>
      </c>
      <c r="C9232">
        <v>-8.4716758728027308</v>
      </c>
    </row>
    <row r="9233" spans="2:3" x14ac:dyDescent="0.25">
      <c r="B9233">
        <v>-77.462999999999894</v>
      </c>
      <c r="C9233">
        <v>-6.5429649353027299</v>
      </c>
    </row>
    <row r="9234" spans="2:3" x14ac:dyDescent="0.25">
      <c r="B9234">
        <v>-77.477000000000004</v>
      </c>
      <c r="C9234">
        <v>-5.7861289978027299</v>
      </c>
    </row>
    <row r="9235" spans="2:3" x14ac:dyDescent="0.25">
      <c r="B9235">
        <v>-77.491</v>
      </c>
      <c r="C9235">
        <v>-7.1289024353027299</v>
      </c>
    </row>
    <row r="9236" spans="2:3" x14ac:dyDescent="0.25">
      <c r="B9236">
        <v>-77.504999999999995</v>
      </c>
      <c r="C9236">
        <v>-7.2753868103027299</v>
      </c>
    </row>
    <row r="9237" spans="2:3" x14ac:dyDescent="0.25">
      <c r="B9237">
        <v>-77.519000000000005</v>
      </c>
      <c r="C9237">
        <v>-7.2753868103027299</v>
      </c>
    </row>
    <row r="9238" spans="2:3" x14ac:dyDescent="0.25">
      <c r="B9238">
        <v>-77.533000000000001</v>
      </c>
      <c r="C9238">
        <v>-5.9814414978027299</v>
      </c>
    </row>
    <row r="9239" spans="2:3" x14ac:dyDescent="0.25">
      <c r="B9239">
        <v>-77.546999999999997</v>
      </c>
      <c r="C9239">
        <v>-6.8115196228027299</v>
      </c>
    </row>
    <row r="9240" spans="2:3" x14ac:dyDescent="0.25">
      <c r="B9240">
        <v>-77.561000000000007</v>
      </c>
      <c r="C9240">
        <v>-8.0322227478027308</v>
      </c>
    </row>
    <row r="9241" spans="2:3" x14ac:dyDescent="0.25">
      <c r="B9241">
        <v>-77.575000000000003</v>
      </c>
      <c r="C9241">
        <v>-7.1533164978027299</v>
      </c>
    </row>
    <row r="9242" spans="2:3" x14ac:dyDescent="0.25">
      <c r="B9242">
        <v>-77.588999999999999</v>
      </c>
      <c r="C9242">
        <v>-8.0322227478027308</v>
      </c>
    </row>
    <row r="9243" spans="2:3" x14ac:dyDescent="0.25">
      <c r="B9243">
        <v>-77.602999999999895</v>
      </c>
      <c r="C9243">
        <v>-7.3730430603027299</v>
      </c>
    </row>
    <row r="9244" spans="2:3" x14ac:dyDescent="0.25">
      <c r="B9244">
        <v>-77.617000000000004</v>
      </c>
      <c r="C9244">
        <v>-7.8124961853027299</v>
      </c>
    </row>
    <row r="9245" spans="2:3" x14ac:dyDescent="0.25">
      <c r="B9245">
        <v>-77.631</v>
      </c>
      <c r="C9245">
        <v>-7.7880821228027299</v>
      </c>
    </row>
    <row r="9246" spans="2:3" x14ac:dyDescent="0.25">
      <c r="B9246">
        <v>-77.644999999999996</v>
      </c>
      <c r="C9246">
        <v>-7.6415977478027299</v>
      </c>
    </row>
    <row r="9247" spans="2:3" x14ac:dyDescent="0.25">
      <c r="B9247">
        <v>-77.659000000000006</v>
      </c>
      <c r="C9247">
        <v>-8.6425743103027308</v>
      </c>
    </row>
    <row r="9248" spans="2:3" x14ac:dyDescent="0.25">
      <c r="B9248">
        <v>-77.673000000000002</v>
      </c>
      <c r="C9248">
        <v>-7.7636680603027299</v>
      </c>
    </row>
    <row r="9249" spans="2:3" x14ac:dyDescent="0.25">
      <c r="B9249">
        <v>-77.686999999999998</v>
      </c>
      <c r="C9249">
        <v>-5.6396446228027299</v>
      </c>
    </row>
    <row r="9250" spans="2:3" x14ac:dyDescent="0.25">
      <c r="B9250">
        <v>-77.700999999999894</v>
      </c>
      <c r="C9250">
        <v>-6.1767539978027299</v>
      </c>
    </row>
    <row r="9251" spans="2:3" x14ac:dyDescent="0.25">
      <c r="B9251">
        <v>-77.715000000000003</v>
      </c>
      <c r="C9251">
        <v>-6.8847618103027299</v>
      </c>
    </row>
    <row r="9252" spans="2:3" x14ac:dyDescent="0.25">
      <c r="B9252">
        <v>-77.728999999999999</v>
      </c>
      <c r="C9252">
        <v>-7.1777305603027299</v>
      </c>
    </row>
    <row r="9253" spans="2:3" x14ac:dyDescent="0.25">
      <c r="B9253">
        <v>-77.742999999999995</v>
      </c>
      <c r="C9253">
        <v>-8.0810508728027308</v>
      </c>
    </row>
    <row r="9254" spans="2:3" x14ac:dyDescent="0.25">
      <c r="B9254">
        <v>-77.757000000000005</v>
      </c>
      <c r="C9254">
        <v>-8.5693321228027308</v>
      </c>
    </row>
    <row r="9255" spans="2:3" x14ac:dyDescent="0.25">
      <c r="B9255">
        <v>-77.771000000000001</v>
      </c>
      <c r="C9255">
        <v>-7.8857383728027299</v>
      </c>
    </row>
    <row r="9256" spans="2:3" x14ac:dyDescent="0.25">
      <c r="B9256">
        <v>-77.784999999999997</v>
      </c>
      <c r="C9256">
        <v>-8.8623008728027308</v>
      </c>
    </row>
    <row r="9257" spans="2:3" x14ac:dyDescent="0.25">
      <c r="B9257">
        <v>-77.799000000000007</v>
      </c>
      <c r="C9257">
        <v>-7.4951133728027299</v>
      </c>
    </row>
    <row r="9258" spans="2:3" x14ac:dyDescent="0.25">
      <c r="B9258">
        <v>-77.813000000000002</v>
      </c>
      <c r="C9258">
        <v>-6.4941368103027299</v>
      </c>
    </row>
    <row r="9259" spans="2:3" x14ac:dyDescent="0.25">
      <c r="B9259">
        <v>-77.826999999999998</v>
      </c>
      <c r="C9259">
        <v>-7.2998008728027299</v>
      </c>
    </row>
    <row r="9260" spans="2:3" x14ac:dyDescent="0.25">
      <c r="B9260">
        <v>-77.840999999999894</v>
      </c>
      <c r="C9260">
        <v>-7.1777305603027299</v>
      </c>
    </row>
    <row r="9261" spans="2:3" x14ac:dyDescent="0.25">
      <c r="B9261">
        <v>-77.855000000000004</v>
      </c>
      <c r="C9261">
        <v>-7.2509727478027299</v>
      </c>
    </row>
    <row r="9262" spans="2:3" x14ac:dyDescent="0.25">
      <c r="B9262">
        <v>-77.869</v>
      </c>
      <c r="C9262">
        <v>-6.4453086853027299</v>
      </c>
    </row>
    <row r="9263" spans="2:3" x14ac:dyDescent="0.25">
      <c r="B9263">
        <v>-77.882999999999996</v>
      </c>
      <c r="C9263">
        <v>-5.9326133728027299</v>
      </c>
    </row>
    <row r="9264" spans="2:3" x14ac:dyDescent="0.25">
      <c r="B9264">
        <v>-77.897000000000006</v>
      </c>
      <c r="C9264">
        <v>-6.1035118103027299</v>
      </c>
    </row>
    <row r="9265" spans="2:3" x14ac:dyDescent="0.25">
      <c r="B9265">
        <v>-77.911000000000001</v>
      </c>
      <c r="C9265">
        <v>-5.3710899353027299</v>
      </c>
    </row>
    <row r="9266" spans="2:3" x14ac:dyDescent="0.25">
      <c r="B9266">
        <v>-77.924999999999997</v>
      </c>
      <c r="C9266">
        <v>-7.7148399353027299</v>
      </c>
    </row>
    <row r="9267" spans="2:3" x14ac:dyDescent="0.25">
      <c r="B9267">
        <v>-77.938999999999893</v>
      </c>
      <c r="C9267">
        <v>-8.6425743103027308</v>
      </c>
    </row>
    <row r="9268" spans="2:3" x14ac:dyDescent="0.25">
      <c r="B9268">
        <v>-77.953000000000003</v>
      </c>
      <c r="C9268">
        <v>-7.2509727478027299</v>
      </c>
    </row>
    <row r="9269" spans="2:3" x14ac:dyDescent="0.25">
      <c r="B9269">
        <v>-77.966999999999999</v>
      </c>
      <c r="C9269">
        <v>-8.1054649353027308</v>
      </c>
    </row>
    <row r="9270" spans="2:3" x14ac:dyDescent="0.25">
      <c r="B9270">
        <v>-77.980999999999895</v>
      </c>
      <c r="C9270">
        <v>-7.6415977478027299</v>
      </c>
    </row>
    <row r="9271" spans="2:3" x14ac:dyDescent="0.25">
      <c r="B9271">
        <v>-77.995000000000005</v>
      </c>
      <c r="C9271">
        <v>-7.6904258728027299</v>
      </c>
    </row>
    <row r="9272" spans="2:3" x14ac:dyDescent="0.25">
      <c r="B9272">
        <v>-78.009</v>
      </c>
      <c r="C9272">
        <v>-7.9101524353027299</v>
      </c>
    </row>
    <row r="9273" spans="2:3" x14ac:dyDescent="0.25">
      <c r="B9273">
        <v>-78.022999999999996</v>
      </c>
      <c r="C9273">
        <v>-7.4218711853027299</v>
      </c>
    </row>
    <row r="9274" spans="2:3" x14ac:dyDescent="0.25">
      <c r="B9274">
        <v>-78.037000000000006</v>
      </c>
      <c r="C9274">
        <v>-8.5205039978027308</v>
      </c>
    </row>
    <row r="9275" spans="2:3" x14ac:dyDescent="0.25">
      <c r="B9275">
        <v>-78.051000000000002</v>
      </c>
      <c r="C9275">
        <v>-9.9121055603027308</v>
      </c>
    </row>
    <row r="9276" spans="2:3" x14ac:dyDescent="0.25">
      <c r="B9276">
        <v>-78.064999999999998</v>
      </c>
      <c r="C9276">
        <v>-9.4726524353027308</v>
      </c>
    </row>
    <row r="9277" spans="2:3" x14ac:dyDescent="0.25">
      <c r="B9277">
        <v>-78.078999999999894</v>
      </c>
      <c r="C9277">
        <v>-8.4960899353027308</v>
      </c>
    </row>
    <row r="9278" spans="2:3" x14ac:dyDescent="0.25">
      <c r="B9278">
        <v>-78.093000000000004</v>
      </c>
      <c r="C9278">
        <v>-7.7148399353027299</v>
      </c>
    </row>
    <row r="9279" spans="2:3" x14ac:dyDescent="0.25">
      <c r="B9279">
        <v>-78.106999999999999</v>
      </c>
      <c r="C9279">
        <v>-6.8847618103027299</v>
      </c>
    </row>
    <row r="9280" spans="2:3" x14ac:dyDescent="0.25">
      <c r="B9280">
        <v>-78.120999999999995</v>
      </c>
      <c r="C9280">
        <v>-6.5917930603027299</v>
      </c>
    </row>
    <row r="9281" spans="2:3" x14ac:dyDescent="0.25">
      <c r="B9281">
        <v>-78.135000000000005</v>
      </c>
      <c r="C9281">
        <v>-7.0312461853027299</v>
      </c>
    </row>
    <row r="9282" spans="2:3" x14ac:dyDescent="0.25">
      <c r="B9282">
        <v>-78.149000000000001</v>
      </c>
      <c r="C9282">
        <v>-7.0068321228027299</v>
      </c>
    </row>
    <row r="9283" spans="2:3" x14ac:dyDescent="0.25">
      <c r="B9283">
        <v>-78.162999999999997</v>
      </c>
      <c r="C9283">
        <v>-7.2509727478027299</v>
      </c>
    </row>
    <row r="9284" spans="2:3" x14ac:dyDescent="0.25">
      <c r="B9284">
        <v>-78.177000000000007</v>
      </c>
      <c r="C9284">
        <v>-7.2021446228027299</v>
      </c>
    </row>
    <row r="9285" spans="2:3" x14ac:dyDescent="0.25">
      <c r="B9285">
        <v>-78.191000000000003</v>
      </c>
      <c r="C9285">
        <v>-6.4208946228027299</v>
      </c>
    </row>
    <row r="9286" spans="2:3" x14ac:dyDescent="0.25">
      <c r="B9286">
        <v>-78.204999999999998</v>
      </c>
      <c r="C9286">
        <v>-6.9335899353027299</v>
      </c>
    </row>
    <row r="9287" spans="2:3" x14ac:dyDescent="0.25">
      <c r="B9287">
        <v>-78.218999999999895</v>
      </c>
      <c r="C9287">
        <v>-7.2998008728027299</v>
      </c>
    </row>
    <row r="9288" spans="2:3" x14ac:dyDescent="0.25">
      <c r="B9288">
        <v>-78.233000000000004</v>
      </c>
      <c r="C9288">
        <v>-7.6415977478027299</v>
      </c>
    </row>
    <row r="9289" spans="2:3" x14ac:dyDescent="0.25">
      <c r="B9289">
        <v>-78.247</v>
      </c>
      <c r="C9289">
        <v>-9.3749961853027308</v>
      </c>
    </row>
    <row r="9290" spans="2:3" x14ac:dyDescent="0.25">
      <c r="B9290">
        <v>-78.260999999999996</v>
      </c>
      <c r="C9290">
        <v>-7.8613243103027299</v>
      </c>
    </row>
    <row r="9291" spans="2:3" x14ac:dyDescent="0.25">
      <c r="B9291">
        <v>-78.275000000000006</v>
      </c>
      <c r="C9291">
        <v>-7.0556602478027299</v>
      </c>
    </row>
    <row r="9292" spans="2:3" x14ac:dyDescent="0.25">
      <c r="B9292">
        <v>-78.289000000000001</v>
      </c>
      <c r="C9292">
        <v>-7.3730430603027299</v>
      </c>
    </row>
    <row r="9293" spans="2:3" x14ac:dyDescent="0.25">
      <c r="B9293">
        <v>-78.302999999999997</v>
      </c>
      <c r="C9293">
        <v>-7.7148399353027299</v>
      </c>
    </row>
    <row r="9294" spans="2:3" x14ac:dyDescent="0.25">
      <c r="B9294">
        <v>-78.316999999999894</v>
      </c>
      <c r="C9294">
        <v>-7.2753868103027299</v>
      </c>
    </row>
    <row r="9295" spans="2:3" x14ac:dyDescent="0.25">
      <c r="B9295">
        <v>-78.331000000000003</v>
      </c>
      <c r="C9295">
        <v>-7.4462852478027299</v>
      </c>
    </row>
    <row r="9296" spans="2:3" x14ac:dyDescent="0.25">
      <c r="B9296">
        <v>-78.344999999999999</v>
      </c>
      <c r="C9296">
        <v>-8.7890586853027308</v>
      </c>
    </row>
    <row r="9297" spans="2:3" x14ac:dyDescent="0.25">
      <c r="B9297">
        <v>-78.358999999999895</v>
      </c>
      <c r="C9297">
        <v>-8.7402305603027308</v>
      </c>
    </row>
    <row r="9298" spans="2:3" x14ac:dyDescent="0.25">
      <c r="B9298">
        <v>-78.373000000000005</v>
      </c>
      <c r="C9298">
        <v>-8.1787071228027308</v>
      </c>
    </row>
    <row r="9299" spans="2:3" x14ac:dyDescent="0.25">
      <c r="B9299">
        <v>-78.387</v>
      </c>
      <c r="C9299">
        <v>-6.6406211853027299</v>
      </c>
    </row>
    <row r="9300" spans="2:3" x14ac:dyDescent="0.25">
      <c r="B9300">
        <v>-78.400999999999996</v>
      </c>
      <c r="C9300">
        <v>-7.9833946228027299</v>
      </c>
    </row>
    <row r="9301" spans="2:3" x14ac:dyDescent="0.25">
      <c r="B9301">
        <v>-78.415000000000006</v>
      </c>
      <c r="C9301">
        <v>-8.3007774353027308</v>
      </c>
    </row>
    <row r="9302" spans="2:3" x14ac:dyDescent="0.25">
      <c r="B9302">
        <v>-78.429000000000002</v>
      </c>
      <c r="C9302">
        <v>-7.6415977478027299</v>
      </c>
    </row>
    <row r="9303" spans="2:3" x14ac:dyDescent="0.25">
      <c r="B9303">
        <v>-78.442999999999998</v>
      </c>
      <c r="C9303">
        <v>-6.1767539978027299</v>
      </c>
    </row>
    <row r="9304" spans="2:3" x14ac:dyDescent="0.25">
      <c r="B9304">
        <v>-78.456999999999894</v>
      </c>
      <c r="C9304">
        <v>-6.5917930603027299</v>
      </c>
    </row>
    <row r="9305" spans="2:3" x14ac:dyDescent="0.25">
      <c r="B9305">
        <v>-78.471000000000004</v>
      </c>
      <c r="C9305">
        <v>-6.7382774353027299</v>
      </c>
    </row>
    <row r="9306" spans="2:3" x14ac:dyDescent="0.25">
      <c r="B9306">
        <v>-78.484999999999999</v>
      </c>
      <c r="C9306">
        <v>-7.4951133728027299</v>
      </c>
    </row>
    <row r="9307" spans="2:3" x14ac:dyDescent="0.25">
      <c r="B9307">
        <v>-78.498999999999995</v>
      </c>
      <c r="C9307">
        <v>-7.7880821228027299</v>
      </c>
    </row>
    <row r="9308" spans="2:3" x14ac:dyDescent="0.25">
      <c r="B9308">
        <v>-78.513000000000005</v>
      </c>
      <c r="C9308">
        <v>-8.8378868103027308</v>
      </c>
    </row>
    <row r="9309" spans="2:3" x14ac:dyDescent="0.25">
      <c r="B9309">
        <v>-78.527000000000001</v>
      </c>
      <c r="C9309">
        <v>-8.6425743103027308</v>
      </c>
    </row>
    <row r="9310" spans="2:3" x14ac:dyDescent="0.25">
      <c r="B9310">
        <v>-78.540999999999997</v>
      </c>
      <c r="C9310">
        <v>-6.9091758728027299</v>
      </c>
    </row>
    <row r="9311" spans="2:3" x14ac:dyDescent="0.25">
      <c r="B9311">
        <v>-78.555000000000007</v>
      </c>
      <c r="C9311">
        <v>-6.7382774353027299</v>
      </c>
    </row>
    <row r="9312" spans="2:3" x14ac:dyDescent="0.25">
      <c r="B9312">
        <v>-78.569000000000003</v>
      </c>
      <c r="C9312">
        <v>-8.3007774353027308</v>
      </c>
    </row>
    <row r="9313" spans="2:3" x14ac:dyDescent="0.25">
      <c r="B9313">
        <v>-78.582999999999998</v>
      </c>
      <c r="C9313">
        <v>-7.8369102478027299</v>
      </c>
    </row>
    <row r="9314" spans="2:3" x14ac:dyDescent="0.25">
      <c r="B9314">
        <v>-78.596999999999895</v>
      </c>
      <c r="C9314">
        <v>-6.3720664978027299</v>
      </c>
    </row>
    <row r="9315" spans="2:3" x14ac:dyDescent="0.25">
      <c r="B9315">
        <v>-78.611000000000004</v>
      </c>
      <c r="C9315">
        <v>-7.0068321228027299</v>
      </c>
    </row>
    <row r="9316" spans="2:3" x14ac:dyDescent="0.25">
      <c r="B9316">
        <v>-78.625</v>
      </c>
      <c r="C9316">
        <v>-7.3242149353027299</v>
      </c>
    </row>
    <row r="9317" spans="2:3" x14ac:dyDescent="0.25">
      <c r="B9317">
        <v>-78.638999999999996</v>
      </c>
      <c r="C9317">
        <v>-6.8847618103027299</v>
      </c>
    </row>
    <row r="9318" spans="2:3" x14ac:dyDescent="0.25">
      <c r="B9318">
        <v>-78.653000000000006</v>
      </c>
      <c r="C9318">
        <v>-7.6660118103027299</v>
      </c>
    </row>
    <row r="9319" spans="2:3" x14ac:dyDescent="0.25">
      <c r="B9319">
        <v>-78.667000000000002</v>
      </c>
      <c r="C9319">
        <v>-7.1777305603027299</v>
      </c>
    </row>
    <row r="9320" spans="2:3" x14ac:dyDescent="0.25">
      <c r="B9320">
        <v>-78.680999999999997</v>
      </c>
      <c r="C9320">
        <v>-7.3486289978027299</v>
      </c>
    </row>
    <row r="9321" spans="2:3" x14ac:dyDescent="0.25">
      <c r="B9321">
        <v>-78.694999999999894</v>
      </c>
      <c r="C9321">
        <v>-8.7158164978027308</v>
      </c>
    </row>
    <row r="9322" spans="2:3" x14ac:dyDescent="0.25">
      <c r="B9322">
        <v>-78.709000000000003</v>
      </c>
      <c r="C9322">
        <v>-8.4472618103027308</v>
      </c>
    </row>
    <row r="9323" spans="2:3" x14ac:dyDescent="0.25">
      <c r="B9323">
        <v>-78.722999999999999</v>
      </c>
      <c r="C9323">
        <v>-6.8603477478027299</v>
      </c>
    </row>
    <row r="9324" spans="2:3" x14ac:dyDescent="0.25">
      <c r="B9324">
        <v>-78.736999999999895</v>
      </c>
      <c r="C9324">
        <v>-7.0312461853027299</v>
      </c>
    </row>
    <row r="9325" spans="2:3" x14ac:dyDescent="0.25">
      <c r="B9325">
        <v>-78.751000000000005</v>
      </c>
      <c r="C9325">
        <v>-6.8603477478027299</v>
      </c>
    </row>
    <row r="9326" spans="2:3" x14ac:dyDescent="0.25">
      <c r="B9326">
        <v>-78.765000000000001</v>
      </c>
      <c r="C9326">
        <v>-7.4218711853027299</v>
      </c>
    </row>
    <row r="9327" spans="2:3" x14ac:dyDescent="0.25">
      <c r="B9327">
        <v>-78.778999999999996</v>
      </c>
      <c r="C9327">
        <v>-7.1533164978027299</v>
      </c>
    </row>
    <row r="9328" spans="2:3" x14ac:dyDescent="0.25">
      <c r="B9328">
        <v>-78.793000000000006</v>
      </c>
      <c r="C9328">
        <v>-7.0068321228027299</v>
      </c>
    </row>
    <row r="9329" spans="2:3" x14ac:dyDescent="0.25">
      <c r="B9329">
        <v>-78.807000000000002</v>
      </c>
      <c r="C9329">
        <v>-6.9091758728027299</v>
      </c>
    </row>
    <row r="9330" spans="2:3" x14ac:dyDescent="0.25">
      <c r="B9330">
        <v>-78.820999999999998</v>
      </c>
      <c r="C9330">
        <v>-7.8369102478027299</v>
      </c>
    </row>
    <row r="9331" spans="2:3" x14ac:dyDescent="0.25">
      <c r="B9331">
        <v>-78.834999999999894</v>
      </c>
      <c r="C9331">
        <v>-5.419921875</v>
      </c>
    </row>
    <row r="9332" spans="2:3" x14ac:dyDescent="0.25">
      <c r="B9332">
        <v>-78.849000000000004</v>
      </c>
      <c r="C9332">
        <v>-6.1035118103027299</v>
      </c>
    </row>
    <row r="9333" spans="2:3" x14ac:dyDescent="0.25">
      <c r="B9333">
        <v>-78.863</v>
      </c>
      <c r="C9333">
        <v>-7.8124961853027299</v>
      </c>
    </row>
    <row r="9334" spans="2:3" x14ac:dyDescent="0.25">
      <c r="B9334">
        <v>-78.876999999999995</v>
      </c>
      <c r="C9334">
        <v>-8.3740196228027308</v>
      </c>
    </row>
    <row r="9335" spans="2:3" x14ac:dyDescent="0.25">
      <c r="B9335">
        <v>-78.891000000000005</v>
      </c>
      <c r="C9335">
        <v>-7.7148399353027299</v>
      </c>
    </row>
    <row r="9336" spans="2:3" x14ac:dyDescent="0.25">
      <c r="B9336">
        <v>-78.905000000000001</v>
      </c>
      <c r="C9336">
        <v>-7.2509727478027299</v>
      </c>
    </row>
    <row r="9337" spans="2:3" x14ac:dyDescent="0.25">
      <c r="B9337">
        <v>-78.918999999999997</v>
      </c>
      <c r="C9337">
        <v>-6.6162071228027299</v>
      </c>
    </row>
    <row r="9338" spans="2:3" x14ac:dyDescent="0.25">
      <c r="B9338">
        <v>-78.933000000000007</v>
      </c>
      <c r="C9338">
        <v>-7.9833946228027299</v>
      </c>
    </row>
    <row r="9339" spans="2:3" x14ac:dyDescent="0.25">
      <c r="B9339">
        <v>-78.947000000000003</v>
      </c>
      <c r="C9339">
        <v>-7.9833946228027299</v>
      </c>
    </row>
    <row r="9340" spans="2:3" x14ac:dyDescent="0.25">
      <c r="B9340">
        <v>-78.960999999999999</v>
      </c>
      <c r="C9340">
        <v>-7.5683555603027299</v>
      </c>
    </row>
    <row r="9341" spans="2:3" x14ac:dyDescent="0.25">
      <c r="B9341">
        <v>-78.974999999999895</v>
      </c>
      <c r="C9341">
        <v>-7.8369102478027299</v>
      </c>
    </row>
    <row r="9342" spans="2:3" x14ac:dyDescent="0.25">
      <c r="B9342">
        <v>-78.989000000000004</v>
      </c>
      <c r="C9342">
        <v>-8.0322227478027308</v>
      </c>
    </row>
    <row r="9343" spans="2:3" x14ac:dyDescent="0.25">
      <c r="B9343">
        <v>-79.003</v>
      </c>
      <c r="C9343">
        <v>-7.2753868103027299</v>
      </c>
    </row>
    <row r="9344" spans="2:3" x14ac:dyDescent="0.25">
      <c r="B9344">
        <v>-79.016999999999996</v>
      </c>
      <c r="C9344">
        <v>-7.1289024353027299</v>
      </c>
    </row>
    <row r="9345" spans="2:3" x14ac:dyDescent="0.25">
      <c r="B9345">
        <v>-79.031000000000006</v>
      </c>
      <c r="C9345">
        <v>-7.2265586853027299</v>
      </c>
    </row>
    <row r="9346" spans="2:3" x14ac:dyDescent="0.25">
      <c r="B9346">
        <v>-79.045000000000002</v>
      </c>
      <c r="C9346">
        <v>-6.4208946228027299</v>
      </c>
    </row>
    <row r="9347" spans="2:3" x14ac:dyDescent="0.25">
      <c r="B9347">
        <v>-79.058999999999997</v>
      </c>
      <c r="C9347">
        <v>-6.4941368103027299</v>
      </c>
    </row>
    <row r="9348" spans="2:3" x14ac:dyDescent="0.25">
      <c r="B9348">
        <v>-79.072999999999894</v>
      </c>
      <c r="C9348">
        <v>-7.5927696228027299</v>
      </c>
    </row>
    <row r="9349" spans="2:3" x14ac:dyDescent="0.25">
      <c r="B9349">
        <v>-79.087000000000003</v>
      </c>
      <c r="C9349">
        <v>-7.9101524353027299</v>
      </c>
    </row>
    <row r="9350" spans="2:3" x14ac:dyDescent="0.25">
      <c r="B9350">
        <v>-79.100999999999999</v>
      </c>
      <c r="C9350">
        <v>-7.9833946228027299</v>
      </c>
    </row>
    <row r="9351" spans="2:3" x14ac:dyDescent="0.25">
      <c r="B9351">
        <v>-79.114999999999995</v>
      </c>
      <c r="C9351">
        <v>-7.9101524353027299</v>
      </c>
    </row>
    <row r="9352" spans="2:3" x14ac:dyDescent="0.25">
      <c r="B9352">
        <v>-79.129000000000005</v>
      </c>
      <c r="C9352">
        <v>-7.6415977478027299</v>
      </c>
    </row>
    <row r="9353" spans="2:3" x14ac:dyDescent="0.25">
      <c r="B9353">
        <v>-79.143000000000001</v>
      </c>
      <c r="C9353">
        <v>-6.5185508728027299</v>
      </c>
    </row>
    <row r="9354" spans="2:3" x14ac:dyDescent="0.25">
      <c r="B9354">
        <v>-79.156999999999996</v>
      </c>
      <c r="C9354">
        <v>-7.7880821228027299</v>
      </c>
    </row>
    <row r="9355" spans="2:3" x14ac:dyDescent="0.25">
      <c r="B9355">
        <v>-79.171000000000006</v>
      </c>
      <c r="C9355">
        <v>-9.2285118103027308</v>
      </c>
    </row>
    <row r="9356" spans="2:3" x14ac:dyDescent="0.25">
      <c r="B9356">
        <v>-79.185000000000002</v>
      </c>
      <c r="C9356">
        <v>-7.5927696228027299</v>
      </c>
    </row>
    <row r="9357" spans="2:3" x14ac:dyDescent="0.25">
      <c r="B9357">
        <v>-79.198999999999998</v>
      </c>
      <c r="C9357">
        <v>-7.3486289978027299</v>
      </c>
    </row>
    <row r="9358" spans="2:3" x14ac:dyDescent="0.25">
      <c r="B9358">
        <v>-79.212999999999894</v>
      </c>
      <c r="C9358">
        <v>-7.5927696228027299</v>
      </c>
    </row>
    <row r="9359" spans="2:3" x14ac:dyDescent="0.25">
      <c r="B9359">
        <v>-79.227000000000004</v>
      </c>
      <c r="C9359">
        <v>-7.3730430603027299</v>
      </c>
    </row>
    <row r="9360" spans="2:3" x14ac:dyDescent="0.25">
      <c r="B9360">
        <v>-79.241</v>
      </c>
      <c r="C9360">
        <v>-7.0312461853027299</v>
      </c>
    </row>
    <row r="9361" spans="2:3" x14ac:dyDescent="0.25">
      <c r="B9361">
        <v>-79.254999999999995</v>
      </c>
      <c r="C9361">
        <v>-7.0312461853027299</v>
      </c>
    </row>
    <row r="9362" spans="2:3" x14ac:dyDescent="0.25">
      <c r="B9362">
        <v>-79.269000000000005</v>
      </c>
      <c r="C9362">
        <v>-7.0556602478027299</v>
      </c>
    </row>
    <row r="9363" spans="2:3" x14ac:dyDescent="0.25">
      <c r="B9363">
        <v>-79.283000000000001</v>
      </c>
      <c r="C9363">
        <v>-6.7138633728027299</v>
      </c>
    </row>
    <row r="9364" spans="2:3" x14ac:dyDescent="0.25">
      <c r="B9364">
        <v>-79.296999999999997</v>
      </c>
      <c r="C9364">
        <v>-7.5439414978027299</v>
      </c>
    </row>
    <row r="9365" spans="2:3" x14ac:dyDescent="0.25">
      <c r="B9365">
        <v>-79.311000000000007</v>
      </c>
      <c r="C9365">
        <v>-7.6660118103027299</v>
      </c>
    </row>
    <row r="9366" spans="2:3" x14ac:dyDescent="0.25">
      <c r="B9366">
        <v>-79.325000000000003</v>
      </c>
      <c r="C9366">
        <v>-6.9091758728027299</v>
      </c>
    </row>
    <row r="9367" spans="2:3" x14ac:dyDescent="0.25">
      <c r="B9367">
        <v>-79.338999999999999</v>
      </c>
      <c r="C9367">
        <v>-6.4453086853027299</v>
      </c>
    </row>
    <row r="9368" spans="2:3" x14ac:dyDescent="0.25">
      <c r="B9368">
        <v>-79.352999999999895</v>
      </c>
      <c r="C9368">
        <v>-5.9081993103027299</v>
      </c>
    </row>
    <row r="9369" spans="2:3" x14ac:dyDescent="0.25">
      <c r="B9369">
        <v>-79.367000000000004</v>
      </c>
      <c r="C9369">
        <v>-5.810546875</v>
      </c>
    </row>
    <row r="9370" spans="2:3" x14ac:dyDescent="0.25">
      <c r="B9370">
        <v>-79.381</v>
      </c>
      <c r="C9370">
        <v>-6.8847618103027299</v>
      </c>
    </row>
    <row r="9371" spans="2:3" x14ac:dyDescent="0.25">
      <c r="B9371">
        <v>-79.394999999999996</v>
      </c>
      <c r="C9371">
        <v>-7.5927696228027299</v>
      </c>
    </row>
    <row r="9372" spans="2:3" x14ac:dyDescent="0.25">
      <c r="B9372">
        <v>-79.409000000000006</v>
      </c>
      <c r="C9372">
        <v>-7.1289024353027299</v>
      </c>
    </row>
    <row r="9373" spans="2:3" x14ac:dyDescent="0.25">
      <c r="B9373">
        <v>-79.423000000000002</v>
      </c>
      <c r="C9373">
        <v>-6.3720664978027299</v>
      </c>
    </row>
    <row r="9374" spans="2:3" x14ac:dyDescent="0.25">
      <c r="B9374">
        <v>-79.436999999999998</v>
      </c>
      <c r="C9374">
        <v>-6.3720664978027299</v>
      </c>
    </row>
    <row r="9375" spans="2:3" x14ac:dyDescent="0.25">
      <c r="B9375">
        <v>-79.450999999999894</v>
      </c>
      <c r="C9375">
        <v>-7.7148399353027299</v>
      </c>
    </row>
    <row r="9376" spans="2:3" x14ac:dyDescent="0.25">
      <c r="B9376">
        <v>-79.465000000000003</v>
      </c>
      <c r="C9376">
        <v>-8.0322227478027308</v>
      </c>
    </row>
    <row r="9377" spans="2:3" x14ac:dyDescent="0.25">
      <c r="B9377">
        <v>-79.478999999999999</v>
      </c>
      <c r="C9377">
        <v>-7.9833946228027299</v>
      </c>
    </row>
    <row r="9378" spans="2:3" x14ac:dyDescent="0.25">
      <c r="B9378">
        <v>-79.492999999999995</v>
      </c>
      <c r="C9378">
        <v>-7.4218711853027299</v>
      </c>
    </row>
    <row r="9379" spans="2:3" x14ac:dyDescent="0.25">
      <c r="B9379">
        <v>-79.507000000000005</v>
      </c>
      <c r="C9379">
        <v>-6.8359336853027299</v>
      </c>
    </row>
    <row r="9380" spans="2:3" x14ac:dyDescent="0.25">
      <c r="B9380">
        <v>-79.521000000000001</v>
      </c>
      <c r="C9380">
        <v>-6.5429649353027299</v>
      </c>
    </row>
    <row r="9381" spans="2:3" x14ac:dyDescent="0.25">
      <c r="B9381">
        <v>-79.534999999999997</v>
      </c>
      <c r="C9381">
        <v>-7.0068321228027299</v>
      </c>
    </row>
    <row r="9382" spans="2:3" x14ac:dyDescent="0.25">
      <c r="B9382">
        <v>-79.549000000000007</v>
      </c>
      <c r="C9382">
        <v>-7.2753868103027299</v>
      </c>
    </row>
    <row r="9383" spans="2:3" x14ac:dyDescent="0.25">
      <c r="B9383">
        <v>-79.563000000000002</v>
      </c>
      <c r="C9383">
        <v>-7.9345664978027299</v>
      </c>
    </row>
    <row r="9384" spans="2:3" x14ac:dyDescent="0.25">
      <c r="B9384">
        <v>-79.576999999999998</v>
      </c>
      <c r="C9384">
        <v>-7.3242149353027299</v>
      </c>
    </row>
    <row r="9385" spans="2:3" x14ac:dyDescent="0.25">
      <c r="B9385">
        <v>-79.590999999999894</v>
      </c>
      <c r="C9385">
        <v>-7.5439414978027299</v>
      </c>
    </row>
    <row r="9386" spans="2:3" x14ac:dyDescent="0.25">
      <c r="B9386">
        <v>-79.605000000000004</v>
      </c>
      <c r="C9386">
        <v>-6.7871055603027299</v>
      </c>
    </row>
    <row r="9387" spans="2:3" x14ac:dyDescent="0.25">
      <c r="B9387">
        <v>-79.619</v>
      </c>
      <c r="C9387">
        <v>-7.5439414978027299</v>
      </c>
    </row>
    <row r="9388" spans="2:3" x14ac:dyDescent="0.25">
      <c r="B9388">
        <v>-79.632999999999996</v>
      </c>
      <c r="C9388">
        <v>-6.8359336853027299</v>
      </c>
    </row>
    <row r="9389" spans="2:3" x14ac:dyDescent="0.25">
      <c r="B9389">
        <v>-79.647000000000006</v>
      </c>
      <c r="C9389">
        <v>-7.0800743103027299</v>
      </c>
    </row>
    <row r="9390" spans="2:3" x14ac:dyDescent="0.25">
      <c r="B9390">
        <v>-79.661000000000001</v>
      </c>
      <c r="C9390">
        <v>-6.8603477478027299</v>
      </c>
    </row>
    <row r="9391" spans="2:3" x14ac:dyDescent="0.25">
      <c r="B9391">
        <v>-79.674999999999997</v>
      </c>
      <c r="C9391">
        <v>-7.8369102478027299</v>
      </c>
    </row>
    <row r="9392" spans="2:3" x14ac:dyDescent="0.25">
      <c r="B9392">
        <v>-79.688999999999893</v>
      </c>
      <c r="C9392">
        <v>-7.4218711853027299</v>
      </c>
    </row>
    <row r="9393" spans="2:3" x14ac:dyDescent="0.25">
      <c r="B9393">
        <v>-79.703000000000003</v>
      </c>
      <c r="C9393">
        <v>-8.6181602478027308</v>
      </c>
    </row>
    <row r="9394" spans="2:3" x14ac:dyDescent="0.25">
      <c r="B9394">
        <v>-79.716999999999999</v>
      </c>
      <c r="C9394">
        <v>-7.4462852478027299</v>
      </c>
    </row>
    <row r="9395" spans="2:3" x14ac:dyDescent="0.25">
      <c r="B9395">
        <v>-79.730999999999895</v>
      </c>
      <c r="C9395">
        <v>-6.9824180603027299</v>
      </c>
    </row>
    <row r="9396" spans="2:3" x14ac:dyDescent="0.25">
      <c r="B9396">
        <v>-79.745000000000005</v>
      </c>
      <c r="C9396">
        <v>-7.3486289978027299</v>
      </c>
    </row>
    <row r="9397" spans="2:3" x14ac:dyDescent="0.25">
      <c r="B9397">
        <v>-79.759</v>
      </c>
      <c r="C9397">
        <v>-6.4697227478027299</v>
      </c>
    </row>
    <row r="9398" spans="2:3" x14ac:dyDescent="0.25">
      <c r="B9398">
        <v>-79.772999999999996</v>
      </c>
      <c r="C9398">
        <v>-6.0546836853027299</v>
      </c>
    </row>
    <row r="9399" spans="2:3" x14ac:dyDescent="0.25">
      <c r="B9399">
        <v>-79.787000000000006</v>
      </c>
      <c r="C9399">
        <v>-7.4706993103027299</v>
      </c>
    </row>
    <row r="9400" spans="2:3" x14ac:dyDescent="0.25">
      <c r="B9400">
        <v>-79.801000000000002</v>
      </c>
      <c r="C9400">
        <v>-8.3740196228027308</v>
      </c>
    </row>
    <row r="9401" spans="2:3" x14ac:dyDescent="0.25">
      <c r="B9401">
        <v>-79.814999999999998</v>
      </c>
      <c r="C9401">
        <v>-7.6415977478027299</v>
      </c>
    </row>
    <row r="9402" spans="2:3" x14ac:dyDescent="0.25">
      <c r="B9402">
        <v>-79.828999999999894</v>
      </c>
      <c r="C9402">
        <v>-7.7880821228027299</v>
      </c>
    </row>
    <row r="9403" spans="2:3" x14ac:dyDescent="0.25">
      <c r="B9403">
        <v>-79.843000000000004</v>
      </c>
      <c r="C9403">
        <v>-6.6162071228027299</v>
      </c>
    </row>
    <row r="9404" spans="2:3" x14ac:dyDescent="0.25">
      <c r="B9404">
        <v>-79.856999999999999</v>
      </c>
      <c r="C9404">
        <v>-5.517578125</v>
      </c>
    </row>
    <row r="9405" spans="2:3" x14ac:dyDescent="0.25">
      <c r="B9405">
        <v>-79.870999999999995</v>
      </c>
      <c r="C9405">
        <v>-8.6425743103027308</v>
      </c>
    </row>
    <row r="9406" spans="2:3" x14ac:dyDescent="0.25">
      <c r="B9406">
        <v>-79.885000000000005</v>
      </c>
      <c r="C9406">
        <v>-8.7646446228027308</v>
      </c>
    </row>
    <row r="9407" spans="2:3" x14ac:dyDescent="0.25">
      <c r="B9407">
        <v>-79.899000000000001</v>
      </c>
      <c r="C9407">
        <v>-7.7636680603027299</v>
      </c>
    </row>
    <row r="9408" spans="2:3" x14ac:dyDescent="0.25">
      <c r="B9408">
        <v>-79.912999999999997</v>
      </c>
      <c r="C9408">
        <v>-8.1298789978027308</v>
      </c>
    </row>
    <row r="9409" spans="2:3" x14ac:dyDescent="0.25">
      <c r="B9409">
        <v>-79.927000000000007</v>
      </c>
      <c r="C9409">
        <v>-7.0556602478027299</v>
      </c>
    </row>
    <row r="9410" spans="2:3" x14ac:dyDescent="0.25">
      <c r="B9410">
        <v>-79.941000000000003</v>
      </c>
      <c r="C9410">
        <v>-7.8613243103027299</v>
      </c>
    </row>
    <row r="9411" spans="2:3" x14ac:dyDescent="0.25">
      <c r="B9411">
        <v>-79.954999999999998</v>
      </c>
      <c r="C9411">
        <v>-8.6669883728027308</v>
      </c>
    </row>
    <row r="9412" spans="2:3" x14ac:dyDescent="0.25">
      <c r="B9412">
        <v>-79.968999999999895</v>
      </c>
      <c r="C9412">
        <v>-7.8613243103027299</v>
      </c>
    </row>
    <row r="9413" spans="2:3" x14ac:dyDescent="0.25">
      <c r="B9413">
        <v>-79.983000000000004</v>
      </c>
      <c r="C9413">
        <v>-8.8867149353027308</v>
      </c>
    </row>
    <row r="9414" spans="2:3" x14ac:dyDescent="0.25">
      <c r="B9414">
        <v>-79.997</v>
      </c>
      <c r="C9414">
        <v>-8.9355430603027308</v>
      </c>
    </row>
    <row r="9415" spans="2:3" x14ac:dyDescent="0.25">
      <c r="B9415">
        <v>-80.010999999999996</v>
      </c>
      <c r="C9415">
        <v>-8.1298789978027308</v>
      </c>
    </row>
    <row r="9416" spans="2:3" x14ac:dyDescent="0.25">
      <c r="B9416">
        <v>-80.025000000000006</v>
      </c>
      <c r="C9416">
        <v>-5.6884727478027299</v>
      </c>
    </row>
    <row r="9417" spans="2:3" x14ac:dyDescent="0.25">
      <c r="B9417">
        <v>-80.039000000000001</v>
      </c>
      <c r="C9417">
        <v>-5.8837852478027299</v>
      </c>
    </row>
    <row r="9418" spans="2:3" x14ac:dyDescent="0.25">
      <c r="B9418">
        <v>-80.052999999999997</v>
      </c>
      <c r="C9418">
        <v>-6.8359336853027299</v>
      </c>
    </row>
    <row r="9419" spans="2:3" x14ac:dyDescent="0.25">
      <c r="B9419">
        <v>-80.066999999999894</v>
      </c>
      <c r="C9419">
        <v>-8.4472618103027308</v>
      </c>
    </row>
    <row r="9420" spans="2:3" x14ac:dyDescent="0.25">
      <c r="B9420">
        <v>-80.081000000000003</v>
      </c>
      <c r="C9420">
        <v>-8.7158164978027308</v>
      </c>
    </row>
    <row r="9421" spans="2:3" x14ac:dyDescent="0.25">
      <c r="B9421">
        <v>-80.094999999999999</v>
      </c>
      <c r="C9421">
        <v>-7.2265586853027299</v>
      </c>
    </row>
    <row r="9422" spans="2:3" x14ac:dyDescent="0.25">
      <c r="B9422">
        <v>-80.108999999999895</v>
      </c>
      <c r="C9422">
        <v>-7.0556602478027299</v>
      </c>
    </row>
    <row r="9423" spans="2:3" x14ac:dyDescent="0.25">
      <c r="B9423">
        <v>-80.123000000000005</v>
      </c>
      <c r="C9423">
        <v>-6.2988243103027299</v>
      </c>
    </row>
    <row r="9424" spans="2:3" x14ac:dyDescent="0.25">
      <c r="B9424">
        <v>-80.137</v>
      </c>
      <c r="C9424">
        <v>-6.7382774353027299</v>
      </c>
    </row>
    <row r="9425" spans="2:3" x14ac:dyDescent="0.25">
      <c r="B9425">
        <v>-80.150999999999996</v>
      </c>
      <c r="C9425">
        <v>-7.2998008728027299</v>
      </c>
    </row>
    <row r="9426" spans="2:3" x14ac:dyDescent="0.25">
      <c r="B9426">
        <v>-80.165000000000006</v>
      </c>
      <c r="C9426">
        <v>-7.1289024353027299</v>
      </c>
    </row>
    <row r="9427" spans="2:3" x14ac:dyDescent="0.25">
      <c r="B9427">
        <v>-80.179000000000002</v>
      </c>
      <c r="C9427">
        <v>-7.2021446228027299</v>
      </c>
    </row>
    <row r="9428" spans="2:3" x14ac:dyDescent="0.25">
      <c r="B9428">
        <v>-80.192999999999998</v>
      </c>
      <c r="C9428">
        <v>-6.6894493103027299</v>
      </c>
    </row>
    <row r="9429" spans="2:3" x14ac:dyDescent="0.25">
      <c r="B9429">
        <v>-80.206999999999894</v>
      </c>
      <c r="C9429">
        <v>-8.5449180603027308</v>
      </c>
    </row>
    <row r="9430" spans="2:3" x14ac:dyDescent="0.25">
      <c r="B9430">
        <v>-80.221000000000004</v>
      </c>
      <c r="C9430">
        <v>-7.8857383728027299</v>
      </c>
    </row>
    <row r="9431" spans="2:3" x14ac:dyDescent="0.25">
      <c r="B9431">
        <v>-80.234999999999999</v>
      </c>
      <c r="C9431">
        <v>-7.1289024353027299</v>
      </c>
    </row>
    <row r="9432" spans="2:3" x14ac:dyDescent="0.25">
      <c r="B9432">
        <v>-80.248999999999995</v>
      </c>
      <c r="C9432">
        <v>-6.4941368103027299</v>
      </c>
    </row>
    <row r="9433" spans="2:3" x14ac:dyDescent="0.25">
      <c r="B9433">
        <v>-80.263000000000005</v>
      </c>
      <c r="C9433">
        <v>-6.8847618103027299</v>
      </c>
    </row>
    <row r="9434" spans="2:3" x14ac:dyDescent="0.25">
      <c r="B9434">
        <v>-80.277000000000001</v>
      </c>
      <c r="C9434">
        <v>-8.2763633728027308</v>
      </c>
    </row>
    <row r="9435" spans="2:3" x14ac:dyDescent="0.25">
      <c r="B9435">
        <v>-80.290999999999997</v>
      </c>
      <c r="C9435">
        <v>-8.7158164978027308</v>
      </c>
    </row>
    <row r="9436" spans="2:3" x14ac:dyDescent="0.25">
      <c r="B9436">
        <v>-80.305000000000007</v>
      </c>
      <c r="C9436">
        <v>-8.1542930603027308</v>
      </c>
    </row>
    <row r="9437" spans="2:3" x14ac:dyDescent="0.25">
      <c r="B9437">
        <v>-80.319000000000003</v>
      </c>
      <c r="C9437">
        <v>-8.0566368103027308</v>
      </c>
    </row>
    <row r="9438" spans="2:3" x14ac:dyDescent="0.25">
      <c r="B9438">
        <v>-80.332999999999998</v>
      </c>
      <c r="C9438">
        <v>-8.2519493103027308</v>
      </c>
    </row>
    <row r="9439" spans="2:3" x14ac:dyDescent="0.25">
      <c r="B9439">
        <v>-80.346999999999895</v>
      </c>
      <c r="C9439">
        <v>-9.9365196228027308</v>
      </c>
    </row>
    <row r="9440" spans="2:3" x14ac:dyDescent="0.25">
      <c r="B9440">
        <v>-80.361000000000004</v>
      </c>
      <c r="C9440">
        <v>-8.1787071228027308</v>
      </c>
    </row>
    <row r="9441" spans="2:3" x14ac:dyDescent="0.25">
      <c r="B9441">
        <v>-80.375</v>
      </c>
      <c r="C9441">
        <v>-7.5195274353027299</v>
      </c>
    </row>
    <row r="9442" spans="2:3" x14ac:dyDescent="0.25">
      <c r="B9442">
        <v>-80.388999999999996</v>
      </c>
      <c r="C9442">
        <v>-8.2763633728027308</v>
      </c>
    </row>
    <row r="9443" spans="2:3" x14ac:dyDescent="0.25">
      <c r="B9443">
        <v>-80.403000000000006</v>
      </c>
      <c r="C9443">
        <v>-6.6406211853027299</v>
      </c>
    </row>
    <row r="9444" spans="2:3" x14ac:dyDescent="0.25">
      <c r="B9444">
        <v>-80.417000000000002</v>
      </c>
      <c r="C9444">
        <v>-6.34765625</v>
      </c>
    </row>
    <row r="9445" spans="2:3" x14ac:dyDescent="0.25">
      <c r="B9445">
        <v>-80.430999999999997</v>
      </c>
      <c r="C9445">
        <v>-7.9833946228027299</v>
      </c>
    </row>
    <row r="9446" spans="2:3" x14ac:dyDescent="0.25">
      <c r="B9446">
        <v>-80.444999999999894</v>
      </c>
      <c r="C9446">
        <v>-8.3251914978027308</v>
      </c>
    </row>
    <row r="9447" spans="2:3" x14ac:dyDescent="0.25">
      <c r="B9447">
        <v>-80.459000000000003</v>
      </c>
      <c r="C9447">
        <v>-7.4951133728027299</v>
      </c>
    </row>
    <row r="9448" spans="2:3" x14ac:dyDescent="0.25">
      <c r="B9448">
        <v>-80.472999999999999</v>
      </c>
      <c r="C9448">
        <v>-8.5205039978027308</v>
      </c>
    </row>
    <row r="9449" spans="2:3" x14ac:dyDescent="0.25">
      <c r="B9449">
        <v>-80.486999999999895</v>
      </c>
      <c r="C9449">
        <v>-8.4472618103027308</v>
      </c>
    </row>
    <row r="9450" spans="2:3" x14ac:dyDescent="0.25">
      <c r="B9450">
        <v>-80.501000000000005</v>
      </c>
      <c r="C9450">
        <v>-6.9580039978027299</v>
      </c>
    </row>
    <row r="9451" spans="2:3" x14ac:dyDescent="0.25">
      <c r="B9451">
        <v>-80.515000000000001</v>
      </c>
      <c r="C9451">
        <v>-7.6415977478027299</v>
      </c>
    </row>
    <row r="9452" spans="2:3" x14ac:dyDescent="0.25">
      <c r="B9452">
        <v>-80.528999999999996</v>
      </c>
      <c r="C9452">
        <v>-7.7880821228027299</v>
      </c>
    </row>
    <row r="9453" spans="2:3" x14ac:dyDescent="0.25">
      <c r="B9453">
        <v>-80.543000000000006</v>
      </c>
      <c r="C9453">
        <v>-7.3974571228027299</v>
      </c>
    </row>
    <row r="9454" spans="2:3" x14ac:dyDescent="0.25">
      <c r="B9454">
        <v>-80.557000000000002</v>
      </c>
      <c r="C9454">
        <v>-7.9589805603027299</v>
      </c>
    </row>
    <row r="9455" spans="2:3" x14ac:dyDescent="0.25">
      <c r="B9455">
        <v>-80.570999999999998</v>
      </c>
      <c r="C9455">
        <v>-7.4462852478027299</v>
      </c>
    </row>
    <row r="9456" spans="2:3" x14ac:dyDescent="0.25">
      <c r="B9456">
        <v>-80.584999999999894</v>
      </c>
      <c r="C9456">
        <v>-7.9345664978027299</v>
      </c>
    </row>
    <row r="9457" spans="2:3" x14ac:dyDescent="0.25">
      <c r="B9457">
        <v>-80.599000000000004</v>
      </c>
      <c r="C9457">
        <v>-8.7646446228027308</v>
      </c>
    </row>
    <row r="9458" spans="2:3" x14ac:dyDescent="0.25">
      <c r="B9458">
        <v>-80.613</v>
      </c>
      <c r="C9458">
        <v>-8.7402305603027308</v>
      </c>
    </row>
    <row r="9459" spans="2:3" x14ac:dyDescent="0.25">
      <c r="B9459">
        <v>-80.626999999999995</v>
      </c>
      <c r="C9459">
        <v>-7.5927696228027299</v>
      </c>
    </row>
    <row r="9460" spans="2:3" x14ac:dyDescent="0.25">
      <c r="B9460">
        <v>-80.641000000000005</v>
      </c>
      <c r="C9460">
        <v>-6.6406211853027299</v>
      </c>
    </row>
    <row r="9461" spans="2:3" x14ac:dyDescent="0.25">
      <c r="B9461">
        <v>-80.655000000000001</v>
      </c>
      <c r="C9461">
        <v>-7.9345664978027299</v>
      </c>
    </row>
    <row r="9462" spans="2:3" x14ac:dyDescent="0.25">
      <c r="B9462">
        <v>-80.668999999999997</v>
      </c>
      <c r="C9462">
        <v>-7.0556602478027299</v>
      </c>
    </row>
    <row r="9463" spans="2:3" x14ac:dyDescent="0.25">
      <c r="B9463">
        <v>-80.683000000000007</v>
      </c>
      <c r="C9463">
        <v>-7.7880821228027299</v>
      </c>
    </row>
    <row r="9464" spans="2:3" x14ac:dyDescent="0.25">
      <c r="B9464">
        <v>-80.697000000000003</v>
      </c>
      <c r="C9464">
        <v>-8.6425743103027308</v>
      </c>
    </row>
    <row r="9465" spans="2:3" x14ac:dyDescent="0.25">
      <c r="B9465">
        <v>-80.710999999999999</v>
      </c>
      <c r="C9465">
        <v>-8.4472618103027308</v>
      </c>
    </row>
    <row r="9466" spans="2:3" x14ac:dyDescent="0.25">
      <c r="B9466">
        <v>-80.724999999999895</v>
      </c>
      <c r="C9466">
        <v>-8.4228477478027308</v>
      </c>
    </row>
    <row r="9467" spans="2:3" x14ac:dyDescent="0.25">
      <c r="B9467">
        <v>-80.739000000000004</v>
      </c>
      <c r="C9467">
        <v>-8.7402305603027308</v>
      </c>
    </row>
    <row r="9468" spans="2:3" x14ac:dyDescent="0.25">
      <c r="B9468">
        <v>-80.753</v>
      </c>
      <c r="C9468">
        <v>-9.4238243103027308</v>
      </c>
    </row>
    <row r="9469" spans="2:3" x14ac:dyDescent="0.25">
      <c r="B9469">
        <v>-80.766999999999996</v>
      </c>
      <c r="C9469">
        <v>-8.0566368103027308</v>
      </c>
    </row>
    <row r="9470" spans="2:3" x14ac:dyDescent="0.25">
      <c r="B9470">
        <v>-80.781000000000006</v>
      </c>
      <c r="C9470">
        <v>-7.0312461853027299</v>
      </c>
    </row>
    <row r="9471" spans="2:3" x14ac:dyDescent="0.25">
      <c r="B9471">
        <v>-80.795000000000002</v>
      </c>
      <c r="C9471">
        <v>-7.2998008728027299</v>
      </c>
    </row>
    <row r="9472" spans="2:3" x14ac:dyDescent="0.25">
      <c r="B9472">
        <v>-80.808999999999997</v>
      </c>
      <c r="C9472">
        <v>-7.2265586853027299</v>
      </c>
    </row>
    <row r="9473" spans="2:3" x14ac:dyDescent="0.25">
      <c r="B9473">
        <v>-80.822999999999894</v>
      </c>
      <c r="C9473">
        <v>-6.6406211853027299</v>
      </c>
    </row>
    <row r="9474" spans="2:3" x14ac:dyDescent="0.25">
      <c r="B9474">
        <v>-80.837000000000003</v>
      </c>
      <c r="C9474">
        <v>-8.8867149353027308</v>
      </c>
    </row>
    <row r="9475" spans="2:3" x14ac:dyDescent="0.25">
      <c r="B9475">
        <v>-80.850999999999999</v>
      </c>
      <c r="C9475">
        <v>-8.9599571228027308</v>
      </c>
    </row>
    <row r="9476" spans="2:3" x14ac:dyDescent="0.25">
      <c r="B9476">
        <v>-80.864999999999995</v>
      </c>
      <c r="C9476">
        <v>-7.9345664978027299</v>
      </c>
    </row>
    <row r="9477" spans="2:3" x14ac:dyDescent="0.25">
      <c r="B9477">
        <v>-80.879000000000005</v>
      </c>
      <c r="C9477">
        <v>-7.9833946228027299</v>
      </c>
    </row>
    <row r="9478" spans="2:3" x14ac:dyDescent="0.25">
      <c r="B9478">
        <v>-80.893000000000001</v>
      </c>
      <c r="C9478">
        <v>-7.9833946228027299</v>
      </c>
    </row>
    <row r="9479" spans="2:3" x14ac:dyDescent="0.25">
      <c r="B9479">
        <v>-80.906999999999996</v>
      </c>
      <c r="C9479">
        <v>-7.8613243103027299</v>
      </c>
    </row>
    <row r="9480" spans="2:3" x14ac:dyDescent="0.25">
      <c r="B9480">
        <v>-80.921000000000006</v>
      </c>
      <c r="C9480">
        <v>-8.2763633728027308</v>
      </c>
    </row>
    <row r="9481" spans="2:3" x14ac:dyDescent="0.25">
      <c r="B9481">
        <v>-80.935000000000002</v>
      </c>
      <c r="C9481">
        <v>-7.8613243103027299</v>
      </c>
    </row>
    <row r="9482" spans="2:3" x14ac:dyDescent="0.25">
      <c r="B9482">
        <v>-80.948999999999998</v>
      </c>
      <c r="C9482">
        <v>-7.7392539978027299</v>
      </c>
    </row>
    <row r="9483" spans="2:3" x14ac:dyDescent="0.25">
      <c r="B9483">
        <v>-80.962999999999894</v>
      </c>
      <c r="C9483">
        <v>-8.0810508728027308</v>
      </c>
    </row>
    <row r="9484" spans="2:3" x14ac:dyDescent="0.25">
      <c r="B9484">
        <v>-80.977000000000004</v>
      </c>
      <c r="C9484">
        <v>-7.6904258728027299</v>
      </c>
    </row>
    <row r="9485" spans="2:3" x14ac:dyDescent="0.25">
      <c r="B9485">
        <v>-80.991</v>
      </c>
      <c r="C9485">
        <v>-6.7138633728027299</v>
      </c>
    </row>
    <row r="9486" spans="2:3" x14ac:dyDescent="0.25">
      <c r="B9486">
        <v>-81.004999999999995</v>
      </c>
      <c r="C9486">
        <v>-6.0546875</v>
      </c>
    </row>
    <row r="9487" spans="2:3" x14ac:dyDescent="0.25">
      <c r="B9487">
        <v>-81.019000000000005</v>
      </c>
      <c r="C9487">
        <v>-6.689453125</v>
      </c>
    </row>
    <row r="9488" spans="2:3" x14ac:dyDescent="0.25">
      <c r="B9488">
        <v>-81.033000000000001</v>
      </c>
      <c r="C9488">
        <v>-8.3740196228027308</v>
      </c>
    </row>
    <row r="9489" spans="2:3" x14ac:dyDescent="0.25">
      <c r="B9489">
        <v>-81.046999999999997</v>
      </c>
      <c r="C9489">
        <v>-7.5195274353027299</v>
      </c>
    </row>
    <row r="9490" spans="2:3" x14ac:dyDescent="0.25">
      <c r="B9490">
        <v>-81.061000000000007</v>
      </c>
      <c r="C9490">
        <v>-8.0566368103027308</v>
      </c>
    </row>
    <row r="9491" spans="2:3" x14ac:dyDescent="0.25">
      <c r="B9491">
        <v>-81.075000000000003</v>
      </c>
      <c r="C9491">
        <v>-7.2265586853027299</v>
      </c>
    </row>
    <row r="9492" spans="2:3" x14ac:dyDescent="0.25">
      <c r="B9492">
        <v>-81.088999999999999</v>
      </c>
      <c r="C9492">
        <v>-7.4706993103027299</v>
      </c>
    </row>
    <row r="9493" spans="2:3" x14ac:dyDescent="0.25">
      <c r="B9493">
        <v>-81.102999999999895</v>
      </c>
      <c r="C9493">
        <v>-7.9345664978027299</v>
      </c>
    </row>
    <row r="9494" spans="2:3" x14ac:dyDescent="0.25">
      <c r="B9494">
        <v>-81.117000000000004</v>
      </c>
      <c r="C9494">
        <v>-6.9580039978027299</v>
      </c>
    </row>
    <row r="9495" spans="2:3" x14ac:dyDescent="0.25">
      <c r="B9495">
        <v>-81.131</v>
      </c>
      <c r="C9495">
        <v>-7.421875</v>
      </c>
    </row>
    <row r="9496" spans="2:3" x14ac:dyDescent="0.25">
      <c r="B9496">
        <v>-81.144999999999996</v>
      </c>
      <c r="C9496">
        <v>-9.7900352478027308</v>
      </c>
    </row>
    <row r="9497" spans="2:3" x14ac:dyDescent="0.25">
      <c r="B9497">
        <v>-81.159000000000006</v>
      </c>
      <c r="C9497">
        <v>-7.4706993103027299</v>
      </c>
    </row>
    <row r="9498" spans="2:3" x14ac:dyDescent="0.25">
      <c r="B9498">
        <v>-81.173000000000002</v>
      </c>
      <c r="C9498">
        <v>-7.3974571228027299</v>
      </c>
    </row>
    <row r="9499" spans="2:3" x14ac:dyDescent="0.25">
      <c r="B9499">
        <v>-81.186999999999998</v>
      </c>
      <c r="C9499">
        <v>-7.8124961853027299</v>
      </c>
    </row>
    <row r="9500" spans="2:3" x14ac:dyDescent="0.25">
      <c r="B9500">
        <v>-81.200999999999894</v>
      </c>
      <c r="C9500">
        <v>-7.0800743103027299</v>
      </c>
    </row>
    <row r="9501" spans="2:3" x14ac:dyDescent="0.25">
      <c r="B9501">
        <v>-81.215000000000003</v>
      </c>
      <c r="C9501">
        <v>-6.34765625</v>
      </c>
    </row>
    <row r="9502" spans="2:3" x14ac:dyDescent="0.25">
      <c r="B9502">
        <v>-81.228999999999999</v>
      </c>
      <c r="C9502">
        <v>-8.8134727478027308</v>
      </c>
    </row>
    <row r="9503" spans="2:3" x14ac:dyDescent="0.25">
      <c r="B9503">
        <v>-81.242999999999995</v>
      </c>
      <c r="C9503">
        <v>-8.6425743103027308</v>
      </c>
    </row>
    <row r="9504" spans="2:3" x14ac:dyDescent="0.25">
      <c r="B9504">
        <v>-81.257000000000005</v>
      </c>
      <c r="C9504">
        <v>-7.0556602478027299</v>
      </c>
    </row>
    <row r="9505" spans="2:3" x14ac:dyDescent="0.25">
      <c r="B9505">
        <v>-81.271000000000001</v>
      </c>
      <c r="C9505">
        <v>-7.7636680603027299</v>
      </c>
    </row>
    <row r="9506" spans="2:3" x14ac:dyDescent="0.25">
      <c r="B9506">
        <v>-81.284999999999997</v>
      </c>
      <c r="C9506">
        <v>-7.8124961853027299</v>
      </c>
    </row>
    <row r="9507" spans="2:3" x14ac:dyDescent="0.25">
      <c r="B9507">
        <v>-81.299000000000007</v>
      </c>
      <c r="C9507">
        <v>-8.3251914978027308</v>
      </c>
    </row>
    <row r="9508" spans="2:3" x14ac:dyDescent="0.25">
      <c r="B9508">
        <v>-81.313000000000002</v>
      </c>
      <c r="C9508">
        <v>-9.1064414978027308</v>
      </c>
    </row>
    <row r="9509" spans="2:3" x14ac:dyDescent="0.25">
      <c r="B9509">
        <v>-81.326999999999998</v>
      </c>
      <c r="C9509">
        <v>-8.7646446228027308</v>
      </c>
    </row>
    <row r="9510" spans="2:3" x14ac:dyDescent="0.25">
      <c r="B9510">
        <v>-81.340999999999894</v>
      </c>
      <c r="C9510">
        <v>-7.1533203125</v>
      </c>
    </row>
    <row r="9511" spans="2:3" x14ac:dyDescent="0.25">
      <c r="B9511">
        <v>-81.355000000000004</v>
      </c>
      <c r="C9511">
        <v>-6.93359375</v>
      </c>
    </row>
    <row r="9512" spans="2:3" x14ac:dyDescent="0.25">
      <c r="B9512">
        <v>-81.369</v>
      </c>
      <c r="C9512">
        <v>-7.763671875</v>
      </c>
    </row>
    <row r="9513" spans="2:3" x14ac:dyDescent="0.25">
      <c r="B9513">
        <v>-81.382999999999996</v>
      </c>
      <c r="C9513">
        <v>-8.1054649353027308</v>
      </c>
    </row>
    <row r="9514" spans="2:3" x14ac:dyDescent="0.25">
      <c r="B9514">
        <v>-81.397000000000006</v>
      </c>
      <c r="C9514">
        <v>-9.0087852478027308</v>
      </c>
    </row>
    <row r="9515" spans="2:3" x14ac:dyDescent="0.25">
      <c r="B9515">
        <v>-81.411000000000001</v>
      </c>
      <c r="C9515">
        <v>-8.5937461853027308</v>
      </c>
    </row>
    <row r="9516" spans="2:3" x14ac:dyDescent="0.25">
      <c r="B9516">
        <v>-81.424999999999997</v>
      </c>
      <c r="C9516">
        <v>-8.1787071228027308</v>
      </c>
    </row>
    <row r="9517" spans="2:3" x14ac:dyDescent="0.25">
      <c r="B9517">
        <v>-81.438999999999893</v>
      </c>
      <c r="C9517">
        <v>-7.8369102478027299</v>
      </c>
    </row>
    <row r="9518" spans="2:3" x14ac:dyDescent="0.25">
      <c r="B9518">
        <v>-81.453000000000003</v>
      </c>
      <c r="C9518">
        <v>-7.8369102478027299</v>
      </c>
    </row>
    <row r="9519" spans="2:3" x14ac:dyDescent="0.25">
      <c r="B9519">
        <v>-81.466999999999999</v>
      </c>
      <c r="C9519">
        <v>-8.0810508728027308</v>
      </c>
    </row>
    <row r="9520" spans="2:3" x14ac:dyDescent="0.25">
      <c r="B9520">
        <v>-81.480999999999895</v>
      </c>
      <c r="C9520">
        <v>-8.1787071228027308</v>
      </c>
    </row>
    <row r="9521" spans="2:3" x14ac:dyDescent="0.25">
      <c r="B9521">
        <v>-81.495000000000005</v>
      </c>
      <c r="C9521">
        <v>-7.4218711853027299</v>
      </c>
    </row>
    <row r="9522" spans="2:3" x14ac:dyDescent="0.25">
      <c r="B9522">
        <v>-81.509</v>
      </c>
      <c r="C9522">
        <v>-8.2763633728027308</v>
      </c>
    </row>
    <row r="9523" spans="2:3" x14ac:dyDescent="0.25">
      <c r="B9523">
        <v>-81.522999999999996</v>
      </c>
      <c r="C9523">
        <v>-7.9345664978027299</v>
      </c>
    </row>
    <row r="9524" spans="2:3" x14ac:dyDescent="0.25">
      <c r="B9524">
        <v>-81.537000000000006</v>
      </c>
      <c r="C9524">
        <v>-6.9824180603027299</v>
      </c>
    </row>
    <row r="9525" spans="2:3" x14ac:dyDescent="0.25">
      <c r="B9525">
        <v>-81.551000000000002</v>
      </c>
      <c r="C9525">
        <v>-6.8603477478027299</v>
      </c>
    </row>
    <row r="9526" spans="2:3" x14ac:dyDescent="0.25">
      <c r="B9526">
        <v>-81.564999999999998</v>
      </c>
      <c r="C9526">
        <v>-7.9101524353027299</v>
      </c>
    </row>
    <row r="9527" spans="2:3" x14ac:dyDescent="0.25">
      <c r="B9527">
        <v>-81.578999999999894</v>
      </c>
      <c r="C9527">
        <v>-8.5449180603027308</v>
      </c>
    </row>
    <row r="9528" spans="2:3" x14ac:dyDescent="0.25">
      <c r="B9528">
        <v>-81.593000000000004</v>
      </c>
      <c r="C9528">
        <v>-7.6660118103027299</v>
      </c>
    </row>
    <row r="9529" spans="2:3" x14ac:dyDescent="0.25">
      <c r="B9529">
        <v>-81.606999999999999</v>
      </c>
      <c r="C9529">
        <v>-8.1054649353027308</v>
      </c>
    </row>
    <row r="9530" spans="2:3" x14ac:dyDescent="0.25">
      <c r="B9530">
        <v>-81.620999999999995</v>
      </c>
      <c r="C9530">
        <v>-7.470703125</v>
      </c>
    </row>
    <row r="9531" spans="2:3" x14ac:dyDescent="0.25">
      <c r="B9531">
        <v>-81.635000000000005</v>
      </c>
      <c r="C9531">
        <v>-7.0556602478027299</v>
      </c>
    </row>
    <row r="9532" spans="2:3" x14ac:dyDescent="0.25">
      <c r="B9532">
        <v>-81.649000000000001</v>
      </c>
      <c r="C9532">
        <v>-8.1298789978027308</v>
      </c>
    </row>
    <row r="9533" spans="2:3" x14ac:dyDescent="0.25">
      <c r="B9533">
        <v>-81.662999999999997</v>
      </c>
      <c r="C9533">
        <v>-7.3242149353027299</v>
      </c>
    </row>
    <row r="9534" spans="2:3" x14ac:dyDescent="0.25">
      <c r="B9534">
        <v>-81.677000000000007</v>
      </c>
      <c r="C9534">
        <v>-6.8603477478027299</v>
      </c>
    </row>
    <row r="9535" spans="2:3" x14ac:dyDescent="0.25">
      <c r="B9535">
        <v>-81.691000000000003</v>
      </c>
      <c r="C9535">
        <v>-7.0312461853027299</v>
      </c>
    </row>
    <row r="9536" spans="2:3" x14ac:dyDescent="0.25">
      <c r="B9536">
        <v>-81.704999999999998</v>
      </c>
      <c r="C9536">
        <v>-10.351558685302701</v>
      </c>
    </row>
    <row r="9537" spans="2:3" x14ac:dyDescent="0.25">
      <c r="B9537">
        <v>-81.718999999999895</v>
      </c>
      <c r="C9537">
        <v>-11.035152435302701</v>
      </c>
    </row>
    <row r="9538" spans="2:3" x14ac:dyDescent="0.25">
      <c r="B9538">
        <v>-81.733000000000004</v>
      </c>
      <c r="C9538">
        <v>-8.3496055603027308</v>
      </c>
    </row>
    <row r="9539" spans="2:3" x14ac:dyDescent="0.25">
      <c r="B9539">
        <v>-81.747</v>
      </c>
      <c r="C9539">
        <v>-7.1044883728027299</v>
      </c>
    </row>
    <row r="9540" spans="2:3" x14ac:dyDescent="0.25">
      <c r="B9540">
        <v>-81.760999999999996</v>
      </c>
      <c r="C9540">
        <v>-6.9091796875</v>
      </c>
    </row>
    <row r="9541" spans="2:3" x14ac:dyDescent="0.25">
      <c r="B9541">
        <v>-81.775000000000006</v>
      </c>
      <c r="C9541">
        <v>-7.12890625</v>
      </c>
    </row>
    <row r="9542" spans="2:3" x14ac:dyDescent="0.25">
      <c r="B9542">
        <v>-81.789000000000001</v>
      </c>
      <c r="C9542">
        <v>-7.3730430603027299</v>
      </c>
    </row>
    <row r="9543" spans="2:3" x14ac:dyDescent="0.25">
      <c r="B9543">
        <v>-81.802999999999997</v>
      </c>
      <c r="C9543">
        <v>-7.6415977478027299</v>
      </c>
    </row>
    <row r="9544" spans="2:3" x14ac:dyDescent="0.25">
      <c r="B9544">
        <v>-81.816999999999894</v>
      </c>
      <c r="C9544">
        <v>-8.0322265625</v>
      </c>
    </row>
    <row r="9545" spans="2:3" x14ac:dyDescent="0.25">
      <c r="B9545">
        <v>-81.831000000000003</v>
      </c>
      <c r="C9545">
        <v>-7.2998008728027299</v>
      </c>
    </row>
    <row r="9546" spans="2:3" x14ac:dyDescent="0.25">
      <c r="B9546">
        <v>-81.844999999999999</v>
      </c>
      <c r="C9546">
        <v>-7.6660118103027299</v>
      </c>
    </row>
    <row r="9547" spans="2:3" x14ac:dyDescent="0.25">
      <c r="B9547">
        <v>-81.858999999999895</v>
      </c>
      <c r="C9547">
        <v>-8.9111289978027308</v>
      </c>
    </row>
    <row r="9548" spans="2:3" x14ac:dyDescent="0.25">
      <c r="B9548">
        <v>-81.873000000000005</v>
      </c>
      <c r="C9548">
        <v>-8.2275352478027308</v>
      </c>
    </row>
    <row r="9549" spans="2:3" x14ac:dyDescent="0.25">
      <c r="B9549">
        <v>-81.887</v>
      </c>
      <c r="C9549">
        <v>-7.7880859375</v>
      </c>
    </row>
    <row r="9550" spans="2:3" x14ac:dyDescent="0.25">
      <c r="B9550">
        <v>-81.900999999999996</v>
      </c>
      <c r="C9550">
        <v>-8.4960899353027308</v>
      </c>
    </row>
    <row r="9551" spans="2:3" x14ac:dyDescent="0.25">
      <c r="B9551">
        <v>-81.915000000000006</v>
      </c>
      <c r="C9551">
        <v>-8.7890586853027308</v>
      </c>
    </row>
    <row r="9552" spans="2:3" x14ac:dyDescent="0.25">
      <c r="B9552">
        <v>-81.929000000000002</v>
      </c>
      <c r="C9552">
        <v>-8.4716758728027308</v>
      </c>
    </row>
    <row r="9553" spans="2:3" x14ac:dyDescent="0.25">
      <c r="B9553">
        <v>-81.942999999999998</v>
      </c>
      <c r="C9553">
        <v>-7.1533164978027299</v>
      </c>
    </row>
    <row r="9554" spans="2:3" x14ac:dyDescent="0.25">
      <c r="B9554">
        <v>-81.956999999999894</v>
      </c>
      <c r="C9554">
        <v>-8.9599571228027308</v>
      </c>
    </row>
    <row r="9555" spans="2:3" x14ac:dyDescent="0.25">
      <c r="B9555">
        <v>-81.971000000000004</v>
      </c>
      <c r="C9555">
        <v>-10.009761810302701</v>
      </c>
    </row>
    <row r="9556" spans="2:3" x14ac:dyDescent="0.25">
      <c r="B9556">
        <v>-81.984999999999999</v>
      </c>
      <c r="C9556">
        <v>-10.351558685302701</v>
      </c>
    </row>
    <row r="9557" spans="2:3" x14ac:dyDescent="0.25">
      <c r="B9557">
        <v>-81.998999999999995</v>
      </c>
      <c r="C9557">
        <v>-9.5214805603027308</v>
      </c>
    </row>
    <row r="9558" spans="2:3" x14ac:dyDescent="0.25">
      <c r="B9558">
        <v>-82.013000000000005</v>
      </c>
      <c r="C9558">
        <v>-9.4238243103027308</v>
      </c>
    </row>
    <row r="9559" spans="2:3" x14ac:dyDescent="0.25">
      <c r="B9559">
        <v>-82.027000000000001</v>
      </c>
      <c r="C9559">
        <v>-7.8369102478027299</v>
      </c>
    </row>
    <row r="9560" spans="2:3" x14ac:dyDescent="0.25">
      <c r="B9560">
        <v>-82.040999999999997</v>
      </c>
      <c r="C9560">
        <v>-7.5927696228027299</v>
      </c>
    </row>
    <row r="9561" spans="2:3" x14ac:dyDescent="0.25">
      <c r="B9561">
        <v>-82.055000000000007</v>
      </c>
      <c r="C9561">
        <v>-8.1787071228027308</v>
      </c>
    </row>
    <row r="9562" spans="2:3" x14ac:dyDescent="0.25">
      <c r="B9562">
        <v>-82.069000000000003</v>
      </c>
      <c r="C9562">
        <v>-8.1298789978027308</v>
      </c>
    </row>
    <row r="9563" spans="2:3" x14ac:dyDescent="0.25">
      <c r="B9563">
        <v>-82.082999999999998</v>
      </c>
      <c r="C9563">
        <v>-7.8369102478027299</v>
      </c>
    </row>
    <row r="9564" spans="2:3" x14ac:dyDescent="0.25">
      <c r="B9564">
        <v>-82.096999999999895</v>
      </c>
      <c r="C9564">
        <v>-6.787109375</v>
      </c>
    </row>
    <row r="9565" spans="2:3" x14ac:dyDescent="0.25">
      <c r="B9565">
        <v>-82.111000000000004</v>
      </c>
      <c r="C9565">
        <v>-7.12890625</v>
      </c>
    </row>
    <row r="9566" spans="2:3" x14ac:dyDescent="0.25">
      <c r="B9566">
        <v>-82.125</v>
      </c>
      <c r="C9566">
        <v>-8.0810508728027308</v>
      </c>
    </row>
    <row r="9567" spans="2:3" x14ac:dyDescent="0.25">
      <c r="B9567">
        <v>-82.138999999999996</v>
      </c>
      <c r="C9567">
        <v>-8.544921875</v>
      </c>
    </row>
    <row r="9568" spans="2:3" x14ac:dyDescent="0.25">
      <c r="B9568">
        <v>-82.153000000000006</v>
      </c>
      <c r="C9568">
        <v>-9.2285118103027308</v>
      </c>
    </row>
    <row r="9569" spans="2:3" x14ac:dyDescent="0.25">
      <c r="B9569">
        <v>-82.167000000000002</v>
      </c>
      <c r="C9569">
        <v>-7.8369140625</v>
      </c>
    </row>
    <row r="9570" spans="2:3" x14ac:dyDescent="0.25">
      <c r="B9570">
        <v>-82.180999999999997</v>
      </c>
      <c r="C9570">
        <v>-8.8134727478027308</v>
      </c>
    </row>
    <row r="9571" spans="2:3" x14ac:dyDescent="0.25">
      <c r="B9571">
        <v>-82.194999999999894</v>
      </c>
      <c r="C9571">
        <v>-9.8388633728027308</v>
      </c>
    </row>
    <row r="9572" spans="2:3" x14ac:dyDescent="0.25">
      <c r="B9572">
        <v>-82.209000000000003</v>
      </c>
      <c r="C9572">
        <v>-7.8857383728027299</v>
      </c>
    </row>
    <row r="9573" spans="2:3" x14ac:dyDescent="0.25">
      <c r="B9573">
        <v>-82.222999999999999</v>
      </c>
      <c r="C9573">
        <v>-7.9833984375</v>
      </c>
    </row>
    <row r="9574" spans="2:3" x14ac:dyDescent="0.25">
      <c r="B9574">
        <v>-82.236999999999895</v>
      </c>
      <c r="C9574">
        <v>-8.8867149353027308</v>
      </c>
    </row>
    <row r="9575" spans="2:3" x14ac:dyDescent="0.25">
      <c r="B9575">
        <v>-82.251000000000005</v>
      </c>
      <c r="C9575">
        <v>-6.8603515625</v>
      </c>
    </row>
    <row r="9576" spans="2:3" x14ac:dyDescent="0.25">
      <c r="B9576">
        <v>-82.265000000000001</v>
      </c>
      <c r="C9576">
        <v>-6.201171875</v>
      </c>
    </row>
    <row r="9577" spans="2:3" x14ac:dyDescent="0.25">
      <c r="B9577">
        <v>-82.278999999999996</v>
      </c>
      <c r="C9577">
        <v>-8.8623008728027308</v>
      </c>
    </row>
    <row r="9578" spans="2:3" x14ac:dyDescent="0.25">
      <c r="B9578">
        <v>-82.293000000000006</v>
      </c>
      <c r="C9578">
        <v>-8.1787109375</v>
      </c>
    </row>
    <row r="9579" spans="2:3" x14ac:dyDescent="0.25">
      <c r="B9579">
        <v>-82.307000000000002</v>
      </c>
      <c r="C9579">
        <v>-7.1533164978027299</v>
      </c>
    </row>
    <row r="9580" spans="2:3" x14ac:dyDescent="0.25">
      <c r="B9580">
        <v>-82.320999999999998</v>
      </c>
      <c r="C9580">
        <v>-7.8613243103027299</v>
      </c>
    </row>
    <row r="9581" spans="2:3" x14ac:dyDescent="0.25">
      <c r="B9581">
        <v>-82.334999999999894</v>
      </c>
      <c r="C9581">
        <v>-8.88671875</v>
      </c>
    </row>
    <row r="9582" spans="2:3" x14ac:dyDescent="0.25">
      <c r="B9582">
        <v>-82.349000000000004</v>
      </c>
      <c r="C9582">
        <v>-8.59375</v>
      </c>
    </row>
    <row r="9583" spans="2:3" x14ac:dyDescent="0.25">
      <c r="B9583">
        <v>-82.363</v>
      </c>
      <c r="C9583">
        <v>-8.9355430603027308</v>
      </c>
    </row>
    <row r="9584" spans="2:3" x14ac:dyDescent="0.25">
      <c r="B9584">
        <v>-82.376999999999995</v>
      </c>
      <c r="C9584">
        <v>-8.7646446228027308</v>
      </c>
    </row>
    <row r="9585" spans="2:3" x14ac:dyDescent="0.25">
      <c r="B9585">
        <v>-82.391000000000005</v>
      </c>
      <c r="C9585">
        <v>-8.4716758728027308</v>
      </c>
    </row>
    <row r="9586" spans="2:3" x14ac:dyDescent="0.25">
      <c r="B9586">
        <v>-82.405000000000001</v>
      </c>
      <c r="C9586">
        <v>-7.666015625</v>
      </c>
    </row>
    <row r="9587" spans="2:3" x14ac:dyDescent="0.25">
      <c r="B9587">
        <v>-82.418999999999997</v>
      </c>
      <c r="C9587">
        <v>-9.9853477478027308</v>
      </c>
    </row>
    <row r="9588" spans="2:3" x14ac:dyDescent="0.25">
      <c r="B9588">
        <v>-82.433000000000007</v>
      </c>
      <c r="C9588">
        <v>-9.0331993103027308</v>
      </c>
    </row>
    <row r="9589" spans="2:3" x14ac:dyDescent="0.25">
      <c r="B9589">
        <v>-82.447000000000003</v>
      </c>
      <c r="C9589">
        <v>-7.6415977478027299</v>
      </c>
    </row>
    <row r="9590" spans="2:3" x14ac:dyDescent="0.25">
      <c r="B9590">
        <v>-82.460999999999999</v>
      </c>
      <c r="C9590">
        <v>-8.0810546875</v>
      </c>
    </row>
    <row r="9591" spans="2:3" x14ac:dyDescent="0.25">
      <c r="B9591">
        <v>-82.474999999999895</v>
      </c>
      <c r="C9591">
        <v>-8.7890586853027308</v>
      </c>
    </row>
    <row r="9592" spans="2:3" x14ac:dyDescent="0.25">
      <c r="B9592">
        <v>-82.489000000000004</v>
      </c>
      <c r="C9592">
        <v>-8.7646446228027308</v>
      </c>
    </row>
    <row r="9593" spans="2:3" x14ac:dyDescent="0.25">
      <c r="B9593">
        <v>-82.503</v>
      </c>
      <c r="C9593">
        <v>-8.2275352478027308</v>
      </c>
    </row>
    <row r="9594" spans="2:3" x14ac:dyDescent="0.25">
      <c r="B9594">
        <v>-82.516999999999996</v>
      </c>
      <c r="C9594">
        <v>-7.3974609375</v>
      </c>
    </row>
    <row r="9595" spans="2:3" x14ac:dyDescent="0.25">
      <c r="B9595">
        <v>-82.531000000000006</v>
      </c>
      <c r="C9595">
        <v>-7.91015625</v>
      </c>
    </row>
    <row r="9596" spans="2:3" x14ac:dyDescent="0.25">
      <c r="B9596">
        <v>-82.545000000000002</v>
      </c>
      <c r="C9596">
        <v>-8.8867149353027308</v>
      </c>
    </row>
    <row r="9597" spans="2:3" x14ac:dyDescent="0.25">
      <c r="B9597">
        <v>-82.558999999999997</v>
      </c>
      <c r="C9597">
        <v>-8.5937461853027308</v>
      </c>
    </row>
    <row r="9598" spans="2:3" x14ac:dyDescent="0.25">
      <c r="B9598">
        <v>-82.572999999999894</v>
      </c>
      <c r="C9598">
        <v>-8.3496055603027308</v>
      </c>
    </row>
    <row r="9599" spans="2:3" x14ac:dyDescent="0.25">
      <c r="B9599">
        <v>-82.587000000000003</v>
      </c>
      <c r="C9599">
        <v>-7.6660118103027299</v>
      </c>
    </row>
    <row r="9600" spans="2:3" x14ac:dyDescent="0.25">
      <c r="B9600">
        <v>-82.600999999999999</v>
      </c>
      <c r="C9600">
        <v>-7.4951133728027299</v>
      </c>
    </row>
    <row r="9601" spans="2:3" x14ac:dyDescent="0.25">
      <c r="B9601">
        <v>-82.614999999999995</v>
      </c>
      <c r="C9601">
        <v>-6.9091758728027299</v>
      </c>
    </row>
    <row r="9602" spans="2:3" x14ac:dyDescent="0.25">
      <c r="B9602">
        <v>-82.629000000000005</v>
      </c>
      <c r="C9602">
        <v>-9.4238243103027308</v>
      </c>
    </row>
    <row r="9603" spans="2:3" x14ac:dyDescent="0.25">
      <c r="B9603">
        <v>-82.643000000000001</v>
      </c>
      <c r="C9603">
        <v>-9.8632774353027308</v>
      </c>
    </row>
    <row r="9604" spans="2:3" x14ac:dyDescent="0.25">
      <c r="B9604">
        <v>-82.656999999999996</v>
      </c>
      <c r="C9604">
        <v>-8.3251953125</v>
      </c>
    </row>
    <row r="9605" spans="2:3" x14ac:dyDescent="0.25">
      <c r="B9605">
        <v>-82.671000000000006</v>
      </c>
      <c r="C9605">
        <v>-7.7392578125</v>
      </c>
    </row>
    <row r="9606" spans="2:3" x14ac:dyDescent="0.25">
      <c r="B9606">
        <v>-82.685000000000002</v>
      </c>
      <c r="C9606">
        <v>-7.32421875</v>
      </c>
    </row>
    <row r="9607" spans="2:3" x14ac:dyDescent="0.25">
      <c r="B9607">
        <v>-82.698999999999998</v>
      </c>
      <c r="C9607">
        <v>-7.4951133728027299</v>
      </c>
    </row>
    <row r="9608" spans="2:3" x14ac:dyDescent="0.25">
      <c r="B9608">
        <v>-82.712999999999894</v>
      </c>
      <c r="C9608">
        <v>-7.6171836853027299</v>
      </c>
    </row>
    <row r="9609" spans="2:3" x14ac:dyDescent="0.25">
      <c r="B9609">
        <v>-82.727000000000004</v>
      </c>
      <c r="C9609">
        <v>-8.2275390625</v>
      </c>
    </row>
    <row r="9610" spans="2:3" x14ac:dyDescent="0.25">
      <c r="B9610">
        <v>-82.741</v>
      </c>
      <c r="C9610">
        <v>-9.2285118103027308</v>
      </c>
    </row>
    <row r="9611" spans="2:3" x14ac:dyDescent="0.25">
      <c r="B9611">
        <v>-82.754999999999995</v>
      </c>
      <c r="C9611">
        <v>-9.7900352478027308</v>
      </c>
    </row>
    <row r="9612" spans="2:3" x14ac:dyDescent="0.25">
      <c r="B9612">
        <v>-82.769000000000005</v>
      </c>
      <c r="C9612">
        <v>-9.2773399353027308</v>
      </c>
    </row>
    <row r="9613" spans="2:3" x14ac:dyDescent="0.25">
      <c r="B9613">
        <v>-82.783000000000001</v>
      </c>
      <c r="C9613">
        <v>-9.4238243103027308</v>
      </c>
    </row>
    <row r="9614" spans="2:3" x14ac:dyDescent="0.25">
      <c r="B9614">
        <v>-82.796999999999997</v>
      </c>
      <c r="C9614">
        <v>-8.7890586853027308</v>
      </c>
    </row>
    <row r="9615" spans="2:3" x14ac:dyDescent="0.25">
      <c r="B9615">
        <v>-82.811000000000007</v>
      </c>
      <c r="C9615">
        <v>-9.8388633728027308</v>
      </c>
    </row>
    <row r="9616" spans="2:3" x14ac:dyDescent="0.25">
      <c r="B9616">
        <v>-82.825000000000003</v>
      </c>
      <c r="C9616">
        <v>-8.0566368103027308</v>
      </c>
    </row>
    <row r="9617" spans="2:3" x14ac:dyDescent="0.25">
      <c r="B9617">
        <v>-82.838999999999999</v>
      </c>
      <c r="C9617">
        <v>-8.8623008728027308</v>
      </c>
    </row>
    <row r="9618" spans="2:3" x14ac:dyDescent="0.25">
      <c r="B9618">
        <v>-82.852999999999895</v>
      </c>
      <c r="C9618">
        <v>-10.156246185302701</v>
      </c>
    </row>
    <row r="9619" spans="2:3" x14ac:dyDescent="0.25">
      <c r="B9619">
        <v>-82.867000000000004</v>
      </c>
      <c r="C9619">
        <v>-8.6669921875</v>
      </c>
    </row>
    <row r="9620" spans="2:3" x14ac:dyDescent="0.25">
      <c r="B9620">
        <v>-82.881</v>
      </c>
      <c r="C9620">
        <v>-8.5449180603027308</v>
      </c>
    </row>
    <row r="9621" spans="2:3" x14ac:dyDescent="0.25">
      <c r="B9621">
        <v>-82.894999999999996</v>
      </c>
      <c r="C9621">
        <v>-8.9843711853027308</v>
      </c>
    </row>
    <row r="9622" spans="2:3" x14ac:dyDescent="0.25">
      <c r="B9622">
        <v>-82.909000000000006</v>
      </c>
      <c r="C9622">
        <v>-8.3984375</v>
      </c>
    </row>
    <row r="9623" spans="2:3" x14ac:dyDescent="0.25">
      <c r="B9623">
        <v>-82.923000000000002</v>
      </c>
      <c r="C9623">
        <v>-7.666015625</v>
      </c>
    </row>
    <row r="9624" spans="2:3" x14ac:dyDescent="0.25">
      <c r="B9624">
        <v>-82.936999999999998</v>
      </c>
      <c r="C9624">
        <v>-8.4228477478027308</v>
      </c>
    </row>
    <row r="9625" spans="2:3" x14ac:dyDescent="0.25">
      <c r="B9625">
        <v>-82.950999999999894</v>
      </c>
      <c r="C9625">
        <v>-8.1787109375</v>
      </c>
    </row>
    <row r="9626" spans="2:3" x14ac:dyDescent="0.25">
      <c r="B9626">
        <v>-82.965000000000003</v>
      </c>
      <c r="C9626">
        <v>-7.0068359375</v>
      </c>
    </row>
    <row r="9627" spans="2:3" x14ac:dyDescent="0.25">
      <c r="B9627">
        <v>-82.978999999999999</v>
      </c>
      <c r="C9627">
        <v>-8.5937461853027308</v>
      </c>
    </row>
    <row r="9628" spans="2:3" x14ac:dyDescent="0.25">
      <c r="B9628">
        <v>-82.992999999999995</v>
      </c>
      <c r="C9628">
        <v>-9.8876914978027308</v>
      </c>
    </row>
    <row r="9629" spans="2:3" x14ac:dyDescent="0.25">
      <c r="B9629">
        <v>-83.007000000000005</v>
      </c>
      <c r="C9629">
        <v>-8.1298789978027308</v>
      </c>
    </row>
    <row r="9630" spans="2:3" x14ac:dyDescent="0.25">
      <c r="B9630">
        <v>-83.021000000000001</v>
      </c>
      <c r="C9630">
        <v>-8.5937461853027308</v>
      </c>
    </row>
    <row r="9631" spans="2:3" x14ac:dyDescent="0.25">
      <c r="B9631">
        <v>-83.034999999999997</v>
      </c>
      <c r="C9631">
        <v>-9.5214805603027308</v>
      </c>
    </row>
    <row r="9632" spans="2:3" x14ac:dyDescent="0.25">
      <c r="B9632">
        <v>-83.049000000000007</v>
      </c>
      <c r="C9632">
        <v>-9.1796836853027308</v>
      </c>
    </row>
    <row r="9633" spans="2:3" x14ac:dyDescent="0.25">
      <c r="B9633">
        <v>-83.063000000000002</v>
      </c>
      <c r="C9633">
        <v>-8.8867149353027308</v>
      </c>
    </row>
    <row r="9634" spans="2:3" x14ac:dyDescent="0.25">
      <c r="B9634">
        <v>-83.076999999999998</v>
      </c>
      <c r="C9634">
        <v>-8.154296875</v>
      </c>
    </row>
    <row r="9635" spans="2:3" x14ac:dyDescent="0.25">
      <c r="B9635">
        <v>-83.090999999999894</v>
      </c>
      <c r="C9635">
        <v>-8.837890625</v>
      </c>
    </row>
    <row r="9636" spans="2:3" x14ac:dyDescent="0.25">
      <c r="B9636">
        <v>-83.105000000000004</v>
      </c>
      <c r="C9636">
        <v>-9.5458946228027308</v>
      </c>
    </row>
    <row r="9637" spans="2:3" x14ac:dyDescent="0.25">
      <c r="B9637">
        <v>-83.119</v>
      </c>
      <c r="C9637">
        <v>-9.5458984375</v>
      </c>
    </row>
    <row r="9638" spans="2:3" x14ac:dyDescent="0.25">
      <c r="B9638">
        <v>-83.132999999999996</v>
      </c>
      <c r="C9638">
        <v>-9.326171875</v>
      </c>
    </row>
    <row r="9639" spans="2:3" x14ac:dyDescent="0.25">
      <c r="B9639">
        <v>-83.147000000000006</v>
      </c>
      <c r="C9639">
        <v>-9.7900352478027308</v>
      </c>
    </row>
    <row r="9640" spans="2:3" x14ac:dyDescent="0.25">
      <c r="B9640">
        <v>-83.161000000000001</v>
      </c>
      <c r="C9640">
        <v>-9.3017539978027308</v>
      </c>
    </row>
    <row r="9641" spans="2:3" x14ac:dyDescent="0.25">
      <c r="B9641">
        <v>-83.174999999999997</v>
      </c>
      <c r="C9641">
        <v>-8.5205078125</v>
      </c>
    </row>
    <row r="9642" spans="2:3" x14ac:dyDescent="0.25">
      <c r="B9642">
        <v>-83.188999999999893</v>
      </c>
      <c r="C9642">
        <v>-7.6904296875</v>
      </c>
    </row>
    <row r="9643" spans="2:3" x14ac:dyDescent="0.25">
      <c r="B9643">
        <v>-83.203000000000003</v>
      </c>
      <c r="C9643">
        <v>-8.9355430603027308</v>
      </c>
    </row>
    <row r="9644" spans="2:3" x14ac:dyDescent="0.25">
      <c r="B9644">
        <v>-83.216999999999999</v>
      </c>
      <c r="C9644">
        <v>-9.326171875</v>
      </c>
    </row>
    <row r="9645" spans="2:3" x14ac:dyDescent="0.25">
      <c r="B9645">
        <v>-83.230999999999895</v>
      </c>
      <c r="C9645">
        <v>-9.8876914978027308</v>
      </c>
    </row>
    <row r="9646" spans="2:3" x14ac:dyDescent="0.25">
      <c r="B9646">
        <v>-83.245000000000005</v>
      </c>
      <c r="C9646">
        <v>-8.7890586853027308</v>
      </c>
    </row>
    <row r="9647" spans="2:3" x14ac:dyDescent="0.25">
      <c r="B9647">
        <v>-83.259</v>
      </c>
      <c r="C9647">
        <v>-8.9599571228027308</v>
      </c>
    </row>
    <row r="9648" spans="2:3" x14ac:dyDescent="0.25">
      <c r="B9648">
        <v>-83.272999999999996</v>
      </c>
      <c r="C9648">
        <v>-8.9599571228027308</v>
      </c>
    </row>
    <row r="9649" spans="2:3" x14ac:dyDescent="0.25">
      <c r="B9649">
        <v>-83.287000000000006</v>
      </c>
      <c r="C9649">
        <v>-8.1298828125</v>
      </c>
    </row>
    <row r="9650" spans="2:3" x14ac:dyDescent="0.25">
      <c r="B9650">
        <v>-83.301000000000002</v>
      </c>
      <c r="C9650">
        <v>-6.689453125</v>
      </c>
    </row>
    <row r="9651" spans="2:3" x14ac:dyDescent="0.25">
      <c r="B9651">
        <v>-83.314999999999998</v>
      </c>
      <c r="C9651">
        <v>-8.8623008728027308</v>
      </c>
    </row>
    <row r="9652" spans="2:3" x14ac:dyDescent="0.25">
      <c r="B9652">
        <v>-83.328999999999894</v>
      </c>
      <c r="C9652">
        <v>-8.3984375</v>
      </c>
    </row>
    <row r="9653" spans="2:3" x14ac:dyDescent="0.25">
      <c r="B9653">
        <v>-83.343000000000004</v>
      </c>
      <c r="C9653">
        <v>-7.7880859375</v>
      </c>
    </row>
    <row r="9654" spans="2:3" x14ac:dyDescent="0.25">
      <c r="B9654">
        <v>-83.356999999999999</v>
      </c>
      <c r="C9654">
        <v>-9.3261680603027308</v>
      </c>
    </row>
    <row r="9655" spans="2:3" x14ac:dyDescent="0.25">
      <c r="B9655">
        <v>-83.370999999999995</v>
      </c>
      <c r="C9655">
        <v>-8.1054649353027308</v>
      </c>
    </row>
    <row r="9656" spans="2:3" x14ac:dyDescent="0.25">
      <c r="B9656">
        <v>-83.385000000000005</v>
      </c>
      <c r="C9656">
        <v>-7.568359375</v>
      </c>
    </row>
    <row r="9657" spans="2:3" x14ac:dyDescent="0.25">
      <c r="B9657">
        <v>-83.399000000000001</v>
      </c>
      <c r="C9657">
        <v>-6.9091796875</v>
      </c>
    </row>
    <row r="9658" spans="2:3" x14ac:dyDescent="0.25">
      <c r="B9658">
        <v>-83.412999999999997</v>
      </c>
      <c r="C9658">
        <v>-7.51953125</v>
      </c>
    </row>
    <row r="9659" spans="2:3" x14ac:dyDescent="0.25">
      <c r="B9659">
        <v>-83.427000000000007</v>
      </c>
      <c r="C9659">
        <v>-7.568359375</v>
      </c>
    </row>
    <row r="9660" spans="2:3" x14ac:dyDescent="0.25">
      <c r="B9660">
        <v>-83.441000000000003</v>
      </c>
      <c r="C9660">
        <v>-8.0322227478027308</v>
      </c>
    </row>
    <row r="9661" spans="2:3" x14ac:dyDescent="0.25">
      <c r="B9661">
        <v>-83.454999999999998</v>
      </c>
      <c r="C9661">
        <v>-8.2763671875</v>
      </c>
    </row>
    <row r="9662" spans="2:3" x14ac:dyDescent="0.25">
      <c r="B9662">
        <v>-83.468999999999895</v>
      </c>
      <c r="C9662">
        <v>-6.787109375</v>
      </c>
    </row>
    <row r="9663" spans="2:3" x14ac:dyDescent="0.25">
      <c r="B9663">
        <v>-83.483000000000004</v>
      </c>
      <c r="C9663">
        <v>-7.9833984375</v>
      </c>
    </row>
    <row r="9664" spans="2:3" x14ac:dyDescent="0.25">
      <c r="B9664">
        <v>-83.497</v>
      </c>
      <c r="C9664">
        <v>-8.3740234375</v>
      </c>
    </row>
    <row r="9665" spans="2:3" x14ac:dyDescent="0.25">
      <c r="B9665">
        <v>-83.510999999999996</v>
      </c>
      <c r="C9665">
        <v>-7.6171875</v>
      </c>
    </row>
    <row r="9666" spans="2:3" x14ac:dyDescent="0.25">
      <c r="B9666">
        <v>-83.525000000000006</v>
      </c>
      <c r="C9666">
        <v>-8.6425743103027308</v>
      </c>
    </row>
    <row r="9667" spans="2:3" x14ac:dyDescent="0.25">
      <c r="B9667">
        <v>-83.539000000000001</v>
      </c>
      <c r="C9667">
        <v>-8.5693321228027308</v>
      </c>
    </row>
    <row r="9668" spans="2:3" x14ac:dyDescent="0.25">
      <c r="B9668">
        <v>-83.552999999999997</v>
      </c>
      <c r="C9668">
        <v>-7.9589805603027299</v>
      </c>
    </row>
    <row r="9669" spans="2:3" x14ac:dyDescent="0.25">
      <c r="B9669">
        <v>-83.566999999999894</v>
      </c>
      <c r="C9669">
        <v>-8.251953125</v>
      </c>
    </row>
    <row r="9670" spans="2:3" x14ac:dyDescent="0.25">
      <c r="B9670">
        <v>-83.581000000000003</v>
      </c>
      <c r="C9670">
        <v>-8.59375</v>
      </c>
    </row>
    <row r="9671" spans="2:3" x14ac:dyDescent="0.25">
      <c r="B9671">
        <v>-83.594999999999999</v>
      </c>
      <c r="C9671">
        <v>-8.9843711853027308</v>
      </c>
    </row>
    <row r="9672" spans="2:3" x14ac:dyDescent="0.25">
      <c r="B9672">
        <v>-83.608999999999895</v>
      </c>
      <c r="C9672">
        <v>-8.10546875</v>
      </c>
    </row>
    <row r="9673" spans="2:3" x14ac:dyDescent="0.25">
      <c r="B9673">
        <v>-83.623000000000005</v>
      </c>
      <c r="C9673">
        <v>-8.3251953125</v>
      </c>
    </row>
    <row r="9674" spans="2:3" x14ac:dyDescent="0.25">
      <c r="B9674">
        <v>-83.637</v>
      </c>
      <c r="C9674">
        <v>-7.9345703125</v>
      </c>
    </row>
    <row r="9675" spans="2:3" x14ac:dyDescent="0.25">
      <c r="B9675">
        <v>-83.650999999999996</v>
      </c>
      <c r="C9675">
        <v>-7.470703125</v>
      </c>
    </row>
    <row r="9676" spans="2:3" x14ac:dyDescent="0.25">
      <c r="B9676">
        <v>-83.665000000000006</v>
      </c>
      <c r="C9676">
        <v>-8.1542930603027308</v>
      </c>
    </row>
    <row r="9677" spans="2:3" x14ac:dyDescent="0.25">
      <c r="B9677">
        <v>-83.679000000000002</v>
      </c>
      <c r="C9677">
        <v>-8.4716758728027308</v>
      </c>
    </row>
    <row r="9678" spans="2:3" x14ac:dyDescent="0.25">
      <c r="B9678">
        <v>-83.692999999999998</v>
      </c>
      <c r="C9678">
        <v>-7.8857421875</v>
      </c>
    </row>
    <row r="9679" spans="2:3" x14ac:dyDescent="0.25">
      <c r="B9679">
        <v>-83.706999999999894</v>
      </c>
      <c r="C9679">
        <v>-7.080078125</v>
      </c>
    </row>
    <row r="9680" spans="2:3" x14ac:dyDescent="0.25">
      <c r="B9680">
        <v>-83.721000000000004</v>
      </c>
      <c r="C9680">
        <v>-7.7392578125</v>
      </c>
    </row>
    <row r="9681" spans="2:3" x14ac:dyDescent="0.25">
      <c r="B9681">
        <v>-83.734999999999999</v>
      </c>
      <c r="C9681">
        <v>-7.7392578125</v>
      </c>
    </row>
    <row r="9682" spans="2:3" x14ac:dyDescent="0.25">
      <c r="B9682">
        <v>-83.748999999999995</v>
      </c>
      <c r="C9682">
        <v>-9.1796836853027308</v>
      </c>
    </row>
    <row r="9683" spans="2:3" x14ac:dyDescent="0.25">
      <c r="B9683">
        <v>-83.763000000000005</v>
      </c>
      <c r="C9683">
        <v>-9.9609336853027308</v>
      </c>
    </row>
    <row r="9684" spans="2:3" x14ac:dyDescent="0.25">
      <c r="B9684">
        <v>-83.777000000000001</v>
      </c>
      <c r="C9684">
        <v>-8.251953125</v>
      </c>
    </row>
    <row r="9685" spans="2:3" x14ac:dyDescent="0.25">
      <c r="B9685">
        <v>-83.790999999999997</v>
      </c>
      <c r="C9685">
        <v>-8.1298828125</v>
      </c>
    </row>
    <row r="9686" spans="2:3" x14ac:dyDescent="0.25">
      <c r="B9686">
        <v>-83.805000000000007</v>
      </c>
      <c r="C9686">
        <v>-8.3496055603027308</v>
      </c>
    </row>
    <row r="9687" spans="2:3" x14ac:dyDescent="0.25">
      <c r="B9687">
        <v>-83.819000000000003</v>
      </c>
      <c r="C9687">
        <v>-8.3007774353027308</v>
      </c>
    </row>
    <row r="9688" spans="2:3" x14ac:dyDescent="0.25">
      <c r="B9688">
        <v>-83.832999999999998</v>
      </c>
      <c r="C9688">
        <v>-8.2763633728027308</v>
      </c>
    </row>
    <row r="9689" spans="2:3" x14ac:dyDescent="0.25">
      <c r="B9689">
        <v>-83.846999999999895</v>
      </c>
      <c r="C9689">
        <v>-7.8369140625</v>
      </c>
    </row>
    <row r="9690" spans="2:3" x14ac:dyDescent="0.25">
      <c r="B9690">
        <v>-83.861000000000004</v>
      </c>
      <c r="C9690">
        <v>-8.49609375</v>
      </c>
    </row>
    <row r="9691" spans="2:3" x14ac:dyDescent="0.25">
      <c r="B9691">
        <v>-83.875</v>
      </c>
      <c r="C9691">
        <v>-8.2275390625</v>
      </c>
    </row>
    <row r="9692" spans="2:3" x14ac:dyDescent="0.25">
      <c r="B9692">
        <v>-83.888999999999996</v>
      </c>
      <c r="C9692">
        <v>-7.32421875</v>
      </c>
    </row>
    <row r="9693" spans="2:3" x14ac:dyDescent="0.25">
      <c r="B9693">
        <v>-83.903000000000006</v>
      </c>
      <c r="C9693">
        <v>-9.1308555603027308</v>
      </c>
    </row>
    <row r="9694" spans="2:3" x14ac:dyDescent="0.25">
      <c r="B9694">
        <v>-83.917000000000002</v>
      </c>
      <c r="C9694">
        <v>-10.058589935302701</v>
      </c>
    </row>
    <row r="9695" spans="2:3" x14ac:dyDescent="0.25">
      <c r="B9695">
        <v>-83.930999999999997</v>
      </c>
      <c r="C9695">
        <v>-8.740234375</v>
      </c>
    </row>
    <row r="9696" spans="2:3" x14ac:dyDescent="0.25">
      <c r="B9696">
        <v>-83.944999999999894</v>
      </c>
      <c r="C9696">
        <v>-6.396484375</v>
      </c>
    </row>
    <row r="9697" spans="2:3" x14ac:dyDescent="0.25">
      <c r="B9697">
        <v>-83.959000000000003</v>
      </c>
      <c r="C9697">
        <v>-7.0556640625</v>
      </c>
    </row>
    <row r="9698" spans="2:3" x14ac:dyDescent="0.25">
      <c r="B9698">
        <v>-83.972999999999999</v>
      </c>
      <c r="C9698">
        <v>-8.2763671875</v>
      </c>
    </row>
    <row r="9699" spans="2:3" x14ac:dyDescent="0.25">
      <c r="B9699">
        <v>-83.986999999999895</v>
      </c>
      <c r="C9699">
        <v>-8.7890586853027308</v>
      </c>
    </row>
    <row r="9700" spans="2:3" x14ac:dyDescent="0.25">
      <c r="B9700">
        <v>-84.001000000000005</v>
      </c>
      <c r="C9700">
        <v>-9.5214805603027308</v>
      </c>
    </row>
    <row r="9701" spans="2:3" x14ac:dyDescent="0.25">
      <c r="B9701">
        <v>-84.015000000000001</v>
      </c>
      <c r="C9701">
        <v>-9.3261680603027308</v>
      </c>
    </row>
    <row r="9702" spans="2:3" x14ac:dyDescent="0.25">
      <c r="B9702">
        <v>-84.028999999999996</v>
      </c>
      <c r="C9702">
        <v>-8.6425743103027308</v>
      </c>
    </row>
    <row r="9703" spans="2:3" x14ac:dyDescent="0.25">
      <c r="B9703">
        <v>-84.043000000000006</v>
      </c>
      <c r="C9703">
        <v>-8.7646446228027308</v>
      </c>
    </row>
    <row r="9704" spans="2:3" x14ac:dyDescent="0.25">
      <c r="B9704">
        <v>-84.057000000000002</v>
      </c>
      <c r="C9704">
        <v>-7.71484375</v>
      </c>
    </row>
    <row r="9705" spans="2:3" x14ac:dyDescent="0.25">
      <c r="B9705">
        <v>-84.070999999999998</v>
      </c>
      <c r="C9705">
        <v>-6.8115234375</v>
      </c>
    </row>
    <row r="9706" spans="2:3" x14ac:dyDescent="0.25">
      <c r="B9706">
        <v>-84.084999999999894</v>
      </c>
      <c r="C9706">
        <v>-7.9345703125</v>
      </c>
    </row>
    <row r="9707" spans="2:3" x14ac:dyDescent="0.25">
      <c r="B9707">
        <v>-84.099000000000004</v>
      </c>
      <c r="C9707">
        <v>-7.8125</v>
      </c>
    </row>
    <row r="9708" spans="2:3" x14ac:dyDescent="0.25">
      <c r="B9708">
        <v>-84.113</v>
      </c>
      <c r="C9708">
        <v>-7.2021484375</v>
      </c>
    </row>
    <row r="9709" spans="2:3" x14ac:dyDescent="0.25">
      <c r="B9709">
        <v>-84.126999999999995</v>
      </c>
      <c r="C9709">
        <v>-8.203125</v>
      </c>
    </row>
    <row r="9710" spans="2:3" x14ac:dyDescent="0.25">
      <c r="B9710">
        <v>-84.141000000000005</v>
      </c>
      <c r="C9710">
        <v>-9.228515625</v>
      </c>
    </row>
    <row r="9711" spans="2:3" x14ac:dyDescent="0.25">
      <c r="B9711">
        <v>-84.155000000000001</v>
      </c>
      <c r="C9711">
        <v>-8.5205078125</v>
      </c>
    </row>
    <row r="9712" spans="2:3" x14ac:dyDescent="0.25">
      <c r="B9712">
        <v>-84.168999999999997</v>
      </c>
      <c r="C9712">
        <v>-8.4716796875</v>
      </c>
    </row>
    <row r="9713" spans="2:3" x14ac:dyDescent="0.25">
      <c r="B9713">
        <v>-84.183000000000007</v>
      </c>
      <c r="C9713">
        <v>-8.3251953125</v>
      </c>
    </row>
    <row r="9714" spans="2:3" x14ac:dyDescent="0.25">
      <c r="B9714">
        <v>-84.197000000000003</v>
      </c>
      <c r="C9714">
        <v>-8.30078125</v>
      </c>
    </row>
    <row r="9715" spans="2:3" x14ac:dyDescent="0.25">
      <c r="B9715">
        <v>-84.210999999999999</v>
      </c>
      <c r="C9715">
        <v>-9.5947227478027308</v>
      </c>
    </row>
    <row r="9716" spans="2:3" x14ac:dyDescent="0.25">
      <c r="B9716">
        <v>-84.224999999999895</v>
      </c>
      <c r="C9716">
        <v>-9.0331993103027308</v>
      </c>
    </row>
    <row r="9717" spans="2:3" x14ac:dyDescent="0.25">
      <c r="B9717">
        <v>-84.239000000000004</v>
      </c>
      <c r="C9717">
        <v>-9.3749961853027308</v>
      </c>
    </row>
    <row r="9718" spans="2:3" x14ac:dyDescent="0.25">
      <c r="B9718">
        <v>-84.253</v>
      </c>
      <c r="C9718">
        <v>-9.3994140625</v>
      </c>
    </row>
    <row r="9719" spans="2:3" x14ac:dyDescent="0.25">
      <c r="B9719">
        <v>-84.266999999999996</v>
      </c>
      <c r="C9719">
        <v>-10.009765625</v>
      </c>
    </row>
    <row r="9720" spans="2:3" x14ac:dyDescent="0.25">
      <c r="B9720">
        <v>-84.281000000000006</v>
      </c>
      <c r="C9720">
        <v>-9.3749961853027308</v>
      </c>
    </row>
    <row r="9721" spans="2:3" x14ac:dyDescent="0.25">
      <c r="B9721">
        <v>-84.295000000000002</v>
      </c>
      <c r="C9721">
        <v>-8.4716796875</v>
      </c>
    </row>
    <row r="9722" spans="2:3" x14ac:dyDescent="0.25">
      <c r="B9722">
        <v>-84.308999999999997</v>
      </c>
      <c r="C9722">
        <v>-8.3251953125</v>
      </c>
    </row>
    <row r="9723" spans="2:3" x14ac:dyDescent="0.25">
      <c r="B9723">
        <v>-84.322999999999894</v>
      </c>
      <c r="C9723">
        <v>-8.88671875</v>
      </c>
    </row>
    <row r="9724" spans="2:3" x14ac:dyDescent="0.25">
      <c r="B9724">
        <v>-84.337000000000003</v>
      </c>
      <c r="C9724">
        <v>-8.6669921875</v>
      </c>
    </row>
    <row r="9725" spans="2:3" x14ac:dyDescent="0.25">
      <c r="B9725">
        <v>-84.350999999999999</v>
      </c>
      <c r="C9725">
        <v>-7.5439453125</v>
      </c>
    </row>
    <row r="9726" spans="2:3" x14ac:dyDescent="0.25">
      <c r="B9726">
        <v>-84.364999999999995</v>
      </c>
      <c r="C9726">
        <v>-8.2275352478027308</v>
      </c>
    </row>
    <row r="9727" spans="2:3" x14ac:dyDescent="0.25">
      <c r="B9727">
        <v>-84.379000000000005</v>
      </c>
      <c r="C9727">
        <v>-8.6425743103027308</v>
      </c>
    </row>
    <row r="9728" spans="2:3" x14ac:dyDescent="0.25">
      <c r="B9728">
        <v>-84.393000000000001</v>
      </c>
      <c r="C9728">
        <v>-9.814453125</v>
      </c>
    </row>
    <row r="9729" spans="2:3" x14ac:dyDescent="0.25">
      <c r="B9729">
        <v>-84.406999999999996</v>
      </c>
      <c r="C9729">
        <v>-8.056640625</v>
      </c>
    </row>
    <row r="9730" spans="2:3" x14ac:dyDescent="0.25">
      <c r="B9730">
        <v>-84.421000000000006</v>
      </c>
      <c r="C9730">
        <v>-7.8857421875</v>
      </c>
    </row>
    <row r="9731" spans="2:3" x14ac:dyDescent="0.25">
      <c r="B9731">
        <v>-84.435000000000002</v>
      </c>
      <c r="C9731">
        <v>-8.5205078125</v>
      </c>
    </row>
    <row r="9732" spans="2:3" x14ac:dyDescent="0.25">
      <c r="B9732">
        <v>-84.448999999999998</v>
      </c>
      <c r="C9732">
        <v>-9.2040977478027308</v>
      </c>
    </row>
    <row r="9733" spans="2:3" x14ac:dyDescent="0.25">
      <c r="B9733">
        <v>-84.462999999999894</v>
      </c>
      <c r="C9733">
        <v>-7.8369140625</v>
      </c>
    </row>
    <row r="9734" spans="2:3" x14ac:dyDescent="0.25">
      <c r="B9734">
        <v>-84.477000000000004</v>
      </c>
      <c r="C9734">
        <v>-7.763671875</v>
      </c>
    </row>
    <row r="9735" spans="2:3" x14ac:dyDescent="0.25">
      <c r="B9735">
        <v>-84.491</v>
      </c>
      <c r="C9735">
        <v>-7.6171875</v>
      </c>
    </row>
    <row r="9736" spans="2:3" x14ac:dyDescent="0.25">
      <c r="B9736">
        <v>-84.504999999999995</v>
      </c>
      <c r="C9736">
        <v>-7.51953125</v>
      </c>
    </row>
    <row r="9737" spans="2:3" x14ac:dyDescent="0.25">
      <c r="B9737">
        <v>-84.519000000000005</v>
      </c>
      <c r="C9737">
        <v>-7.5439453125</v>
      </c>
    </row>
    <row r="9738" spans="2:3" x14ac:dyDescent="0.25">
      <c r="B9738">
        <v>-84.533000000000001</v>
      </c>
      <c r="C9738">
        <v>-7.5439453125</v>
      </c>
    </row>
    <row r="9739" spans="2:3" x14ac:dyDescent="0.25">
      <c r="B9739">
        <v>-84.546999999999997</v>
      </c>
      <c r="C9739">
        <v>-8.9111328125</v>
      </c>
    </row>
    <row r="9740" spans="2:3" x14ac:dyDescent="0.25">
      <c r="B9740">
        <v>-84.561000000000007</v>
      </c>
      <c r="C9740">
        <v>-7.568359375</v>
      </c>
    </row>
    <row r="9741" spans="2:3" x14ac:dyDescent="0.25">
      <c r="B9741">
        <v>-84.575000000000003</v>
      </c>
      <c r="C9741">
        <v>-8.3984375</v>
      </c>
    </row>
    <row r="9742" spans="2:3" x14ac:dyDescent="0.25">
      <c r="B9742">
        <v>-84.588999999999999</v>
      </c>
      <c r="C9742">
        <v>-8.984375</v>
      </c>
    </row>
    <row r="9743" spans="2:3" x14ac:dyDescent="0.25">
      <c r="B9743">
        <v>-84.602999999999895</v>
      </c>
      <c r="C9743">
        <v>-8.740234375</v>
      </c>
    </row>
    <row r="9744" spans="2:3" x14ac:dyDescent="0.25">
      <c r="B9744">
        <v>-84.617000000000004</v>
      </c>
      <c r="C9744">
        <v>-9.521484375</v>
      </c>
    </row>
    <row r="9745" spans="2:3" x14ac:dyDescent="0.25">
      <c r="B9745">
        <v>-84.631</v>
      </c>
      <c r="C9745">
        <v>-10.620113372802701</v>
      </c>
    </row>
    <row r="9746" spans="2:3" x14ac:dyDescent="0.25">
      <c r="B9746">
        <v>-84.644999999999996</v>
      </c>
      <c r="C9746">
        <v>-9.8632774353027308</v>
      </c>
    </row>
    <row r="9747" spans="2:3" x14ac:dyDescent="0.25">
      <c r="B9747">
        <v>-84.659000000000006</v>
      </c>
      <c r="C9747">
        <v>-9.130859375</v>
      </c>
    </row>
    <row r="9748" spans="2:3" x14ac:dyDescent="0.25">
      <c r="B9748">
        <v>-84.673000000000002</v>
      </c>
      <c r="C9748">
        <v>-8.203125</v>
      </c>
    </row>
    <row r="9749" spans="2:3" x14ac:dyDescent="0.25">
      <c r="B9749">
        <v>-84.686999999999998</v>
      </c>
      <c r="C9749">
        <v>-7.91015625</v>
      </c>
    </row>
    <row r="9750" spans="2:3" x14ac:dyDescent="0.25">
      <c r="B9750">
        <v>-84.700999999999894</v>
      </c>
      <c r="C9750">
        <v>-8.4228515625</v>
      </c>
    </row>
    <row r="9751" spans="2:3" x14ac:dyDescent="0.25">
      <c r="B9751">
        <v>-84.715000000000003</v>
      </c>
      <c r="C9751">
        <v>-7.861328125</v>
      </c>
    </row>
    <row r="9752" spans="2:3" x14ac:dyDescent="0.25">
      <c r="B9752">
        <v>-84.728999999999999</v>
      </c>
      <c r="C9752">
        <v>-7.9833984375</v>
      </c>
    </row>
    <row r="9753" spans="2:3" x14ac:dyDescent="0.25">
      <c r="B9753">
        <v>-84.742999999999995</v>
      </c>
      <c r="C9753">
        <v>-8.5205078125</v>
      </c>
    </row>
    <row r="9754" spans="2:3" x14ac:dyDescent="0.25">
      <c r="B9754">
        <v>-84.757000000000005</v>
      </c>
      <c r="C9754">
        <v>-9.6191368103027308</v>
      </c>
    </row>
    <row r="9755" spans="2:3" x14ac:dyDescent="0.25">
      <c r="B9755">
        <v>-84.771000000000001</v>
      </c>
      <c r="C9755">
        <v>-9.7412071228027308</v>
      </c>
    </row>
    <row r="9756" spans="2:3" x14ac:dyDescent="0.25">
      <c r="B9756">
        <v>-84.784999999999997</v>
      </c>
      <c r="C9756">
        <v>-7.9345703125</v>
      </c>
    </row>
    <row r="9757" spans="2:3" x14ac:dyDescent="0.25">
      <c r="B9757">
        <v>-84.799000000000007</v>
      </c>
      <c r="C9757">
        <v>-8.0078125</v>
      </c>
    </row>
    <row r="9758" spans="2:3" x14ac:dyDescent="0.25">
      <c r="B9758">
        <v>-84.813000000000002</v>
      </c>
      <c r="C9758">
        <v>-8.544921875</v>
      </c>
    </row>
    <row r="9759" spans="2:3" x14ac:dyDescent="0.25">
      <c r="B9759">
        <v>-84.826999999999998</v>
      </c>
      <c r="C9759">
        <v>-8.837890625</v>
      </c>
    </row>
    <row r="9760" spans="2:3" x14ac:dyDescent="0.25">
      <c r="B9760">
        <v>-84.840999999999894</v>
      </c>
      <c r="C9760">
        <v>-9.228515625</v>
      </c>
    </row>
    <row r="9761" spans="2:3" x14ac:dyDescent="0.25">
      <c r="B9761">
        <v>-84.855000000000004</v>
      </c>
      <c r="C9761">
        <v>-8.30078125</v>
      </c>
    </row>
    <row r="9762" spans="2:3" x14ac:dyDescent="0.25">
      <c r="B9762">
        <v>-84.869</v>
      </c>
      <c r="C9762">
        <v>-8.056640625</v>
      </c>
    </row>
    <row r="9763" spans="2:3" x14ac:dyDescent="0.25">
      <c r="B9763">
        <v>-84.882999999999996</v>
      </c>
      <c r="C9763">
        <v>-9.130859375</v>
      </c>
    </row>
    <row r="9764" spans="2:3" x14ac:dyDescent="0.25">
      <c r="B9764">
        <v>-84.897000000000006</v>
      </c>
      <c r="C9764">
        <v>-9.1308555603027308</v>
      </c>
    </row>
    <row r="9765" spans="2:3" x14ac:dyDescent="0.25">
      <c r="B9765">
        <v>-84.911000000000001</v>
      </c>
      <c r="C9765">
        <v>-7.5927734375</v>
      </c>
    </row>
    <row r="9766" spans="2:3" x14ac:dyDescent="0.25">
      <c r="B9766">
        <v>-84.924999999999997</v>
      </c>
      <c r="C9766">
        <v>-7.177734375</v>
      </c>
    </row>
    <row r="9767" spans="2:3" x14ac:dyDescent="0.25">
      <c r="B9767">
        <v>-84.938999999999893</v>
      </c>
      <c r="C9767">
        <v>-7.32421875</v>
      </c>
    </row>
    <row r="9768" spans="2:3" x14ac:dyDescent="0.25">
      <c r="B9768">
        <v>-84.953000000000003</v>
      </c>
      <c r="C9768">
        <v>-7.2998046875</v>
      </c>
    </row>
    <row r="9769" spans="2:3" x14ac:dyDescent="0.25">
      <c r="B9769">
        <v>-84.966999999999999</v>
      </c>
      <c r="C9769">
        <v>-7.666015625</v>
      </c>
    </row>
    <row r="9770" spans="2:3" x14ac:dyDescent="0.25">
      <c r="B9770">
        <v>-84.980999999999895</v>
      </c>
      <c r="C9770">
        <v>-8.49609375</v>
      </c>
    </row>
    <row r="9771" spans="2:3" x14ac:dyDescent="0.25">
      <c r="B9771">
        <v>-84.995000000000005</v>
      </c>
      <c r="C9771">
        <v>-6.9091796875</v>
      </c>
    </row>
    <row r="9772" spans="2:3" x14ac:dyDescent="0.25">
      <c r="B9772">
        <v>-85.009</v>
      </c>
      <c r="C9772">
        <v>-6.6650390625</v>
      </c>
    </row>
    <row r="9773" spans="2:3" x14ac:dyDescent="0.25">
      <c r="B9773">
        <v>-85.022999999999996</v>
      </c>
      <c r="C9773">
        <v>-9.228515625</v>
      </c>
    </row>
    <row r="9774" spans="2:3" x14ac:dyDescent="0.25">
      <c r="B9774">
        <v>-85.037000000000006</v>
      </c>
      <c r="C9774">
        <v>-9.1064453125</v>
      </c>
    </row>
    <row r="9775" spans="2:3" x14ac:dyDescent="0.25">
      <c r="B9775">
        <v>-85.051000000000002</v>
      </c>
      <c r="C9775">
        <v>-6.6162109375</v>
      </c>
    </row>
    <row r="9776" spans="2:3" x14ac:dyDescent="0.25">
      <c r="B9776">
        <v>-85.064999999999998</v>
      </c>
      <c r="C9776">
        <v>-7.32421875</v>
      </c>
    </row>
    <row r="9777" spans="2:3" x14ac:dyDescent="0.25">
      <c r="B9777">
        <v>-85.078999999999894</v>
      </c>
      <c r="C9777">
        <v>-9.228515625</v>
      </c>
    </row>
    <row r="9778" spans="2:3" x14ac:dyDescent="0.25">
      <c r="B9778">
        <v>-85.093000000000004</v>
      </c>
      <c r="C9778">
        <v>-8.10546875</v>
      </c>
    </row>
    <row r="9779" spans="2:3" x14ac:dyDescent="0.25">
      <c r="B9779">
        <v>-85.106999999999999</v>
      </c>
      <c r="C9779">
        <v>-7.5439453125</v>
      </c>
    </row>
    <row r="9780" spans="2:3" x14ac:dyDescent="0.25">
      <c r="B9780">
        <v>-85.120999999999995</v>
      </c>
      <c r="C9780">
        <v>-7.7392578125</v>
      </c>
    </row>
    <row r="9781" spans="2:3" x14ac:dyDescent="0.25">
      <c r="B9781">
        <v>-85.135000000000005</v>
      </c>
      <c r="C9781">
        <v>-8.3740234375</v>
      </c>
    </row>
    <row r="9782" spans="2:3" x14ac:dyDescent="0.25">
      <c r="B9782">
        <v>-85.149000000000001</v>
      </c>
      <c r="C9782">
        <v>-7.7880859375</v>
      </c>
    </row>
    <row r="9783" spans="2:3" x14ac:dyDescent="0.25">
      <c r="B9783">
        <v>-85.162999999999997</v>
      </c>
      <c r="C9783">
        <v>-6.54296875</v>
      </c>
    </row>
    <row r="9784" spans="2:3" x14ac:dyDescent="0.25">
      <c r="B9784">
        <v>-85.177000000000007</v>
      </c>
      <c r="C9784">
        <v>-7.5927734375</v>
      </c>
    </row>
    <row r="9785" spans="2:3" x14ac:dyDescent="0.25">
      <c r="B9785">
        <v>-85.191000000000003</v>
      </c>
      <c r="C9785">
        <v>-6.9580078125</v>
      </c>
    </row>
    <row r="9786" spans="2:3" x14ac:dyDescent="0.25">
      <c r="B9786">
        <v>-85.204999999999998</v>
      </c>
      <c r="C9786">
        <v>-8.349609375</v>
      </c>
    </row>
    <row r="9787" spans="2:3" x14ac:dyDescent="0.25">
      <c r="B9787">
        <v>-85.218999999999895</v>
      </c>
      <c r="C9787">
        <v>-8.0810546875</v>
      </c>
    </row>
    <row r="9788" spans="2:3" x14ac:dyDescent="0.25">
      <c r="B9788">
        <v>-85.233000000000004</v>
      </c>
      <c r="C9788">
        <v>-8.447265625</v>
      </c>
    </row>
    <row r="9789" spans="2:3" x14ac:dyDescent="0.25">
      <c r="B9789">
        <v>-85.247</v>
      </c>
      <c r="C9789">
        <v>-7.2509765625</v>
      </c>
    </row>
    <row r="9790" spans="2:3" x14ac:dyDescent="0.25">
      <c r="B9790">
        <v>-85.260999999999996</v>
      </c>
      <c r="C9790">
        <v>-6.0546875</v>
      </c>
    </row>
    <row r="9791" spans="2:3" x14ac:dyDescent="0.25">
      <c r="B9791">
        <v>-85.275000000000006</v>
      </c>
      <c r="C9791">
        <v>-7.8369140625</v>
      </c>
    </row>
    <row r="9792" spans="2:3" x14ac:dyDescent="0.25">
      <c r="B9792">
        <v>-85.289000000000001</v>
      </c>
      <c r="C9792">
        <v>-8.3251953125</v>
      </c>
    </row>
    <row r="9793" spans="2:3" x14ac:dyDescent="0.25">
      <c r="B9793">
        <v>-85.302999999999997</v>
      </c>
      <c r="C9793">
        <v>-7.8369140625</v>
      </c>
    </row>
    <row r="9794" spans="2:3" x14ac:dyDescent="0.25">
      <c r="B9794">
        <v>-85.316999999999894</v>
      </c>
      <c r="C9794">
        <v>-8.6181640625</v>
      </c>
    </row>
    <row r="9795" spans="2:3" x14ac:dyDescent="0.25">
      <c r="B9795">
        <v>-85.331000000000003</v>
      </c>
      <c r="C9795">
        <v>-9.2041015625</v>
      </c>
    </row>
    <row r="9796" spans="2:3" x14ac:dyDescent="0.25">
      <c r="B9796">
        <v>-85.344999999999999</v>
      </c>
      <c r="C9796">
        <v>-8.4228515625</v>
      </c>
    </row>
    <row r="9797" spans="2:3" x14ac:dyDescent="0.25">
      <c r="B9797">
        <v>-85.358999999999895</v>
      </c>
      <c r="C9797">
        <v>-7.9345703125</v>
      </c>
    </row>
    <row r="9798" spans="2:3" x14ac:dyDescent="0.25">
      <c r="B9798">
        <v>-85.373000000000005</v>
      </c>
      <c r="C9798">
        <v>-8.837890625</v>
      </c>
    </row>
    <row r="9799" spans="2:3" x14ac:dyDescent="0.25">
      <c r="B9799">
        <v>-85.387</v>
      </c>
      <c r="C9799">
        <v>-8.056640625</v>
      </c>
    </row>
    <row r="9800" spans="2:3" x14ac:dyDescent="0.25">
      <c r="B9800">
        <v>-85.400999999999996</v>
      </c>
      <c r="C9800">
        <v>-8.740234375</v>
      </c>
    </row>
    <row r="9801" spans="2:3" x14ac:dyDescent="0.25">
      <c r="B9801">
        <v>-85.415000000000006</v>
      </c>
      <c r="C9801">
        <v>-9.326171875</v>
      </c>
    </row>
    <row r="9802" spans="2:3" x14ac:dyDescent="0.25">
      <c r="B9802">
        <v>-85.429000000000002</v>
      </c>
      <c r="C9802">
        <v>-8.9599609375</v>
      </c>
    </row>
    <row r="9803" spans="2:3" x14ac:dyDescent="0.25">
      <c r="B9803">
        <v>-85.442999999999998</v>
      </c>
      <c r="C9803">
        <v>-7.6904296875</v>
      </c>
    </row>
    <row r="9804" spans="2:3" x14ac:dyDescent="0.25">
      <c r="B9804">
        <v>-85.456999999999894</v>
      </c>
      <c r="C9804">
        <v>-9.1796875</v>
      </c>
    </row>
    <row r="9805" spans="2:3" x14ac:dyDescent="0.25">
      <c r="B9805">
        <v>-85.471000000000004</v>
      </c>
      <c r="C9805">
        <v>-8.1298828125</v>
      </c>
    </row>
    <row r="9806" spans="2:3" x14ac:dyDescent="0.25">
      <c r="B9806">
        <v>-85.484999999999999</v>
      </c>
      <c r="C9806">
        <v>-7.7392578125</v>
      </c>
    </row>
    <row r="9807" spans="2:3" x14ac:dyDescent="0.25">
      <c r="B9807">
        <v>-85.498999999999995</v>
      </c>
      <c r="C9807">
        <v>-9.1064453125</v>
      </c>
    </row>
    <row r="9808" spans="2:3" x14ac:dyDescent="0.25">
      <c r="B9808">
        <v>-85.513000000000005</v>
      </c>
      <c r="C9808">
        <v>-9.423828125</v>
      </c>
    </row>
    <row r="9809" spans="2:3" x14ac:dyDescent="0.25">
      <c r="B9809">
        <v>-85.527000000000001</v>
      </c>
      <c r="C9809">
        <v>-9.1552734375</v>
      </c>
    </row>
    <row r="9810" spans="2:3" x14ac:dyDescent="0.25">
      <c r="B9810">
        <v>-85.540999999999997</v>
      </c>
      <c r="C9810">
        <v>-8.8623046875</v>
      </c>
    </row>
    <row r="9811" spans="2:3" x14ac:dyDescent="0.25">
      <c r="B9811">
        <v>-85.555000000000007</v>
      </c>
      <c r="C9811">
        <v>-8.935546875</v>
      </c>
    </row>
    <row r="9812" spans="2:3" x14ac:dyDescent="0.25">
      <c r="B9812">
        <v>-85.569000000000003</v>
      </c>
      <c r="C9812">
        <v>-8.935546875</v>
      </c>
    </row>
    <row r="9813" spans="2:3" x14ac:dyDescent="0.25">
      <c r="B9813">
        <v>-85.582999999999998</v>
      </c>
      <c r="C9813">
        <v>-9.2041015625</v>
      </c>
    </row>
    <row r="9814" spans="2:3" x14ac:dyDescent="0.25">
      <c r="B9814">
        <v>-85.596999999999895</v>
      </c>
      <c r="C9814">
        <v>-9.66796875</v>
      </c>
    </row>
    <row r="9815" spans="2:3" x14ac:dyDescent="0.25">
      <c r="B9815">
        <v>-85.611000000000004</v>
      </c>
      <c r="C9815">
        <v>-9.0087890625</v>
      </c>
    </row>
    <row r="9816" spans="2:3" x14ac:dyDescent="0.25">
      <c r="B9816">
        <v>-85.625</v>
      </c>
      <c r="C9816">
        <v>-7.5927734375</v>
      </c>
    </row>
    <row r="9817" spans="2:3" x14ac:dyDescent="0.25">
      <c r="B9817">
        <v>-85.638999999999996</v>
      </c>
      <c r="C9817">
        <v>-7.1533203125</v>
      </c>
    </row>
    <row r="9818" spans="2:3" x14ac:dyDescent="0.25">
      <c r="B9818">
        <v>-85.653000000000006</v>
      </c>
      <c r="C9818">
        <v>-7.1044921875</v>
      </c>
    </row>
    <row r="9819" spans="2:3" x14ac:dyDescent="0.25">
      <c r="B9819">
        <v>-85.667000000000002</v>
      </c>
      <c r="C9819">
        <v>-8.3740234375</v>
      </c>
    </row>
    <row r="9820" spans="2:3" x14ac:dyDescent="0.25">
      <c r="B9820">
        <v>-85.680999999999997</v>
      </c>
      <c r="C9820">
        <v>-9.814453125</v>
      </c>
    </row>
    <row r="9821" spans="2:3" x14ac:dyDescent="0.25">
      <c r="B9821">
        <v>-85.694999999999894</v>
      </c>
      <c r="C9821">
        <v>-10.44921875</v>
      </c>
    </row>
    <row r="9822" spans="2:3" x14ac:dyDescent="0.25">
      <c r="B9822">
        <v>-85.709000000000003</v>
      </c>
      <c r="C9822">
        <v>-8.9599609375</v>
      </c>
    </row>
    <row r="9823" spans="2:3" x14ac:dyDescent="0.25">
      <c r="B9823">
        <v>-85.722999999999999</v>
      </c>
      <c r="C9823">
        <v>-8.8134765625</v>
      </c>
    </row>
    <row r="9824" spans="2:3" x14ac:dyDescent="0.25">
      <c r="B9824">
        <v>-85.736999999999895</v>
      </c>
      <c r="C9824">
        <v>-9.3994140625</v>
      </c>
    </row>
    <row r="9825" spans="2:3" x14ac:dyDescent="0.25">
      <c r="B9825">
        <v>-85.751000000000005</v>
      </c>
      <c r="C9825">
        <v>-9.1796875</v>
      </c>
    </row>
    <row r="9826" spans="2:3" x14ac:dyDescent="0.25">
      <c r="B9826">
        <v>-85.765000000000001</v>
      </c>
      <c r="C9826">
        <v>-8.7646484375</v>
      </c>
    </row>
    <row r="9827" spans="2:3" x14ac:dyDescent="0.25">
      <c r="B9827">
        <v>-85.778999999999996</v>
      </c>
      <c r="C9827">
        <v>-9.7900390625</v>
      </c>
    </row>
    <row r="9828" spans="2:3" x14ac:dyDescent="0.25">
      <c r="B9828">
        <v>-85.793000000000006</v>
      </c>
      <c r="C9828">
        <v>-7.91015625</v>
      </c>
    </row>
    <row r="9829" spans="2:3" x14ac:dyDescent="0.25">
      <c r="B9829">
        <v>-85.807000000000002</v>
      </c>
      <c r="C9829">
        <v>-8.203125</v>
      </c>
    </row>
    <row r="9830" spans="2:3" x14ac:dyDescent="0.25">
      <c r="B9830">
        <v>-85.820999999999998</v>
      </c>
      <c r="C9830">
        <v>-8.3251953125</v>
      </c>
    </row>
    <row r="9831" spans="2:3" x14ac:dyDescent="0.25">
      <c r="B9831">
        <v>-85.834999999999894</v>
      </c>
      <c r="C9831">
        <v>-7.9345703125</v>
      </c>
    </row>
    <row r="9832" spans="2:3" x14ac:dyDescent="0.25">
      <c r="B9832">
        <v>-85.849000000000004</v>
      </c>
      <c r="C9832">
        <v>-9.0576171875</v>
      </c>
    </row>
    <row r="9833" spans="2:3" x14ac:dyDescent="0.25">
      <c r="B9833">
        <v>-85.863</v>
      </c>
      <c r="C9833">
        <v>-8.2275390625</v>
      </c>
    </row>
    <row r="9834" spans="2:3" x14ac:dyDescent="0.25">
      <c r="B9834">
        <v>-85.876999999999995</v>
      </c>
      <c r="C9834">
        <v>-7.2998046875</v>
      </c>
    </row>
    <row r="9835" spans="2:3" x14ac:dyDescent="0.25">
      <c r="B9835">
        <v>-85.891000000000005</v>
      </c>
      <c r="C9835">
        <v>-8.3740234375</v>
      </c>
    </row>
    <row r="9836" spans="2:3" x14ac:dyDescent="0.25">
      <c r="B9836">
        <v>-85.905000000000001</v>
      </c>
      <c r="C9836">
        <v>-8.1787109375</v>
      </c>
    </row>
    <row r="9837" spans="2:3" x14ac:dyDescent="0.25">
      <c r="B9837">
        <v>-85.918999999999997</v>
      </c>
      <c r="C9837">
        <v>-6.7626953125</v>
      </c>
    </row>
    <row r="9838" spans="2:3" x14ac:dyDescent="0.25">
      <c r="B9838">
        <v>-85.933000000000007</v>
      </c>
      <c r="C9838">
        <v>-7.8857421875</v>
      </c>
    </row>
    <row r="9839" spans="2:3" x14ac:dyDescent="0.25">
      <c r="B9839">
        <v>-85.947000000000003</v>
      </c>
      <c r="C9839">
        <v>-8.935546875</v>
      </c>
    </row>
    <row r="9840" spans="2:3" x14ac:dyDescent="0.25">
      <c r="B9840">
        <v>-85.960999999999999</v>
      </c>
      <c r="C9840">
        <v>-8.349609375</v>
      </c>
    </row>
    <row r="9841" spans="2:3" x14ac:dyDescent="0.25">
      <c r="B9841">
        <v>-85.974999999999895</v>
      </c>
      <c r="C9841">
        <v>-8.447265625</v>
      </c>
    </row>
    <row r="9842" spans="2:3" x14ac:dyDescent="0.25">
      <c r="B9842">
        <v>-85.989000000000004</v>
      </c>
      <c r="C9842">
        <v>-9.27734375</v>
      </c>
    </row>
    <row r="9843" spans="2:3" x14ac:dyDescent="0.25">
      <c r="B9843">
        <v>-86.003</v>
      </c>
      <c r="C9843">
        <v>-8.7646484375</v>
      </c>
    </row>
    <row r="9844" spans="2:3" x14ac:dyDescent="0.25">
      <c r="B9844">
        <v>-86.016999999999996</v>
      </c>
      <c r="C9844">
        <v>-7.7880859375</v>
      </c>
    </row>
    <row r="9845" spans="2:3" x14ac:dyDescent="0.25">
      <c r="B9845">
        <v>-86.031000000000006</v>
      </c>
      <c r="C9845">
        <v>-7.71484375</v>
      </c>
    </row>
    <row r="9846" spans="2:3" x14ac:dyDescent="0.25">
      <c r="B9846">
        <v>-86.045000000000002</v>
      </c>
      <c r="C9846">
        <v>-7.763671875</v>
      </c>
    </row>
    <row r="9847" spans="2:3" x14ac:dyDescent="0.25">
      <c r="B9847">
        <v>-86.058999999999997</v>
      </c>
      <c r="C9847">
        <v>-9.27734375</v>
      </c>
    </row>
    <row r="9848" spans="2:3" x14ac:dyDescent="0.25">
      <c r="B9848">
        <v>-86.072999999999894</v>
      </c>
      <c r="C9848">
        <v>-9.765625</v>
      </c>
    </row>
    <row r="9849" spans="2:3" x14ac:dyDescent="0.25">
      <c r="B9849">
        <v>-86.087000000000003</v>
      </c>
      <c r="C9849">
        <v>-8.251953125</v>
      </c>
    </row>
    <row r="9850" spans="2:3" x14ac:dyDescent="0.25">
      <c r="B9850">
        <v>-86.100999999999999</v>
      </c>
      <c r="C9850">
        <v>-7.958984375</v>
      </c>
    </row>
    <row r="9851" spans="2:3" x14ac:dyDescent="0.25">
      <c r="B9851">
        <v>-86.114999999999995</v>
      </c>
      <c r="C9851">
        <v>-9.3505859375</v>
      </c>
    </row>
    <row r="9852" spans="2:3" x14ac:dyDescent="0.25">
      <c r="B9852">
        <v>-86.129000000000005</v>
      </c>
      <c r="C9852">
        <v>-7.91015625</v>
      </c>
    </row>
    <row r="9853" spans="2:3" x14ac:dyDescent="0.25">
      <c r="B9853">
        <v>-86.143000000000001</v>
      </c>
      <c r="C9853">
        <v>-7.1044921875</v>
      </c>
    </row>
    <row r="9854" spans="2:3" x14ac:dyDescent="0.25">
      <c r="B9854">
        <v>-86.156999999999996</v>
      </c>
      <c r="C9854">
        <v>-7.275390625</v>
      </c>
    </row>
    <row r="9855" spans="2:3" x14ac:dyDescent="0.25">
      <c r="B9855">
        <v>-86.171000000000006</v>
      </c>
      <c r="C9855">
        <v>-7.7880859375</v>
      </c>
    </row>
    <row r="9856" spans="2:3" x14ac:dyDescent="0.25">
      <c r="B9856">
        <v>-86.185000000000002</v>
      </c>
      <c r="C9856">
        <v>-7.5439453125</v>
      </c>
    </row>
    <row r="9857" spans="2:3" x14ac:dyDescent="0.25">
      <c r="B9857">
        <v>-86.198999999999998</v>
      </c>
      <c r="C9857">
        <v>-7.32421875</v>
      </c>
    </row>
    <row r="9858" spans="2:3" x14ac:dyDescent="0.25">
      <c r="B9858">
        <v>-86.212999999999894</v>
      </c>
      <c r="C9858">
        <v>-7.666015625</v>
      </c>
    </row>
    <row r="9859" spans="2:3" x14ac:dyDescent="0.25">
      <c r="B9859">
        <v>-86.227000000000004</v>
      </c>
      <c r="C9859">
        <v>-8.4228515625</v>
      </c>
    </row>
    <row r="9860" spans="2:3" x14ac:dyDescent="0.25">
      <c r="B9860">
        <v>-86.241</v>
      </c>
      <c r="C9860">
        <v>-7.4462890625</v>
      </c>
    </row>
    <row r="9861" spans="2:3" x14ac:dyDescent="0.25">
      <c r="B9861">
        <v>-86.254999999999995</v>
      </c>
      <c r="C9861">
        <v>-7.4462890625</v>
      </c>
    </row>
    <row r="9862" spans="2:3" x14ac:dyDescent="0.25">
      <c r="B9862">
        <v>-86.269000000000005</v>
      </c>
      <c r="C9862">
        <v>-7.421875</v>
      </c>
    </row>
    <row r="9863" spans="2:3" x14ac:dyDescent="0.25">
      <c r="B9863">
        <v>-86.283000000000001</v>
      </c>
      <c r="C9863">
        <v>-8.9111328125</v>
      </c>
    </row>
    <row r="9864" spans="2:3" x14ac:dyDescent="0.25">
      <c r="B9864">
        <v>-86.296999999999997</v>
      </c>
      <c r="C9864">
        <v>-9.765625</v>
      </c>
    </row>
    <row r="9865" spans="2:3" x14ac:dyDescent="0.25">
      <c r="B9865">
        <v>-86.311000000000007</v>
      </c>
      <c r="C9865">
        <v>-8.1787109375</v>
      </c>
    </row>
    <row r="9866" spans="2:3" x14ac:dyDescent="0.25">
      <c r="B9866">
        <v>-86.325000000000003</v>
      </c>
      <c r="C9866">
        <v>-8.251953125</v>
      </c>
    </row>
    <row r="9867" spans="2:3" x14ac:dyDescent="0.25">
      <c r="B9867">
        <v>-86.338999999999999</v>
      </c>
      <c r="C9867">
        <v>-8.0810546875</v>
      </c>
    </row>
    <row r="9868" spans="2:3" x14ac:dyDescent="0.25">
      <c r="B9868">
        <v>-86.352999999999895</v>
      </c>
      <c r="C9868">
        <v>-7.568359375</v>
      </c>
    </row>
    <row r="9869" spans="2:3" x14ac:dyDescent="0.25">
      <c r="B9869">
        <v>-86.367000000000004</v>
      </c>
      <c r="C9869">
        <v>-9.375</v>
      </c>
    </row>
    <row r="9870" spans="2:3" x14ac:dyDescent="0.25">
      <c r="B9870">
        <v>-86.381</v>
      </c>
      <c r="C9870">
        <v>-9.9365234375</v>
      </c>
    </row>
    <row r="9871" spans="2:3" x14ac:dyDescent="0.25">
      <c r="B9871">
        <v>-86.394999999999996</v>
      </c>
      <c r="C9871">
        <v>-9.3017578125</v>
      </c>
    </row>
    <row r="9872" spans="2:3" x14ac:dyDescent="0.25">
      <c r="B9872">
        <v>-86.409000000000006</v>
      </c>
      <c r="C9872">
        <v>-8.3740234375</v>
      </c>
    </row>
    <row r="9873" spans="2:3" x14ac:dyDescent="0.25">
      <c r="B9873">
        <v>-86.423000000000002</v>
      </c>
      <c r="C9873">
        <v>-7.6416015625</v>
      </c>
    </row>
    <row r="9874" spans="2:3" x14ac:dyDescent="0.25">
      <c r="B9874">
        <v>-86.436999999999998</v>
      </c>
      <c r="C9874">
        <v>-8.154296875</v>
      </c>
    </row>
    <row r="9875" spans="2:3" x14ac:dyDescent="0.25">
      <c r="B9875">
        <v>-86.450999999999894</v>
      </c>
      <c r="C9875">
        <v>-8.2763671875</v>
      </c>
    </row>
    <row r="9876" spans="2:3" x14ac:dyDescent="0.25">
      <c r="B9876">
        <v>-86.465000000000003</v>
      </c>
      <c r="C9876">
        <v>-8.10546875</v>
      </c>
    </row>
    <row r="9877" spans="2:3" x14ac:dyDescent="0.25">
      <c r="B9877">
        <v>-86.478999999999999</v>
      </c>
      <c r="C9877">
        <v>-8.59375</v>
      </c>
    </row>
    <row r="9878" spans="2:3" x14ac:dyDescent="0.25">
      <c r="B9878">
        <v>-86.492999999999995</v>
      </c>
      <c r="C9878">
        <v>-8.7158203125</v>
      </c>
    </row>
    <row r="9879" spans="2:3" x14ac:dyDescent="0.25">
      <c r="B9879">
        <v>-86.507000000000005</v>
      </c>
      <c r="C9879">
        <v>-8.056640625</v>
      </c>
    </row>
    <row r="9880" spans="2:3" x14ac:dyDescent="0.25">
      <c r="B9880">
        <v>-86.521000000000001</v>
      </c>
      <c r="C9880">
        <v>-8.5205078125</v>
      </c>
    </row>
    <row r="9881" spans="2:3" x14ac:dyDescent="0.25">
      <c r="B9881">
        <v>-86.534999999999997</v>
      </c>
      <c r="C9881">
        <v>-9.375</v>
      </c>
    </row>
    <row r="9882" spans="2:3" x14ac:dyDescent="0.25">
      <c r="B9882">
        <v>-86.549000000000007</v>
      </c>
      <c r="C9882">
        <v>-8.935546875</v>
      </c>
    </row>
    <row r="9883" spans="2:3" x14ac:dyDescent="0.25">
      <c r="B9883">
        <v>-86.563000000000002</v>
      </c>
      <c r="C9883">
        <v>-7.8369140625</v>
      </c>
    </row>
    <row r="9884" spans="2:3" x14ac:dyDescent="0.25">
      <c r="B9884">
        <v>-86.576999999999998</v>
      </c>
      <c r="C9884">
        <v>-7.2265625</v>
      </c>
    </row>
    <row r="9885" spans="2:3" x14ac:dyDescent="0.25">
      <c r="B9885">
        <v>-86.590999999999894</v>
      </c>
      <c r="C9885">
        <v>-7.3486328125</v>
      </c>
    </row>
    <row r="9886" spans="2:3" x14ac:dyDescent="0.25">
      <c r="B9886">
        <v>-86.605000000000004</v>
      </c>
      <c r="C9886">
        <v>-8.203125</v>
      </c>
    </row>
    <row r="9887" spans="2:3" x14ac:dyDescent="0.25">
      <c r="B9887">
        <v>-86.619</v>
      </c>
      <c r="C9887">
        <v>-7.6416015625</v>
      </c>
    </row>
    <row r="9888" spans="2:3" x14ac:dyDescent="0.25">
      <c r="B9888">
        <v>-86.632999999999996</v>
      </c>
      <c r="C9888">
        <v>-7.763671875</v>
      </c>
    </row>
    <row r="9889" spans="2:3" x14ac:dyDescent="0.25">
      <c r="B9889">
        <v>-86.647000000000006</v>
      </c>
      <c r="C9889">
        <v>-7.0556640625</v>
      </c>
    </row>
    <row r="9890" spans="2:3" x14ac:dyDescent="0.25">
      <c r="B9890">
        <v>-86.661000000000001</v>
      </c>
      <c r="C9890">
        <v>-8.0810546875</v>
      </c>
    </row>
    <row r="9891" spans="2:3" x14ac:dyDescent="0.25">
      <c r="B9891">
        <v>-86.674999999999997</v>
      </c>
      <c r="C9891">
        <v>-8.49609375</v>
      </c>
    </row>
    <row r="9892" spans="2:3" x14ac:dyDescent="0.25">
      <c r="B9892">
        <v>-86.688999999999893</v>
      </c>
      <c r="C9892">
        <v>-7.91015625</v>
      </c>
    </row>
    <row r="9893" spans="2:3" x14ac:dyDescent="0.25">
      <c r="B9893">
        <v>-86.703000000000003</v>
      </c>
      <c r="C9893">
        <v>-8.3984375</v>
      </c>
    </row>
    <row r="9894" spans="2:3" x14ac:dyDescent="0.25">
      <c r="B9894">
        <v>-86.716999999999999</v>
      </c>
      <c r="C9894">
        <v>-9.1064453125</v>
      </c>
    </row>
    <row r="9895" spans="2:3" x14ac:dyDescent="0.25">
      <c r="B9895">
        <v>-86.730999999999895</v>
      </c>
      <c r="C9895">
        <v>-8.6669921875</v>
      </c>
    </row>
    <row r="9896" spans="2:3" x14ac:dyDescent="0.25">
      <c r="B9896">
        <v>-86.745000000000005</v>
      </c>
      <c r="C9896">
        <v>-8.30078125</v>
      </c>
    </row>
    <row r="9897" spans="2:3" x14ac:dyDescent="0.25">
      <c r="B9897">
        <v>-86.759</v>
      </c>
      <c r="C9897">
        <v>-8.2275390625</v>
      </c>
    </row>
    <row r="9898" spans="2:3" x14ac:dyDescent="0.25">
      <c r="B9898">
        <v>-86.772999999999996</v>
      </c>
      <c r="C9898">
        <v>-8.7890625</v>
      </c>
    </row>
    <row r="9899" spans="2:3" x14ac:dyDescent="0.25">
      <c r="B9899">
        <v>-86.787000000000006</v>
      </c>
      <c r="C9899">
        <v>-9.08203125</v>
      </c>
    </row>
    <row r="9900" spans="2:3" x14ac:dyDescent="0.25">
      <c r="B9900">
        <v>-86.801000000000002</v>
      </c>
      <c r="C9900">
        <v>-9.86328125</v>
      </c>
    </row>
    <row r="9901" spans="2:3" x14ac:dyDescent="0.25">
      <c r="B9901">
        <v>-86.814999999999998</v>
      </c>
      <c r="C9901">
        <v>-8.740234375</v>
      </c>
    </row>
    <row r="9902" spans="2:3" x14ac:dyDescent="0.25">
      <c r="B9902">
        <v>-86.828999999999894</v>
      </c>
      <c r="C9902">
        <v>-9.4970703125</v>
      </c>
    </row>
    <row r="9903" spans="2:3" x14ac:dyDescent="0.25">
      <c r="B9903">
        <v>-86.843000000000004</v>
      </c>
      <c r="C9903">
        <v>-7.3974609375</v>
      </c>
    </row>
    <row r="9904" spans="2:3" x14ac:dyDescent="0.25">
      <c r="B9904">
        <v>-86.856999999999999</v>
      </c>
      <c r="C9904">
        <v>-8.1298828125</v>
      </c>
    </row>
    <row r="9905" spans="2:3" x14ac:dyDescent="0.25">
      <c r="B9905">
        <v>-86.870999999999995</v>
      </c>
      <c r="C9905">
        <v>-9.130859375</v>
      </c>
    </row>
    <row r="9906" spans="2:3" x14ac:dyDescent="0.25">
      <c r="B9906">
        <v>-86.885000000000005</v>
      </c>
      <c r="C9906">
        <v>-7.8857421875</v>
      </c>
    </row>
    <row r="9907" spans="2:3" x14ac:dyDescent="0.25">
      <c r="B9907">
        <v>-86.899000000000001</v>
      </c>
      <c r="C9907">
        <v>-7.6904296875</v>
      </c>
    </row>
    <row r="9908" spans="2:3" x14ac:dyDescent="0.25">
      <c r="B9908">
        <v>-86.912999999999997</v>
      </c>
      <c r="C9908">
        <v>-8.6181640625</v>
      </c>
    </row>
    <row r="9909" spans="2:3" x14ac:dyDescent="0.25">
      <c r="B9909">
        <v>-86.927000000000007</v>
      </c>
      <c r="C9909">
        <v>-8.6669921875</v>
      </c>
    </row>
    <row r="9910" spans="2:3" x14ac:dyDescent="0.25">
      <c r="B9910">
        <v>-86.941000000000003</v>
      </c>
      <c r="C9910">
        <v>-7.5927734375</v>
      </c>
    </row>
    <row r="9911" spans="2:3" x14ac:dyDescent="0.25">
      <c r="B9911">
        <v>-86.954999999999998</v>
      </c>
      <c r="C9911">
        <v>-7.9345703125</v>
      </c>
    </row>
    <row r="9912" spans="2:3" x14ac:dyDescent="0.25">
      <c r="B9912">
        <v>-86.968999999999895</v>
      </c>
      <c r="C9912">
        <v>-7.71484375</v>
      </c>
    </row>
    <row r="9913" spans="2:3" x14ac:dyDescent="0.25">
      <c r="B9913">
        <v>-86.983000000000004</v>
      </c>
      <c r="C9913">
        <v>-7.3486328125</v>
      </c>
    </row>
    <row r="9914" spans="2:3" x14ac:dyDescent="0.25">
      <c r="B9914">
        <v>-86.997</v>
      </c>
      <c r="C9914">
        <v>-8.5205078125</v>
      </c>
    </row>
    <row r="9915" spans="2:3" x14ac:dyDescent="0.25">
      <c r="B9915">
        <v>-87.010999999999996</v>
      </c>
      <c r="C9915">
        <v>-7.71484375</v>
      </c>
    </row>
    <row r="9916" spans="2:3" x14ac:dyDescent="0.25">
      <c r="B9916">
        <v>-87.025000000000006</v>
      </c>
      <c r="C9916">
        <v>-8.544921875</v>
      </c>
    </row>
    <row r="9917" spans="2:3" x14ac:dyDescent="0.25">
      <c r="B9917">
        <v>-87.039000000000001</v>
      </c>
      <c r="C9917">
        <v>-9.033203125</v>
      </c>
    </row>
    <row r="9918" spans="2:3" x14ac:dyDescent="0.25">
      <c r="B9918">
        <v>-87.052999999999997</v>
      </c>
      <c r="C9918">
        <v>-8.3984375</v>
      </c>
    </row>
    <row r="9919" spans="2:3" x14ac:dyDescent="0.25">
      <c r="B9919">
        <v>-87.066999999999894</v>
      </c>
      <c r="C9919">
        <v>-10.0341796875</v>
      </c>
    </row>
    <row r="9920" spans="2:3" x14ac:dyDescent="0.25">
      <c r="B9920">
        <v>-87.081000000000003</v>
      </c>
      <c r="C9920">
        <v>-9.521484375</v>
      </c>
    </row>
    <row r="9921" spans="2:3" x14ac:dyDescent="0.25">
      <c r="B9921">
        <v>-87.094999999999999</v>
      </c>
      <c r="C9921">
        <v>-8.8623046875</v>
      </c>
    </row>
    <row r="9922" spans="2:3" x14ac:dyDescent="0.25">
      <c r="B9922">
        <v>-87.108999999999895</v>
      </c>
      <c r="C9922">
        <v>-8.154296875</v>
      </c>
    </row>
    <row r="9923" spans="2:3" x14ac:dyDescent="0.25">
      <c r="B9923">
        <v>-87.123000000000005</v>
      </c>
      <c r="C9923">
        <v>-8.6669921875</v>
      </c>
    </row>
    <row r="9924" spans="2:3" x14ac:dyDescent="0.25">
      <c r="B9924">
        <v>-87.137</v>
      </c>
      <c r="C9924">
        <v>-8.3984375</v>
      </c>
    </row>
    <row r="9925" spans="2:3" x14ac:dyDescent="0.25">
      <c r="B9925">
        <v>-87.150999999999996</v>
      </c>
      <c r="C9925">
        <v>-8.3251953125</v>
      </c>
    </row>
    <row r="9926" spans="2:3" x14ac:dyDescent="0.25">
      <c r="B9926">
        <v>-87.165000000000006</v>
      </c>
      <c r="C9926">
        <v>-9.0576171875</v>
      </c>
    </row>
    <row r="9927" spans="2:3" x14ac:dyDescent="0.25">
      <c r="B9927">
        <v>-87.179000000000002</v>
      </c>
      <c r="C9927">
        <v>-9.521484375</v>
      </c>
    </row>
    <row r="9928" spans="2:3" x14ac:dyDescent="0.25">
      <c r="B9928">
        <v>-87.192999999999998</v>
      </c>
      <c r="C9928">
        <v>-9.9853515625</v>
      </c>
    </row>
    <row r="9929" spans="2:3" x14ac:dyDescent="0.25">
      <c r="B9929">
        <v>-87.206999999999894</v>
      </c>
      <c r="C9929">
        <v>-9.2041015625</v>
      </c>
    </row>
    <row r="9930" spans="2:3" x14ac:dyDescent="0.25">
      <c r="B9930">
        <v>-87.221000000000004</v>
      </c>
      <c r="C9930">
        <v>-9.130859375</v>
      </c>
    </row>
    <row r="9931" spans="2:3" x14ac:dyDescent="0.25">
      <c r="B9931">
        <v>-87.234999999999999</v>
      </c>
      <c r="C9931">
        <v>-9.0576171875</v>
      </c>
    </row>
    <row r="9932" spans="2:3" x14ac:dyDescent="0.25">
      <c r="B9932">
        <v>-87.248999999999995</v>
      </c>
      <c r="C9932">
        <v>-8.7890625</v>
      </c>
    </row>
    <row r="9933" spans="2:3" x14ac:dyDescent="0.25">
      <c r="B9933">
        <v>-87.263000000000005</v>
      </c>
      <c r="C9933">
        <v>-8.5205078125</v>
      </c>
    </row>
    <row r="9934" spans="2:3" x14ac:dyDescent="0.25">
      <c r="B9934">
        <v>-87.277000000000001</v>
      </c>
      <c r="C9934">
        <v>-8.88671875</v>
      </c>
    </row>
    <row r="9935" spans="2:3" x14ac:dyDescent="0.25">
      <c r="B9935">
        <v>-87.290999999999997</v>
      </c>
      <c r="C9935">
        <v>-8.544921875</v>
      </c>
    </row>
    <row r="9936" spans="2:3" x14ac:dyDescent="0.25">
      <c r="B9936">
        <v>-87.305000000000007</v>
      </c>
      <c r="C9936">
        <v>-9.7412109375</v>
      </c>
    </row>
    <row r="9937" spans="2:3" x14ac:dyDescent="0.25">
      <c r="B9937">
        <v>-87.319000000000003</v>
      </c>
      <c r="C9937">
        <v>-9.6435546875</v>
      </c>
    </row>
    <row r="9938" spans="2:3" x14ac:dyDescent="0.25">
      <c r="B9938">
        <v>-87.332999999999998</v>
      </c>
      <c r="C9938">
        <v>-8.59375</v>
      </c>
    </row>
    <row r="9939" spans="2:3" x14ac:dyDescent="0.25">
      <c r="B9939">
        <v>-87.346999999999895</v>
      </c>
      <c r="C9939">
        <v>-9.6435546875</v>
      </c>
    </row>
    <row r="9940" spans="2:3" x14ac:dyDescent="0.25">
      <c r="B9940">
        <v>-87.361000000000004</v>
      </c>
      <c r="C9940">
        <v>-9.765625</v>
      </c>
    </row>
    <row r="9941" spans="2:3" x14ac:dyDescent="0.25">
      <c r="B9941">
        <v>-87.375</v>
      </c>
      <c r="C9941">
        <v>-8.8134765625</v>
      </c>
    </row>
    <row r="9942" spans="2:3" x14ac:dyDescent="0.25">
      <c r="B9942">
        <v>-87.388999999999996</v>
      </c>
      <c r="C9942">
        <v>-8.10546875</v>
      </c>
    </row>
    <row r="9943" spans="2:3" x14ac:dyDescent="0.25">
      <c r="B9943">
        <v>-87.403000000000006</v>
      </c>
      <c r="C9943">
        <v>-7.2509765625</v>
      </c>
    </row>
    <row r="9944" spans="2:3" x14ac:dyDescent="0.25">
      <c r="B9944">
        <v>-87.417000000000002</v>
      </c>
      <c r="C9944">
        <v>-8.6181640625</v>
      </c>
    </row>
    <row r="9945" spans="2:3" x14ac:dyDescent="0.25">
      <c r="B9945">
        <v>-87.430999999999997</v>
      </c>
      <c r="C9945">
        <v>-8.984375</v>
      </c>
    </row>
    <row r="9946" spans="2:3" x14ac:dyDescent="0.25">
      <c r="B9946">
        <v>-87.444999999999894</v>
      </c>
      <c r="C9946">
        <v>-9.3994140625</v>
      </c>
    </row>
    <row r="9947" spans="2:3" x14ac:dyDescent="0.25">
      <c r="B9947">
        <v>-87.459000000000003</v>
      </c>
      <c r="C9947">
        <v>-9.7900390625</v>
      </c>
    </row>
    <row r="9948" spans="2:3" x14ac:dyDescent="0.25">
      <c r="B9948">
        <v>-87.472999999999999</v>
      </c>
      <c r="C9948">
        <v>-8.984375</v>
      </c>
    </row>
    <row r="9949" spans="2:3" x14ac:dyDescent="0.25">
      <c r="B9949">
        <v>-87.486999999999895</v>
      </c>
      <c r="C9949">
        <v>-9.86328125</v>
      </c>
    </row>
    <row r="9950" spans="2:3" x14ac:dyDescent="0.25">
      <c r="B9950">
        <v>-87.501000000000005</v>
      </c>
      <c r="C9950">
        <v>-9.375</v>
      </c>
    </row>
    <row r="9951" spans="2:3" x14ac:dyDescent="0.25">
      <c r="B9951">
        <v>-87.515000000000001</v>
      </c>
      <c r="C9951">
        <v>-8.0078125</v>
      </c>
    </row>
    <row r="9952" spans="2:3" x14ac:dyDescent="0.25">
      <c r="B9952">
        <v>-87.528999999999996</v>
      </c>
      <c r="C9952">
        <v>-8.6669921875</v>
      </c>
    </row>
    <row r="9953" spans="2:3" x14ac:dyDescent="0.25">
      <c r="B9953">
        <v>-87.543000000000006</v>
      </c>
      <c r="C9953">
        <v>-9.3017578125</v>
      </c>
    </row>
    <row r="9954" spans="2:3" x14ac:dyDescent="0.25">
      <c r="B9954">
        <v>-87.557000000000002</v>
      </c>
      <c r="C9954">
        <v>-9.2041015625</v>
      </c>
    </row>
    <row r="9955" spans="2:3" x14ac:dyDescent="0.25">
      <c r="B9955">
        <v>-87.570999999999998</v>
      </c>
      <c r="C9955">
        <v>-9.66796875</v>
      </c>
    </row>
    <row r="9956" spans="2:3" x14ac:dyDescent="0.25">
      <c r="B9956">
        <v>-87.584999999999894</v>
      </c>
      <c r="C9956">
        <v>-10.1806640625</v>
      </c>
    </row>
    <row r="9957" spans="2:3" x14ac:dyDescent="0.25">
      <c r="B9957">
        <v>-87.599000000000004</v>
      </c>
      <c r="C9957">
        <v>-9.130859375</v>
      </c>
    </row>
    <row r="9958" spans="2:3" x14ac:dyDescent="0.25">
      <c r="B9958">
        <v>-87.613</v>
      </c>
      <c r="C9958">
        <v>-8.8623046875</v>
      </c>
    </row>
    <row r="9959" spans="2:3" x14ac:dyDescent="0.25">
      <c r="B9959">
        <v>-87.626999999999995</v>
      </c>
      <c r="C9959">
        <v>-8.6669921875</v>
      </c>
    </row>
    <row r="9960" spans="2:3" x14ac:dyDescent="0.25">
      <c r="B9960">
        <v>-87.641000000000005</v>
      </c>
      <c r="C9960">
        <v>-8.8134765625</v>
      </c>
    </row>
    <row r="9961" spans="2:3" x14ac:dyDescent="0.25">
      <c r="B9961">
        <v>-87.655000000000001</v>
      </c>
      <c r="C9961">
        <v>-9.2041015625</v>
      </c>
    </row>
    <row r="9962" spans="2:3" x14ac:dyDescent="0.25">
      <c r="B9962">
        <v>-87.668999999999997</v>
      </c>
      <c r="C9962">
        <v>-9.2041015625</v>
      </c>
    </row>
    <row r="9963" spans="2:3" x14ac:dyDescent="0.25">
      <c r="B9963">
        <v>-87.683000000000007</v>
      </c>
      <c r="C9963">
        <v>-9.27734375</v>
      </c>
    </row>
    <row r="9964" spans="2:3" x14ac:dyDescent="0.25">
      <c r="B9964">
        <v>-87.697000000000003</v>
      </c>
      <c r="C9964">
        <v>-9.3505859375</v>
      </c>
    </row>
    <row r="9965" spans="2:3" x14ac:dyDescent="0.25">
      <c r="B9965">
        <v>-87.710999999999999</v>
      </c>
      <c r="C9965">
        <v>-9.7900390625</v>
      </c>
    </row>
    <row r="9966" spans="2:3" x14ac:dyDescent="0.25">
      <c r="B9966">
        <v>-87.724999999999895</v>
      </c>
      <c r="C9966">
        <v>-8.203125</v>
      </c>
    </row>
    <row r="9967" spans="2:3" x14ac:dyDescent="0.25">
      <c r="B9967">
        <v>-87.739000000000004</v>
      </c>
      <c r="C9967">
        <v>-8.349609375</v>
      </c>
    </row>
    <row r="9968" spans="2:3" x14ac:dyDescent="0.25">
      <c r="B9968">
        <v>-87.753</v>
      </c>
      <c r="C9968">
        <v>-10.5712890625</v>
      </c>
    </row>
    <row r="9969" spans="2:3" x14ac:dyDescent="0.25">
      <c r="B9969">
        <v>-87.766999999999996</v>
      </c>
      <c r="C9969">
        <v>-10.15625</v>
      </c>
    </row>
    <row r="9970" spans="2:3" x14ac:dyDescent="0.25">
      <c r="B9970">
        <v>-87.781000000000006</v>
      </c>
      <c r="C9970">
        <v>-9.0087890625</v>
      </c>
    </row>
    <row r="9971" spans="2:3" x14ac:dyDescent="0.25">
      <c r="B9971">
        <v>-87.795000000000002</v>
      </c>
      <c r="C9971">
        <v>-9.47265625</v>
      </c>
    </row>
    <row r="9972" spans="2:3" x14ac:dyDescent="0.25">
      <c r="B9972">
        <v>-87.808999999999997</v>
      </c>
      <c r="C9972">
        <v>-8.0322265625</v>
      </c>
    </row>
    <row r="9973" spans="2:3" x14ac:dyDescent="0.25">
      <c r="B9973">
        <v>-87.822999999999894</v>
      </c>
      <c r="C9973">
        <v>-8.3740234375</v>
      </c>
    </row>
    <row r="9974" spans="2:3" x14ac:dyDescent="0.25">
      <c r="B9974">
        <v>-87.837000000000003</v>
      </c>
      <c r="C9974">
        <v>-8.0322265625</v>
      </c>
    </row>
    <row r="9975" spans="2:3" x14ac:dyDescent="0.25">
      <c r="B9975">
        <v>-87.850999999999999</v>
      </c>
      <c r="C9975">
        <v>-9.4482421875</v>
      </c>
    </row>
    <row r="9976" spans="2:3" x14ac:dyDescent="0.25">
      <c r="B9976">
        <v>-87.864999999999995</v>
      </c>
      <c r="C9976">
        <v>-9.9853515625</v>
      </c>
    </row>
    <row r="9977" spans="2:3" x14ac:dyDescent="0.25">
      <c r="B9977">
        <v>-87.879000000000005</v>
      </c>
      <c r="C9977">
        <v>-10.2294921875</v>
      </c>
    </row>
    <row r="9978" spans="2:3" x14ac:dyDescent="0.25">
      <c r="B9978">
        <v>-87.893000000000001</v>
      </c>
      <c r="C9978">
        <v>-9.4482421875</v>
      </c>
    </row>
    <row r="9979" spans="2:3" x14ac:dyDescent="0.25">
      <c r="B9979">
        <v>-87.906999999999996</v>
      </c>
      <c r="C9979">
        <v>-8.5693359375</v>
      </c>
    </row>
    <row r="9980" spans="2:3" x14ac:dyDescent="0.25">
      <c r="B9980">
        <v>-87.921000000000006</v>
      </c>
      <c r="C9980">
        <v>-8.8134765625</v>
      </c>
    </row>
    <row r="9981" spans="2:3" x14ac:dyDescent="0.25">
      <c r="B9981">
        <v>-87.935000000000002</v>
      </c>
      <c r="C9981">
        <v>-9.326171875</v>
      </c>
    </row>
    <row r="9982" spans="2:3" x14ac:dyDescent="0.25">
      <c r="B9982">
        <v>-87.948999999999998</v>
      </c>
      <c r="C9982">
        <v>-9.765625</v>
      </c>
    </row>
    <row r="9983" spans="2:3" x14ac:dyDescent="0.25">
      <c r="B9983">
        <v>-87.962999999999894</v>
      </c>
      <c r="C9983">
        <v>-9.3505859375</v>
      </c>
    </row>
    <row r="9984" spans="2:3" x14ac:dyDescent="0.25">
      <c r="B9984">
        <v>-87.977000000000004</v>
      </c>
      <c r="C9984">
        <v>-9.9365234375</v>
      </c>
    </row>
    <row r="9985" spans="2:3" x14ac:dyDescent="0.25">
      <c r="B9985">
        <v>-87.991</v>
      </c>
      <c r="C9985">
        <v>-9.5703125</v>
      </c>
    </row>
    <row r="9986" spans="2:3" x14ac:dyDescent="0.25">
      <c r="B9986">
        <v>-88.004999999999995</v>
      </c>
      <c r="C9986">
        <v>-7.4462890625</v>
      </c>
    </row>
    <row r="9987" spans="2:3" x14ac:dyDescent="0.25">
      <c r="B9987">
        <v>-88.019000000000005</v>
      </c>
      <c r="C9987">
        <v>-7.91015625</v>
      </c>
    </row>
    <row r="9988" spans="2:3" x14ac:dyDescent="0.25">
      <c r="B9988">
        <v>-88.033000000000001</v>
      </c>
      <c r="C9988">
        <v>-7.7392578125</v>
      </c>
    </row>
    <row r="9989" spans="2:3" x14ac:dyDescent="0.25">
      <c r="B9989">
        <v>-88.046999999999997</v>
      </c>
      <c r="C9989">
        <v>-7.568359375</v>
      </c>
    </row>
    <row r="9990" spans="2:3" x14ac:dyDescent="0.25">
      <c r="B9990">
        <v>-88.061000000000007</v>
      </c>
      <c r="C9990">
        <v>-8.935546875</v>
      </c>
    </row>
    <row r="9991" spans="2:3" x14ac:dyDescent="0.25">
      <c r="B9991">
        <v>-88.075000000000003</v>
      </c>
      <c r="C9991">
        <v>-7.6904296875</v>
      </c>
    </row>
    <row r="9992" spans="2:3" x14ac:dyDescent="0.25">
      <c r="B9992">
        <v>-88.088999999999999</v>
      </c>
      <c r="C9992">
        <v>-7.0556640625</v>
      </c>
    </row>
    <row r="9993" spans="2:3" x14ac:dyDescent="0.25">
      <c r="B9993">
        <v>-88.102999999999895</v>
      </c>
      <c r="C9993">
        <v>-8.3740234375</v>
      </c>
    </row>
    <row r="9994" spans="2:3" x14ac:dyDescent="0.25">
      <c r="B9994">
        <v>-88.117000000000004</v>
      </c>
      <c r="C9994">
        <v>-8.7646484375</v>
      </c>
    </row>
    <row r="9995" spans="2:3" x14ac:dyDescent="0.25">
      <c r="B9995">
        <v>-88.131</v>
      </c>
      <c r="C9995">
        <v>-9.5947265625</v>
      </c>
    </row>
    <row r="9996" spans="2:3" x14ac:dyDescent="0.25">
      <c r="B9996">
        <v>-88.144999999999996</v>
      </c>
      <c r="C9996">
        <v>-10.693359375</v>
      </c>
    </row>
    <row r="9997" spans="2:3" x14ac:dyDescent="0.25">
      <c r="B9997">
        <v>-88.159000000000006</v>
      </c>
      <c r="C9997">
        <v>-10.15625</v>
      </c>
    </row>
    <row r="9998" spans="2:3" x14ac:dyDescent="0.25">
      <c r="B9998">
        <v>-88.173000000000002</v>
      </c>
      <c r="C9998">
        <v>-8.251953125</v>
      </c>
    </row>
    <row r="9999" spans="2:3" x14ac:dyDescent="0.25">
      <c r="B9999">
        <v>-88.186999999999998</v>
      </c>
      <c r="C9999">
        <v>-8.5205078125</v>
      </c>
    </row>
    <row r="10000" spans="2:3" x14ac:dyDescent="0.25">
      <c r="B10000">
        <v>-88.200999999999894</v>
      </c>
      <c r="C10000">
        <v>-8.9111328125</v>
      </c>
    </row>
    <row r="10001" spans="2:3" x14ac:dyDescent="0.25">
      <c r="B10001">
        <v>-88.215000000000003</v>
      </c>
      <c r="C10001">
        <v>-8.6669921875</v>
      </c>
    </row>
    <row r="10002" spans="2:3" x14ac:dyDescent="0.25">
      <c r="B10002">
        <v>-88.228999999999999</v>
      </c>
      <c r="C10002">
        <v>-8.7890625</v>
      </c>
    </row>
    <row r="10003" spans="2:3" x14ac:dyDescent="0.25">
      <c r="B10003">
        <v>-88.242999999999995</v>
      </c>
      <c r="C10003">
        <v>-8.2763671875</v>
      </c>
    </row>
    <row r="10004" spans="2:3" x14ac:dyDescent="0.25">
      <c r="B10004">
        <v>-88.257000000000005</v>
      </c>
      <c r="C10004">
        <v>-8.59375</v>
      </c>
    </row>
    <row r="10005" spans="2:3" x14ac:dyDescent="0.25">
      <c r="B10005">
        <v>-88.271000000000001</v>
      </c>
      <c r="C10005">
        <v>-9.27734375</v>
      </c>
    </row>
    <row r="10006" spans="2:3" x14ac:dyDescent="0.25">
      <c r="B10006">
        <v>-88.284999999999997</v>
      </c>
      <c r="C10006">
        <v>-9.5458984375</v>
      </c>
    </row>
    <row r="10007" spans="2:3" x14ac:dyDescent="0.25">
      <c r="B10007">
        <v>-88.299000000000007</v>
      </c>
      <c r="C10007">
        <v>-8.2763671875</v>
      </c>
    </row>
    <row r="10008" spans="2:3" x14ac:dyDescent="0.25">
      <c r="B10008">
        <v>-88.313000000000002</v>
      </c>
      <c r="C10008">
        <v>-8.8623046875</v>
      </c>
    </row>
    <row r="10009" spans="2:3" x14ac:dyDescent="0.25">
      <c r="B10009">
        <v>-88.326999999999998</v>
      </c>
      <c r="C10009">
        <v>-9.326171875</v>
      </c>
    </row>
    <row r="10010" spans="2:3" x14ac:dyDescent="0.25">
      <c r="B10010">
        <v>-88.340999999999894</v>
      </c>
      <c r="C10010">
        <v>-9.423828125</v>
      </c>
    </row>
    <row r="10011" spans="2:3" x14ac:dyDescent="0.25">
      <c r="B10011">
        <v>-88.355000000000004</v>
      </c>
      <c r="C10011">
        <v>-8.154296875</v>
      </c>
    </row>
    <row r="10012" spans="2:3" x14ac:dyDescent="0.25">
      <c r="B10012">
        <v>-88.369</v>
      </c>
      <c r="C10012">
        <v>-7.12890625</v>
      </c>
    </row>
    <row r="10013" spans="2:3" x14ac:dyDescent="0.25">
      <c r="B10013">
        <v>-88.382999999999996</v>
      </c>
      <c r="C10013">
        <v>-9.7900390625</v>
      </c>
    </row>
    <row r="10014" spans="2:3" x14ac:dyDescent="0.25">
      <c r="B10014">
        <v>-88.397000000000006</v>
      </c>
      <c r="C10014">
        <v>-9.6923828125</v>
      </c>
    </row>
    <row r="10015" spans="2:3" x14ac:dyDescent="0.25">
      <c r="B10015">
        <v>-88.411000000000001</v>
      </c>
      <c r="C10015">
        <v>-8.7158203125</v>
      </c>
    </row>
    <row r="10016" spans="2:3" x14ac:dyDescent="0.25">
      <c r="B10016">
        <v>-88.424999999999997</v>
      </c>
      <c r="C10016">
        <v>-9.0576171875</v>
      </c>
    </row>
    <row r="10017" spans="2:3" x14ac:dyDescent="0.25">
      <c r="B10017">
        <v>-88.438999999999893</v>
      </c>
      <c r="C10017">
        <v>-9.1064453125</v>
      </c>
    </row>
    <row r="10018" spans="2:3" x14ac:dyDescent="0.25">
      <c r="B10018">
        <v>-88.453000000000003</v>
      </c>
      <c r="C10018">
        <v>-10.009765625</v>
      </c>
    </row>
    <row r="10019" spans="2:3" x14ac:dyDescent="0.25">
      <c r="B10019">
        <v>-88.466999999999999</v>
      </c>
      <c r="C10019">
        <v>-9.7900390625</v>
      </c>
    </row>
    <row r="10020" spans="2:3" x14ac:dyDescent="0.25">
      <c r="B10020">
        <v>-88.480999999999895</v>
      </c>
      <c r="C10020">
        <v>-9.375</v>
      </c>
    </row>
    <row r="10021" spans="2:3" x14ac:dyDescent="0.25">
      <c r="B10021">
        <v>-88.495000000000005</v>
      </c>
      <c r="C10021">
        <v>-8.0810546875</v>
      </c>
    </row>
    <row r="10022" spans="2:3" x14ac:dyDescent="0.25">
      <c r="B10022">
        <v>-88.509</v>
      </c>
      <c r="C10022">
        <v>-8.7890625</v>
      </c>
    </row>
    <row r="10023" spans="2:3" x14ac:dyDescent="0.25">
      <c r="B10023">
        <v>-88.522999999999996</v>
      </c>
      <c r="C10023">
        <v>-8.69140625</v>
      </c>
    </row>
    <row r="10024" spans="2:3" x14ac:dyDescent="0.25">
      <c r="B10024">
        <v>-88.537000000000006</v>
      </c>
      <c r="C10024">
        <v>-9.5458984375</v>
      </c>
    </row>
    <row r="10025" spans="2:3" x14ac:dyDescent="0.25">
      <c r="B10025">
        <v>-88.551000000000002</v>
      </c>
      <c r="C10025">
        <v>-8.544921875</v>
      </c>
    </row>
    <row r="10026" spans="2:3" x14ac:dyDescent="0.25">
      <c r="B10026">
        <v>-88.564999999999998</v>
      </c>
      <c r="C10026">
        <v>-8.3740234375</v>
      </c>
    </row>
    <row r="10027" spans="2:3" x14ac:dyDescent="0.25">
      <c r="B10027">
        <v>-88.578999999999894</v>
      </c>
      <c r="C10027">
        <v>-8.10546875</v>
      </c>
    </row>
    <row r="10028" spans="2:3" x14ac:dyDescent="0.25">
      <c r="B10028">
        <v>-88.593000000000004</v>
      </c>
      <c r="C10028">
        <v>-10.0341796875</v>
      </c>
    </row>
    <row r="10029" spans="2:3" x14ac:dyDescent="0.25">
      <c r="B10029">
        <v>-88.606999999999999</v>
      </c>
      <c r="C10029">
        <v>-9.375</v>
      </c>
    </row>
    <row r="10030" spans="2:3" x14ac:dyDescent="0.25">
      <c r="B10030">
        <v>-88.620999999999995</v>
      </c>
      <c r="C10030">
        <v>-9.2041015625</v>
      </c>
    </row>
    <row r="10031" spans="2:3" x14ac:dyDescent="0.25">
      <c r="B10031">
        <v>-88.635000000000005</v>
      </c>
      <c r="C10031">
        <v>-8.447265625</v>
      </c>
    </row>
    <row r="10032" spans="2:3" x14ac:dyDescent="0.25">
      <c r="B10032">
        <v>-88.649000000000001</v>
      </c>
      <c r="C10032">
        <v>-8.837890625</v>
      </c>
    </row>
    <row r="10033" spans="2:3" x14ac:dyDescent="0.25">
      <c r="B10033">
        <v>-88.662999999999997</v>
      </c>
      <c r="C10033">
        <v>-9.27734375</v>
      </c>
    </row>
    <row r="10034" spans="2:3" x14ac:dyDescent="0.25">
      <c r="B10034">
        <v>-88.677000000000007</v>
      </c>
      <c r="C10034">
        <v>-8.49609375</v>
      </c>
    </row>
    <row r="10035" spans="2:3" x14ac:dyDescent="0.25">
      <c r="B10035">
        <v>-88.691000000000003</v>
      </c>
      <c r="C10035">
        <v>-9.27734375</v>
      </c>
    </row>
    <row r="10036" spans="2:3" x14ac:dyDescent="0.25">
      <c r="B10036">
        <v>-88.704999999999998</v>
      </c>
      <c r="C10036">
        <v>-10.3759765625</v>
      </c>
    </row>
    <row r="10037" spans="2:3" x14ac:dyDescent="0.25">
      <c r="B10037">
        <v>-88.718999999999895</v>
      </c>
      <c r="C10037">
        <v>-9.9365234375</v>
      </c>
    </row>
    <row r="10038" spans="2:3" x14ac:dyDescent="0.25">
      <c r="B10038">
        <v>-88.733000000000004</v>
      </c>
      <c r="C10038">
        <v>-9.8388671875</v>
      </c>
    </row>
    <row r="10039" spans="2:3" x14ac:dyDescent="0.25">
      <c r="B10039">
        <v>-88.747</v>
      </c>
      <c r="C10039">
        <v>-8.5205078125</v>
      </c>
    </row>
    <row r="10040" spans="2:3" x14ac:dyDescent="0.25">
      <c r="B10040">
        <v>-88.760999999999996</v>
      </c>
      <c r="C10040">
        <v>-8.935546875</v>
      </c>
    </row>
    <row r="10041" spans="2:3" x14ac:dyDescent="0.25">
      <c r="B10041">
        <v>-88.775000000000006</v>
      </c>
      <c r="C10041">
        <v>-9.326171875</v>
      </c>
    </row>
    <row r="10042" spans="2:3" x14ac:dyDescent="0.25">
      <c r="B10042">
        <v>-88.789000000000001</v>
      </c>
      <c r="C10042">
        <v>-8.642578125</v>
      </c>
    </row>
    <row r="10043" spans="2:3" x14ac:dyDescent="0.25">
      <c r="B10043">
        <v>-88.802999999999997</v>
      </c>
      <c r="C10043">
        <v>-9.5458984375</v>
      </c>
    </row>
    <row r="10044" spans="2:3" x14ac:dyDescent="0.25">
      <c r="B10044">
        <v>-88.816999999999894</v>
      </c>
      <c r="C10044">
        <v>-9.6435546875</v>
      </c>
    </row>
    <row r="10045" spans="2:3" x14ac:dyDescent="0.25">
      <c r="B10045">
        <v>-88.831000000000003</v>
      </c>
      <c r="C10045">
        <v>-8.984375</v>
      </c>
    </row>
    <row r="10046" spans="2:3" x14ac:dyDescent="0.25">
      <c r="B10046">
        <v>-88.844999999999999</v>
      </c>
      <c r="C10046">
        <v>-9.521484375</v>
      </c>
    </row>
    <row r="10047" spans="2:3" x14ac:dyDescent="0.25">
      <c r="B10047">
        <v>-88.858999999999895</v>
      </c>
      <c r="C10047">
        <v>-9.7412109375</v>
      </c>
    </row>
    <row r="10048" spans="2:3" x14ac:dyDescent="0.25">
      <c r="B10048">
        <v>-88.873000000000005</v>
      </c>
      <c r="C10048">
        <v>-9.9853515625</v>
      </c>
    </row>
    <row r="10049" spans="2:3" x14ac:dyDescent="0.25">
      <c r="B10049">
        <v>-88.887</v>
      </c>
      <c r="C10049">
        <v>-8.642578125</v>
      </c>
    </row>
    <row r="10050" spans="2:3" x14ac:dyDescent="0.25">
      <c r="B10050">
        <v>-88.900999999999996</v>
      </c>
      <c r="C10050">
        <v>-9.423828125</v>
      </c>
    </row>
    <row r="10051" spans="2:3" x14ac:dyDescent="0.25">
      <c r="B10051">
        <v>-88.915000000000006</v>
      </c>
      <c r="C10051">
        <v>-9.716796875</v>
      </c>
    </row>
    <row r="10052" spans="2:3" x14ac:dyDescent="0.25">
      <c r="B10052">
        <v>-88.929000000000002</v>
      </c>
      <c r="C10052">
        <v>-10.4736328125</v>
      </c>
    </row>
    <row r="10053" spans="2:3" x14ac:dyDescent="0.25">
      <c r="B10053">
        <v>-88.942999999999998</v>
      </c>
      <c r="C10053">
        <v>-10.3271484375</v>
      </c>
    </row>
    <row r="10054" spans="2:3" x14ac:dyDescent="0.25">
      <c r="B10054">
        <v>-88.956999999999894</v>
      </c>
      <c r="C10054">
        <v>-10.009765625</v>
      </c>
    </row>
    <row r="10055" spans="2:3" x14ac:dyDescent="0.25">
      <c r="B10055">
        <v>-88.971000000000004</v>
      </c>
      <c r="C10055">
        <v>-7.666015625</v>
      </c>
    </row>
    <row r="10056" spans="2:3" x14ac:dyDescent="0.25">
      <c r="B10056">
        <v>-88.984999999999999</v>
      </c>
      <c r="C10056">
        <v>-8.0322265625</v>
      </c>
    </row>
    <row r="10057" spans="2:3" x14ac:dyDescent="0.25">
      <c r="B10057">
        <v>-88.998999999999995</v>
      </c>
      <c r="C10057">
        <v>-8.6669921875</v>
      </c>
    </row>
    <row r="10058" spans="2:3" x14ac:dyDescent="0.25">
      <c r="B10058">
        <v>-89.013000000000005</v>
      </c>
      <c r="C10058">
        <v>-8.642578125</v>
      </c>
    </row>
    <row r="10059" spans="2:3" x14ac:dyDescent="0.25">
      <c r="B10059">
        <v>-89.027000000000001</v>
      </c>
      <c r="C10059">
        <v>-7.1533203125</v>
      </c>
    </row>
    <row r="10060" spans="2:3" x14ac:dyDescent="0.25">
      <c r="B10060">
        <v>-89.040999999999997</v>
      </c>
      <c r="C10060">
        <v>-9.0576171875</v>
      </c>
    </row>
    <row r="10061" spans="2:3" x14ac:dyDescent="0.25">
      <c r="B10061">
        <v>-89.055000000000007</v>
      </c>
      <c r="C10061">
        <v>-9.4482421875</v>
      </c>
    </row>
    <row r="10062" spans="2:3" x14ac:dyDescent="0.25">
      <c r="B10062">
        <v>-89.069000000000003</v>
      </c>
      <c r="C10062">
        <v>-9.423828125</v>
      </c>
    </row>
    <row r="10063" spans="2:3" x14ac:dyDescent="0.25">
      <c r="B10063">
        <v>-89.082999999999998</v>
      </c>
      <c r="C10063">
        <v>-10.0341796875</v>
      </c>
    </row>
    <row r="10064" spans="2:3" x14ac:dyDescent="0.25">
      <c r="B10064">
        <v>-89.096999999999895</v>
      </c>
      <c r="C10064">
        <v>-9.3017578125</v>
      </c>
    </row>
    <row r="10065" spans="2:3" x14ac:dyDescent="0.25">
      <c r="B10065">
        <v>-89.111000000000004</v>
      </c>
      <c r="C10065">
        <v>-9.2529296875</v>
      </c>
    </row>
    <row r="10066" spans="2:3" x14ac:dyDescent="0.25">
      <c r="B10066">
        <v>-89.125</v>
      </c>
      <c r="C10066">
        <v>-9.619140625</v>
      </c>
    </row>
    <row r="10067" spans="2:3" x14ac:dyDescent="0.25">
      <c r="B10067">
        <v>-89.138999999999996</v>
      </c>
      <c r="C10067">
        <v>-10.107421875</v>
      </c>
    </row>
    <row r="10068" spans="2:3" x14ac:dyDescent="0.25">
      <c r="B10068">
        <v>-89.153000000000006</v>
      </c>
      <c r="C10068">
        <v>-9.3017578125</v>
      </c>
    </row>
    <row r="10069" spans="2:3" x14ac:dyDescent="0.25">
      <c r="B10069">
        <v>-89.167000000000002</v>
      </c>
      <c r="C10069">
        <v>-7.373046875</v>
      </c>
    </row>
    <row r="10070" spans="2:3" x14ac:dyDescent="0.25">
      <c r="B10070">
        <v>-89.180999999999997</v>
      </c>
      <c r="C10070">
        <v>-8.69140625</v>
      </c>
    </row>
    <row r="10071" spans="2:3" x14ac:dyDescent="0.25">
      <c r="B10071">
        <v>-89.194999999999894</v>
      </c>
      <c r="C10071">
        <v>-8.740234375</v>
      </c>
    </row>
    <row r="10072" spans="2:3" x14ac:dyDescent="0.25">
      <c r="B10072">
        <v>-89.209000000000003</v>
      </c>
      <c r="C10072">
        <v>-10.4736328125</v>
      </c>
    </row>
    <row r="10073" spans="2:3" x14ac:dyDescent="0.25">
      <c r="B10073">
        <v>-89.222999999999999</v>
      </c>
      <c r="C10073">
        <v>-10.4248046875</v>
      </c>
    </row>
    <row r="10074" spans="2:3" x14ac:dyDescent="0.25">
      <c r="B10074">
        <v>-89.236999999999895</v>
      </c>
      <c r="C10074">
        <v>-8.5693359375</v>
      </c>
    </row>
    <row r="10075" spans="2:3" x14ac:dyDescent="0.25">
      <c r="B10075">
        <v>-89.251000000000005</v>
      </c>
      <c r="C10075">
        <v>-9.0576171875</v>
      </c>
    </row>
    <row r="10076" spans="2:3" x14ac:dyDescent="0.25">
      <c r="B10076">
        <v>-89.265000000000001</v>
      </c>
      <c r="C10076">
        <v>-9.8876953125</v>
      </c>
    </row>
    <row r="10077" spans="2:3" x14ac:dyDescent="0.25">
      <c r="B10077">
        <v>-89.278999999999996</v>
      </c>
      <c r="C10077">
        <v>-10.4736328125</v>
      </c>
    </row>
    <row r="10078" spans="2:3" x14ac:dyDescent="0.25">
      <c r="B10078">
        <v>-89.293000000000006</v>
      </c>
      <c r="C10078">
        <v>-8.59375</v>
      </c>
    </row>
    <row r="10079" spans="2:3" x14ac:dyDescent="0.25">
      <c r="B10079">
        <v>-89.307000000000002</v>
      </c>
      <c r="C10079">
        <v>-8.154296875</v>
      </c>
    </row>
    <row r="10080" spans="2:3" x14ac:dyDescent="0.25">
      <c r="B10080">
        <v>-89.320999999999998</v>
      </c>
      <c r="C10080">
        <v>-8.447265625</v>
      </c>
    </row>
    <row r="10081" spans="2:3" x14ac:dyDescent="0.25">
      <c r="B10081">
        <v>-89.334999999999894</v>
      </c>
      <c r="C10081">
        <v>-8.6669921875</v>
      </c>
    </row>
    <row r="10082" spans="2:3" x14ac:dyDescent="0.25">
      <c r="B10082">
        <v>-89.349000000000004</v>
      </c>
      <c r="C10082">
        <v>-8.203125</v>
      </c>
    </row>
    <row r="10083" spans="2:3" x14ac:dyDescent="0.25">
      <c r="B10083">
        <v>-89.363</v>
      </c>
      <c r="C10083">
        <v>-9.8876953125</v>
      </c>
    </row>
    <row r="10084" spans="2:3" x14ac:dyDescent="0.25">
      <c r="B10084">
        <v>-89.376999999999995</v>
      </c>
      <c r="C10084">
        <v>-9.8388671875</v>
      </c>
    </row>
    <row r="10085" spans="2:3" x14ac:dyDescent="0.25">
      <c r="B10085">
        <v>-89.391000000000005</v>
      </c>
      <c r="C10085">
        <v>-10.302734375</v>
      </c>
    </row>
    <row r="10086" spans="2:3" x14ac:dyDescent="0.25">
      <c r="B10086">
        <v>-89.405000000000001</v>
      </c>
      <c r="C10086">
        <v>-10.3759765625</v>
      </c>
    </row>
    <row r="10087" spans="2:3" x14ac:dyDescent="0.25">
      <c r="B10087">
        <v>-89.418999999999997</v>
      </c>
      <c r="C10087">
        <v>-8.6181640625</v>
      </c>
    </row>
    <row r="10088" spans="2:3" x14ac:dyDescent="0.25">
      <c r="B10088">
        <v>-89.433000000000007</v>
      </c>
      <c r="C10088">
        <v>-9.228515625</v>
      </c>
    </row>
    <row r="10089" spans="2:3" x14ac:dyDescent="0.25">
      <c r="B10089">
        <v>-89.447000000000003</v>
      </c>
      <c r="C10089">
        <v>-9.521484375</v>
      </c>
    </row>
    <row r="10090" spans="2:3" x14ac:dyDescent="0.25">
      <c r="B10090">
        <v>-89.460999999999999</v>
      </c>
      <c r="C10090">
        <v>-8.49609375</v>
      </c>
    </row>
    <row r="10091" spans="2:3" x14ac:dyDescent="0.25">
      <c r="B10091">
        <v>-89.474999999999895</v>
      </c>
      <c r="C10091">
        <v>-8.056640625</v>
      </c>
    </row>
    <row r="10092" spans="2:3" x14ac:dyDescent="0.25">
      <c r="B10092">
        <v>-89.489000000000004</v>
      </c>
      <c r="C10092">
        <v>-8.3251953125</v>
      </c>
    </row>
    <row r="10093" spans="2:3" x14ac:dyDescent="0.25">
      <c r="B10093">
        <v>-89.503</v>
      </c>
      <c r="C10093">
        <v>-7.5927734375</v>
      </c>
    </row>
    <row r="10094" spans="2:3" x14ac:dyDescent="0.25">
      <c r="B10094">
        <v>-89.516999999999996</v>
      </c>
      <c r="C10094">
        <v>-6.9580078125</v>
      </c>
    </row>
    <row r="10095" spans="2:3" x14ac:dyDescent="0.25">
      <c r="B10095">
        <v>-89.531000000000006</v>
      </c>
      <c r="C10095">
        <v>-8.2763671875</v>
      </c>
    </row>
    <row r="10096" spans="2:3" x14ac:dyDescent="0.25">
      <c r="B10096">
        <v>-89.545000000000002</v>
      </c>
      <c r="C10096">
        <v>-8.1298828125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"/>
  <sheetViews>
    <sheetView topLeftCell="A4" workbookViewId="0">
      <selection activeCell="B6" sqref="B6:B9"/>
    </sheetView>
  </sheetViews>
  <sheetFormatPr defaultRowHeight="15" x14ac:dyDescent="0.25"/>
  <cols>
    <col min="7" max="7" width="15" customWidth="1"/>
    <col min="12" max="12" width="21" customWidth="1"/>
    <col min="18" max="18" width="14.85546875" customWidth="1"/>
    <col min="19" max="19" width="31.28515625" customWidth="1"/>
    <col min="20" max="21" width="30.7109375" customWidth="1"/>
    <col min="22" max="23" width="30.42578125" customWidth="1"/>
    <col min="24" max="24" width="16.140625" customWidth="1"/>
    <col min="29" max="29" width="30.85546875" customWidth="1"/>
    <col min="30" max="30" width="25.5703125" customWidth="1"/>
    <col min="34" max="34" width="13.5703125" bestFit="1" customWidth="1"/>
    <col min="35" max="35" width="12" bestFit="1" customWidth="1"/>
  </cols>
  <sheetData>
    <row r="1" spans="1:63" x14ac:dyDescent="0.25">
      <c r="A1" s="1" t="s">
        <v>743</v>
      </c>
      <c r="C1" t="s">
        <v>195</v>
      </c>
      <c r="D1" t="s">
        <v>13</v>
      </c>
      <c r="F1" s="1" t="s">
        <v>744</v>
      </c>
      <c r="G1" s="1" t="s">
        <v>0</v>
      </c>
      <c r="H1" t="s">
        <v>749</v>
      </c>
      <c r="I1" t="s">
        <v>750</v>
      </c>
      <c r="J1" t="s">
        <v>751</v>
      </c>
      <c r="K1" t="s">
        <v>752</v>
      </c>
      <c r="L1" s="1" t="s">
        <v>13</v>
      </c>
      <c r="M1" t="s">
        <v>749</v>
      </c>
      <c r="N1" t="s">
        <v>750</v>
      </c>
      <c r="O1" t="s">
        <v>751</v>
      </c>
      <c r="P1" t="s">
        <v>752</v>
      </c>
      <c r="R1" s="1" t="s">
        <v>745</v>
      </c>
      <c r="S1" s="1" t="s">
        <v>0</v>
      </c>
      <c r="T1" s="1" t="s">
        <v>767</v>
      </c>
      <c r="U1" s="1" t="s">
        <v>768</v>
      </c>
      <c r="V1" s="1" t="s">
        <v>769</v>
      </c>
      <c r="W1" s="1" t="s">
        <v>770</v>
      </c>
      <c r="X1" s="1" t="s">
        <v>13</v>
      </c>
      <c r="Y1" s="1" t="s">
        <v>771</v>
      </c>
      <c r="Z1" s="1" t="s">
        <v>772</v>
      </c>
      <c r="AA1" s="1" t="s">
        <v>769</v>
      </c>
      <c r="AB1" s="1" t="s">
        <v>770</v>
      </c>
      <c r="AC1" s="1" t="s">
        <v>59</v>
      </c>
      <c r="AD1" s="1" t="s">
        <v>60</v>
      </c>
    </row>
    <row r="2" spans="1:63" x14ac:dyDescent="0.25">
      <c r="B2" t="s">
        <v>736</v>
      </c>
      <c r="C2">
        <v>0.64700000000000002</v>
      </c>
      <c r="D2">
        <v>0.44800000000000001</v>
      </c>
      <c r="G2" t="s">
        <v>30</v>
      </c>
      <c r="H2">
        <v>-19.9788</v>
      </c>
      <c r="I2">
        <f>AVERAGE(H2:H3)</f>
        <v>-57.108549999999994</v>
      </c>
      <c r="J2" s="4">
        <v>29.4435</v>
      </c>
      <c r="K2">
        <f>AVERAGE(J2:J3)</f>
        <v>20.5001</v>
      </c>
      <c r="L2" t="s">
        <v>141</v>
      </c>
      <c r="M2" s="4">
        <v>-84.4726</v>
      </c>
      <c r="N2">
        <f>AVERAGE(M2:M3)</f>
        <v>-77.331500000000005</v>
      </c>
      <c r="O2" s="4">
        <v>29.005179999999999</v>
      </c>
      <c r="P2">
        <f>AVERAGE(O2:O3)</f>
        <v>23.978119999999997</v>
      </c>
      <c r="S2" t="s">
        <v>30</v>
      </c>
      <c r="T2">
        <v>-1.36975</v>
      </c>
      <c r="U2">
        <f>AVERAGE(T2:T3)</f>
        <v>-2.1178349999999999</v>
      </c>
      <c r="V2">
        <v>-0.152091</v>
      </c>
      <c r="W2">
        <f>AVERAGE(V2:V3)</f>
        <v>-9.3554250000000005E-2</v>
      </c>
      <c r="X2" t="s">
        <v>141</v>
      </c>
      <c r="Y2">
        <v>-3.4069099999999999</v>
      </c>
      <c r="Z2">
        <f>AVERAGE(Y2:Y3)</f>
        <v>-2.6025749999999999</v>
      </c>
      <c r="AA2">
        <v>-0.69406800000000002</v>
      </c>
      <c r="AB2">
        <f>AVERAGE(AA2:AA3)</f>
        <v>-0.68844799999999995</v>
      </c>
      <c r="AC2" s="8">
        <v>29.005180859999999</v>
      </c>
      <c r="AD2">
        <v>49.046363830566399</v>
      </c>
      <c r="AG2" t="s">
        <v>747</v>
      </c>
      <c r="AW2" t="s">
        <v>748</v>
      </c>
    </row>
    <row r="3" spans="1:63" x14ac:dyDescent="0.25">
      <c r="B3" t="s">
        <v>737</v>
      </c>
      <c r="C3">
        <v>0.41699999999999998</v>
      </c>
      <c r="D3">
        <v>0.34100000000000003</v>
      </c>
      <c r="G3" t="s">
        <v>31</v>
      </c>
      <c r="H3">
        <v>-94.238299999999995</v>
      </c>
      <c r="J3" s="4">
        <v>11.556699999999999</v>
      </c>
      <c r="L3" t="s">
        <v>142</v>
      </c>
      <c r="M3" s="4">
        <v>-70.190399999999997</v>
      </c>
      <c r="O3" s="4">
        <v>18.951059999999998</v>
      </c>
      <c r="S3" t="s">
        <v>31</v>
      </c>
      <c r="T3">
        <v>-2.86592</v>
      </c>
      <c r="V3">
        <v>-3.50175E-2</v>
      </c>
      <c r="X3" t="s">
        <v>142</v>
      </c>
      <c r="Y3">
        <v>-1.7982400000000001</v>
      </c>
      <c r="AA3">
        <v>-0.68282799999999999</v>
      </c>
      <c r="AC3" s="8">
        <v>18.951059600000001</v>
      </c>
      <c r="AD3">
        <v>53.512977600097599</v>
      </c>
    </row>
    <row r="4" spans="1:63" ht="15.75" thickBot="1" x14ac:dyDescent="0.3">
      <c r="B4" t="s">
        <v>738</v>
      </c>
      <c r="C4">
        <v>0.38400000000000001</v>
      </c>
      <c r="D4">
        <v>0.39900000000000002</v>
      </c>
      <c r="G4" t="s">
        <v>33</v>
      </c>
      <c r="H4">
        <v>-6.07639</v>
      </c>
      <c r="I4">
        <f>AVERAGE(H4:H6)</f>
        <v>-25.444893333333329</v>
      </c>
      <c r="J4" s="4">
        <v>19.569600000000001</v>
      </c>
      <c r="K4">
        <f>AVERAGE(J4:J6)</f>
        <v>29.811499999999999</v>
      </c>
      <c r="L4" t="s">
        <v>143</v>
      </c>
      <c r="M4" s="4">
        <v>-15.136699999999999</v>
      </c>
      <c r="N4">
        <f>AVERAGE(M4:M6)</f>
        <v>-20.467100000000002</v>
      </c>
      <c r="O4" s="4">
        <v>18.641300000000001</v>
      </c>
      <c r="P4">
        <f>AVERAGE(O4:O6)</f>
        <v>29.811323333333334</v>
      </c>
      <c r="S4" t="s">
        <v>33</v>
      </c>
      <c r="T4">
        <v>-0.551925</v>
      </c>
      <c r="U4">
        <f>AVERAGE(T4:T6)</f>
        <v>-1.3532593333333331</v>
      </c>
      <c r="V4">
        <v>1.42635E-2</v>
      </c>
      <c r="W4">
        <f>AVERAGE(V4:V6)</f>
        <v>-2.7916933333333335E-2</v>
      </c>
      <c r="X4" t="s">
        <v>143</v>
      </c>
      <c r="Y4">
        <v>-0.78914300000000004</v>
      </c>
      <c r="Z4">
        <f>AVERAGE(Y4:Y6)</f>
        <v>-1.0544843333333331</v>
      </c>
      <c r="AA4">
        <v>-0.52967399999999998</v>
      </c>
      <c r="AB4">
        <f>AVERAGE(AA4:AA6)</f>
        <v>-0.50322500000000003</v>
      </c>
      <c r="AC4" s="8">
        <v>18.641295599999999</v>
      </c>
      <c r="AD4">
        <v>46.785579681396399</v>
      </c>
      <c r="AG4" s="1" t="s">
        <v>222</v>
      </c>
      <c r="AH4" s="1" t="s">
        <v>199</v>
      </c>
      <c r="AI4" s="1">
        <f>_xlfn.T.TEST(H2:H10,M2:M20,2,2)</f>
        <v>0.17448184001132683</v>
      </c>
      <c r="AK4" s="1" t="s">
        <v>223</v>
      </c>
      <c r="AL4" s="1" t="s">
        <v>199</v>
      </c>
      <c r="AM4" s="1">
        <f>_xlfn.T.TEST(J2:J10,O2:O20,2,2)</f>
        <v>0.14174831825159034</v>
      </c>
      <c r="AO4" s="1" t="s">
        <v>217</v>
      </c>
      <c r="AP4" s="1" t="s">
        <v>199</v>
      </c>
      <c r="AQ4" s="1">
        <f>_xlfn.T.TEST(T2:T10,Y2:Y20,2,2)</f>
        <v>0.99298253876819675</v>
      </c>
      <c r="AS4" s="1" t="s">
        <v>37</v>
      </c>
      <c r="AT4" s="1" t="s">
        <v>199</v>
      </c>
      <c r="AU4" s="1">
        <f>_xlfn.T.TEST(V2:V10,AA2:AA20,2,2)</f>
        <v>4.3481689900504794E-3</v>
      </c>
      <c r="AW4" s="1" t="s">
        <v>222</v>
      </c>
      <c r="AX4" s="1" t="s">
        <v>199</v>
      </c>
      <c r="AY4" s="46">
        <v>0.28855840034246799</v>
      </c>
      <c r="BA4" s="1" t="s">
        <v>223</v>
      </c>
      <c r="BB4" s="1" t="s">
        <v>199</v>
      </c>
      <c r="BC4" s="46">
        <v>0.22429260032855</v>
      </c>
      <c r="BE4" s="1" t="s">
        <v>217</v>
      </c>
      <c r="BF4" s="1" t="s">
        <v>199</v>
      </c>
      <c r="BG4" s="46">
        <v>0.81876891492432402</v>
      </c>
      <c r="BI4" s="1" t="s">
        <v>37</v>
      </c>
      <c r="BJ4" s="1" t="s">
        <v>199</v>
      </c>
      <c r="BK4" s="46">
        <v>2.5328404319192001E-2</v>
      </c>
    </row>
    <row r="5" spans="1:63" x14ac:dyDescent="0.25">
      <c r="B5" t="s">
        <v>739</v>
      </c>
      <c r="C5">
        <v>0.41699999999999998</v>
      </c>
      <c r="D5">
        <v>0.45</v>
      </c>
      <c r="G5" t="s">
        <v>34</v>
      </c>
      <c r="H5">
        <v>-60.628300000000003</v>
      </c>
      <c r="J5" s="4">
        <v>31.983499999999999</v>
      </c>
      <c r="L5" t="s">
        <v>144</v>
      </c>
      <c r="M5" s="4">
        <v>-24.536100000000001</v>
      </c>
      <c r="O5" s="4">
        <v>38.81888</v>
      </c>
      <c r="S5" t="s">
        <v>34</v>
      </c>
      <c r="T5">
        <v>-2.9131200000000002</v>
      </c>
      <c r="V5">
        <v>-0.16325600000000001</v>
      </c>
      <c r="X5" t="s">
        <v>144</v>
      </c>
      <c r="Y5">
        <v>-1.03521</v>
      </c>
      <c r="AA5">
        <v>-0.46117399999999997</v>
      </c>
      <c r="AC5" s="8">
        <v>38.818878169999998</v>
      </c>
      <c r="AD5">
        <v>56.622879028320298</v>
      </c>
      <c r="AG5" s="111" t="s">
        <v>507</v>
      </c>
      <c r="AH5" s="112"/>
      <c r="AI5" s="120"/>
      <c r="AK5" s="111" t="s">
        <v>507</v>
      </c>
      <c r="AL5" s="112"/>
      <c r="AM5" s="120"/>
      <c r="AO5" s="111" t="s">
        <v>507</v>
      </c>
      <c r="AP5" s="112"/>
      <c r="AQ5" s="120"/>
      <c r="AS5" s="111" t="s">
        <v>507</v>
      </c>
      <c r="AT5" s="112"/>
      <c r="AU5" s="120"/>
      <c r="AW5" s="124" t="s">
        <v>507</v>
      </c>
      <c r="AX5" s="125"/>
      <c r="AY5" s="120"/>
      <c r="BA5" s="124" t="s">
        <v>507</v>
      </c>
      <c r="BB5" s="125"/>
      <c r="BC5" s="120"/>
      <c r="BE5" s="124" t="s">
        <v>507</v>
      </c>
      <c r="BF5" s="125"/>
      <c r="BG5" s="120"/>
      <c r="BI5" s="124" t="s">
        <v>507</v>
      </c>
      <c r="BJ5" s="125"/>
      <c r="BK5" s="120"/>
    </row>
    <row r="6" spans="1:63" x14ac:dyDescent="0.25">
      <c r="G6" t="s">
        <v>32</v>
      </c>
      <c r="H6">
        <v>-9.6299899999999994</v>
      </c>
      <c r="J6" s="4">
        <v>37.881399999999999</v>
      </c>
      <c r="L6" t="s">
        <v>145</v>
      </c>
      <c r="M6" s="4">
        <v>-21.7285</v>
      </c>
      <c r="O6" s="4">
        <v>31.973790000000001</v>
      </c>
      <c r="S6" t="s">
        <v>32</v>
      </c>
      <c r="T6">
        <v>-0.59473299999999996</v>
      </c>
      <c r="V6">
        <v>6.52417E-2</v>
      </c>
      <c r="X6" t="s">
        <v>145</v>
      </c>
      <c r="Y6">
        <v>-1.3391</v>
      </c>
      <c r="AA6">
        <v>-0.51882700000000004</v>
      </c>
      <c r="AC6" s="8">
        <v>31.973787309999999</v>
      </c>
      <c r="AD6">
        <v>74.107528686523395</v>
      </c>
      <c r="AG6" s="114" t="s">
        <v>189</v>
      </c>
      <c r="AH6" s="115">
        <v>0.17448184001132599</v>
      </c>
      <c r="AI6" s="47"/>
      <c r="AK6" s="114" t="s">
        <v>189</v>
      </c>
      <c r="AL6" s="115">
        <v>0.14174831825158701</v>
      </c>
      <c r="AM6" s="47"/>
      <c r="AO6" s="114" t="s">
        <v>189</v>
      </c>
      <c r="AP6" s="115">
        <v>0.99298242213106702</v>
      </c>
      <c r="AQ6" s="47"/>
      <c r="AS6" s="114" t="s">
        <v>189</v>
      </c>
      <c r="AT6" s="115">
        <v>4.3481499158180004E-3</v>
      </c>
      <c r="AU6" s="47"/>
      <c r="AW6" s="126" t="s">
        <v>189</v>
      </c>
      <c r="AX6" s="80">
        <v>0.28855840034246799</v>
      </c>
      <c r="AY6" s="47"/>
      <c r="BA6" s="126" t="s">
        <v>189</v>
      </c>
      <c r="BB6" s="80">
        <v>0.22429260032855</v>
      </c>
      <c r="BC6" s="47"/>
      <c r="BE6" s="126" t="s">
        <v>189</v>
      </c>
      <c r="BF6" s="80">
        <v>0.81876891492432402</v>
      </c>
      <c r="BG6" s="47"/>
      <c r="BI6" s="126" t="s">
        <v>189</v>
      </c>
      <c r="BJ6" s="80">
        <v>2.5328404319192001E-2</v>
      </c>
      <c r="BK6" s="47"/>
    </row>
    <row r="7" spans="1:63" x14ac:dyDescent="0.25">
      <c r="G7" t="s">
        <v>136</v>
      </c>
      <c r="H7">
        <v>-49.438499999999998</v>
      </c>
      <c r="I7">
        <f>AVERAGE(H7:H8)</f>
        <v>-54.578999999999994</v>
      </c>
      <c r="J7" s="4">
        <v>42.914900000000003</v>
      </c>
      <c r="K7">
        <f>AVERAGE(J7:J8)</f>
        <v>38.489450000000005</v>
      </c>
      <c r="L7" t="s">
        <v>146</v>
      </c>
      <c r="M7" s="4">
        <v>-71.953699999999998</v>
      </c>
      <c r="N7">
        <f>AVERAGE(M7:M9)</f>
        <v>-68.956166666666661</v>
      </c>
      <c r="O7" s="4">
        <v>41.793120000000002</v>
      </c>
      <c r="P7">
        <f>AVERAGE(O7:O9)</f>
        <v>28.206606666666669</v>
      </c>
      <c r="S7" t="s">
        <v>136</v>
      </c>
      <c r="T7">
        <v>-3.58833</v>
      </c>
      <c r="U7">
        <f>AVERAGE(T7:T8)</f>
        <v>-3.5629200000000001</v>
      </c>
      <c r="V7">
        <v>-0.42481200000000002</v>
      </c>
      <c r="W7">
        <f>AVERAGE(V7:V8)</f>
        <v>-0.32151000000000002</v>
      </c>
      <c r="X7" t="s">
        <v>146</v>
      </c>
      <c r="Y7">
        <v>-3.34165</v>
      </c>
      <c r="Z7">
        <f>AVERAGE(Y7:Y9)</f>
        <v>-2.8134099999999997</v>
      </c>
      <c r="AA7">
        <v>-0.88246599999999997</v>
      </c>
      <c r="AB7">
        <f>AVERAGE(AA7:AA9)</f>
        <v>-0.66498233333333334</v>
      </c>
      <c r="AC7" s="8">
        <v>41.79311818</v>
      </c>
      <c r="AD7">
        <v>56.552700000000002</v>
      </c>
      <c r="AG7" s="114" t="s">
        <v>212</v>
      </c>
      <c r="AH7" s="115" t="s">
        <v>183</v>
      </c>
      <c r="AI7" s="47"/>
      <c r="AK7" s="114" t="s">
        <v>212</v>
      </c>
      <c r="AL7" s="115" t="s">
        <v>183</v>
      </c>
      <c r="AM7" s="47"/>
      <c r="AO7" s="114" t="s">
        <v>212</v>
      </c>
      <c r="AP7" s="115" t="s">
        <v>183</v>
      </c>
      <c r="AQ7" s="47"/>
      <c r="AS7" s="114" t="s">
        <v>212</v>
      </c>
      <c r="AT7" s="115" t="s">
        <v>284</v>
      </c>
      <c r="AU7" s="47"/>
      <c r="AW7" s="126" t="s">
        <v>212</v>
      </c>
      <c r="AX7" s="80" t="s">
        <v>183</v>
      </c>
      <c r="AY7" s="47"/>
      <c r="BA7" s="126" t="s">
        <v>212</v>
      </c>
      <c r="BB7" s="80" t="s">
        <v>183</v>
      </c>
      <c r="BC7" s="47"/>
      <c r="BE7" s="126" t="s">
        <v>212</v>
      </c>
      <c r="BF7" s="80" t="s">
        <v>183</v>
      </c>
      <c r="BG7" s="47"/>
      <c r="BI7" s="126" t="s">
        <v>212</v>
      </c>
      <c r="BJ7" s="80" t="s">
        <v>265</v>
      </c>
      <c r="BK7" s="47"/>
    </row>
    <row r="8" spans="1:63" x14ac:dyDescent="0.25">
      <c r="G8" t="s">
        <v>137</v>
      </c>
      <c r="H8">
        <v>-59.719499999999996</v>
      </c>
      <c r="J8" s="4">
        <v>34.064</v>
      </c>
      <c r="L8" t="s">
        <v>147</v>
      </c>
      <c r="M8" s="4">
        <v>-56.667700000000004</v>
      </c>
      <c r="N8" s="4"/>
      <c r="O8" s="4">
        <v>12.038399999999999</v>
      </c>
      <c r="P8" s="4"/>
      <c r="S8" t="s">
        <v>137</v>
      </c>
      <c r="T8">
        <v>-3.5375100000000002</v>
      </c>
      <c r="V8">
        <v>-0.21820800000000001</v>
      </c>
      <c r="X8" t="s">
        <v>147</v>
      </c>
      <c r="Y8">
        <v>-1.98126</v>
      </c>
      <c r="Z8" s="4"/>
      <c r="AA8">
        <v>-1.00186</v>
      </c>
      <c r="AB8" s="4"/>
      <c r="AC8" s="8">
        <v>12.038402809999999</v>
      </c>
      <c r="AD8">
        <v>106.048</v>
      </c>
      <c r="AG8" s="114" t="s">
        <v>213</v>
      </c>
      <c r="AH8" s="115" t="s">
        <v>182</v>
      </c>
      <c r="AI8" s="47"/>
      <c r="AK8" s="114" t="s">
        <v>213</v>
      </c>
      <c r="AL8" s="115" t="s">
        <v>182</v>
      </c>
      <c r="AM8" s="47"/>
      <c r="AO8" s="114" t="s">
        <v>213</v>
      </c>
      <c r="AP8" s="115" t="s">
        <v>182</v>
      </c>
      <c r="AQ8" s="47"/>
      <c r="AS8" s="114" t="s">
        <v>213</v>
      </c>
      <c r="AT8" s="115" t="s">
        <v>180</v>
      </c>
      <c r="AU8" s="47"/>
      <c r="AW8" s="126" t="s">
        <v>213</v>
      </c>
      <c r="AX8" s="80" t="s">
        <v>182</v>
      </c>
      <c r="AY8" s="47"/>
      <c r="BA8" s="126" t="s">
        <v>213</v>
      </c>
      <c r="BB8" s="80" t="s">
        <v>182</v>
      </c>
      <c r="BC8" s="47"/>
      <c r="BE8" s="126" t="s">
        <v>213</v>
      </c>
      <c r="BF8" s="80" t="s">
        <v>182</v>
      </c>
      <c r="BG8" s="47"/>
      <c r="BI8" s="126" t="s">
        <v>213</v>
      </c>
      <c r="BJ8" s="80" t="s">
        <v>180</v>
      </c>
      <c r="BK8" s="47"/>
    </row>
    <row r="9" spans="1:63" x14ac:dyDescent="0.25">
      <c r="G9" t="s">
        <v>138</v>
      </c>
      <c r="H9">
        <v>-55.3521</v>
      </c>
      <c r="I9">
        <f>AVERAGE(H9:H10)</f>
        <v>-82.058549999999997</v>
      </c>
      <c r="J9" s="4">
        <v>64.376099999999994</v>
      </c>
      <c r="K9">
        <f>AVERAGE(J9:J10)</f>
        <v>59.398949999999999</v>
      </c>
      <c r="L9" t="s">
        <v>148</v>
      </c>
      <c r="M9" s="4">
        <v>-78.247100000000003</v>
      </c>
      <c r="N9" s="4"/>
      <c r="O9" s="4">
        <v>30.7883</v>
      </c>
      <c r="P9" s="4"/>
      <c r="S9" t="s">
        <v>138</v>
      </c>
      <c r="T9">
        <v>-5.6130800000000001</v>
      </c>
      <c r="U9">
        <f>AVERAGE(T9:T10)</f>
        <v>-7.4114550000000001</v>
      </c>
      <c r="V9">
        <v>-3.05578E-2</v>
      </c>
      <c r="W9">
        <f>AVERAGE(V9:V10)</f>
        <v>-5.3923699999999998E-2</v>
      </c>
      <c r="X9" t="s">
        <v>148</v>
      </c>
      <c r="Y9">
        <v>-3.1173199999999999</v>
      </c>
      <c r="Z9" s="4"/>
      <c r="AA9">
        <v>-0.110621</v>
      </c>
      <c r="AB9" s="4"/>
      <c r="AC9" s="8">
        <v>30.7883</v>
      </c>
      <c r="AD9">
        <v>57.7196</v>
      </c>
      <c r="AG9" s="114" t="s">
        <v>491</v>
      </c>
      <c r="AH9" s="115" t="s">
        <v>492</v>
      </c>
      <c r="AI9" s="47"/>
      <c r="AK9" s="114" t="s">
        <v>491</v>
      </c>
      <c r="AL9" s="115" t="s">
        <v>492</v>
      </c>
      <c r="AM9" s="47"/>
      <c r="AO9" s="114" t="s">
        <v>491</v>
      </c>
      <c r="AP9" s="115" t="s">
        <v>492</v>
      </c>
      <c r="AQ9" s="47"/>
      <c r="AS9" s="114" t="s">
        <v>491</v>
      </c>
      <c r="AT9" s="115" t="s">
        <v>492</v>
      </c>
      <c r="AU9" s="47"/>
      <c r="AW9" s="126" t="s">
        <v>491</v>
      </c>
      <c r="AX9" s="80" t="s">
        <v>492</v>
      </c>
      <c r="AY9" s="47"/>
      <c r="BA9" s="126" t="s">
        <v>491</v>
      </c>
      <c r="BB9" s="80" t="s">
        <v>492</v>
      </c>
      <c r="BC9" s="47"/>
      <c r="BE9" s="126" t="s">
        <v>491</v>
      </c>
      <c r="BF9" s="80" t="s">
        <v>492</v>
      </c>
      <c r="BG9" s="47"/>
      <c r="BI9" s="126" t="s">
        <v>491</v>
      </c>
      <c r="BJ9" s="80" t="s">
        <v>492</v>
      </c>
      <c r="BK9" s="47"/>
    </row>
    <row r="10" spans="1:63" x14ac:dyDescent="0.25">
      <c r="G10" t="s">
        <v>139</v>
      </c>
      <c r="H10">
        <v>-108.765</v>
      </c>
      <c r="J10" s="4">
        <v>54.421799999999998</v>
      </c>
      <c r="L10" t="s">
        <v>140</v>
      </c>
      <c r="M10" s="4">
        <v>-41.883699999999997</v>
      </c>
      <c r="N10">
        <f>AVERAGE(M10:M12)</f>
        <v>-74.295566666666673</v>
      </c>
      <c r="O10" s="4">
        <v>25.135000000000002</v>
      </c>
      <c r="P10">
        <f>AVERAGE(O10:O12)</f>
        <v>26.725933333333334</v>
      </c>
      <c r="S10" t="s">
        <v>139</v>
      </c>
      <c r="T10">
        <v>-9.2098300000000002</v>
      </c>
      <c r="V10">
        <v>-7.72896E-2</v>
      </c>
      <c r="X10" t="s">
        <v>140</v>
      </c>
      <c r="Y10">
        <v>-1.5900700000000001</v>
      </c>
      <c r="Z10">
        <f>AVERAGE(Y10:Y12)</f>
        <v>-2.6092299999999997</v>
      </c>
      <c r="AA10">
        <v>-0.26178099999999999</v>
      </c>
      <c r="AB10">
        <f>AVERAGE(AA10:AA12)</f>
        <v>-0.64055000000000006</v>
      </c>
      <c r="AC10" s="8">
        <v>25.135000000000002</v>
      </c>
      <c r="AD10">
        <v>56.0745</v>
      </c>
      <c r="AG10" s="114" t="s">
        <v>493</v>
      </c>
      <c r="AH10" s="115" t="s">
        <v>508</v>
      </c>
      <c r="AI10" s="47"/>
      <c r="AK10" s="114" t="s">
        <v>493</v>
      </c>
      <c r="AL10" s="115" t="s">
        <v>520</v>
      </c>
      <c r="AM10" s="47"/>
      <c r="AO10" s="114" t="s">
        <v>493</v>
      </c>
      <c r="AP10" s="115" t="s">
        <v>526</v>
      </c>
      <c r="AQ10" s="47"/>
      <c r="AS10" s="114" t="s">
        <v>493</v>
      </c>
      <c r="AT10" s="115" t="s">
        <v>534</v>
      </c>
      <c r="AU10" s="47"/>
      <c r="AW10" s="126" t="s">
        <v>493</v>
      </c>
      <c r="AX10" s="80" t="s">
        <v>753</v>
      </c>
      <c r="AY10" s="47"/>
      <c r="BA10" s="126" t="s">
        <v>493</v>
      </c>
      <c r="BB10" s="80" t="s">
        <v>759</v>
      </c>
      <c r="BC10" s="47"/>
      <c r="BE10" s="126" t="s">
        <v>493</v>
      </c>
      <c r="BF10" s="80" t="s">
        <v>773</v>
      </c>
      <c r="BG10" s="47"/>
      <c r="BI10" s="126" t="s">
        <v>493</v>
      </c>
      <c r="BJ10" s="80" t="s">
        <v>781</v>
      </c>
      <c r="BK10" s="47"/>
    </row>
    <row r="11" spans="1:63" x14ac:dyDescent="0.25">
      <c r="H11" s="8"/>
      <c r="I11" s="8"/>
      <c r="L11" t="s">
        <v>149</v>
      </c>
      <c r="M11" s="4">
        <v>-136.583</v>
      </c>
      <c r="N11" s="4"/>
      <c r="O11" s="4">
        <v>23.962199999999999</v>
      </c>
      <c r="P11" s="4"/>
      <c r="X11" t="s">
        <v>149</v>
      </c>
      <c r="Y11">
        <v>-4.3316999999999997</v>
      </c>
      <c r="Z11" s="4"/>
      <c r="AA11">
        <v>-1.4957800000000001</v>
      </c>
      <c r="AB11" s="4"/>
      <c r="AC11" s="8">
        <v>23.962199999999999</v>
      </c>
      <c r="AD11">
        <v>90.378600000000006</v>
      </c>
      <c r="AG11" s="114"/>
      <c r="AH11" s="115"/>
      <c r="AI11" s="47"/>
      <c r="AK11" s="114"/>
      <c r="AL11" s="115"/>
      <c r="AM11" s="47"/>
      <c r="AO11" s="114"/>
      <c r="AP11" s="115"/>
      <c r="AQ11" s="47"/>
      <c r="AS11" s="114"/>
      <c r="AT11" s="115"/>
      <c r="AU11" s="47"/>
      <c r="AW11" s="126"/>
      <c r="AX11" s="80"/>
      <c r="AY11" s="47"/>
      <c r="BA11" s="126"/>
      <c r="BB11" s="80"/>
      <c r="BC11" s="47"/>
      <c r="BE11" s="126"/>
      <c r="BF11" s="80"/>
      <c r="BG11" s="47"/>
      <c r="BI11" s="126"/>
      <c r="BJ11" s="80"/>
      <c r="BK11" s="47"/>
    </row>
    <row r="12" spans="1:63" x14ac:dyDescent="0.25">
      <c r="L12" t="s">
        <v>150</v>
      </c>
      <c r="M12" s="4">
        <v>-44.42</v>
      </c>
      <c r="N12" s="4"/>
      <c r="O12" s="4">
        <v>31.0806</v>
      </c>
      <c r="P12" s="4"/>
      <c r="X12" t="s">
        <v>150</v>
      </c>
      <c r="Y12">
        <v>-1.9059200000000001</v>
      </c>
      <c r="Z12" s="4"/>
      <c r="AA12">
        <v>-0.16408900000000001</v>
      </c>
      <c r="AB12" s="4"/>
      <c r="AC12" s="8">
        <v>31.0806</v>
      </c>
      <c r="AD12">
        <v>75.458500000000001</v>
      </c>
      <c r="AG12" s="114" t="s">
        <v>496</v>
      </c>
      <c r="AH12" s="115"/>
      <c r="AI12" s="47"/>
      <c r="AK12" s="114" t="s">
        <v>496</v>
      </c>
      <c r="AL12" s="115"/>
      <c r="AM12" s="47"/>
      <c r="AO12" s="114" t="s">
        <v>496</v>
      </c>
      <c r="AP12" s="115"/>
      <c r="AQ12" s="47"/>
      <c r="AS12" s="114" t="s">
        <v>496</v>
      </c>
      <c r="AT12" s="115"/>
      <c r="AU12" s="47"/>
      <c r="AW12" s="126" t="s">
        <v>496</v>
      </c>
      <c r="AX12" s="80"/>
      <c r="AY12" s="47"/>
      <c r="BA12" s="126" t="s">
        <v>496</v>
      </c>
      <c r="BB12" s="80"/>
      <c r="BC12" s="47"/>
      <c r="BE12" s="126" t="s">
        <v>496</v>
      </c>
      <c r="BF12" s="80"/>
      <c r="BG12" s="47"/>
      <c r="BI12" s="126" t="s">
        <v>496</v>
      </c>
      <c r="BJ12" s="80"/>
      <c r="BK12" s="47"/>
    </row>
    <row r="13" spans="1:63" x14ac:dyDescent="0.25">
      <c r="C13" t="s">
        <v>0</v>
      </c>
      <c r="D13" t="s">
        <v>196</v>
      </c>
      <c r="L13" t="s">
        <v>151</v>
      </c>
      <c r="M13" s="4">
        <v>-194.065</v>
      </c>
      <c r="N13">
        <f>AVERAGE(M13:M15)</f>
        <v>-122.54513333333334</v>
      </c>
      <c r="O13" s="4">
        <v>42.357799999999997</v>
      </c>
      <c r="P13">
        <f>AVERAGE(O13:O15)</f>
        <v>30.3901</v>
      </c>
      <c r="X13" t="s">
        <v>151</v>
      </c>
      <c r="Y13">
        <v>-9.8106600000000004</v>
      </c>
      <c r="Z13">
        <f>AVERAGE(Y13:Y15)</f>
        <v>-5.3848133333333337</v>
      </c>
      <c r="AA13">
        <v>-2.4723299999999999</v>
      </c>
      <c r="AB13">
        <f>AVERAGE(AA13:AA15)</f>
        <v>-1.6853049999999998</v>
      </c>
      <c r="AC13" s="8">
        <v>42.357799999999997</v>
      </c>
      <c r="AD13">
        <v>58.0458</v>
      </c>
      <c r="AG13" s="114" t="s">
        <v>509</v>
      </c>
      <c r="AH13" s="115" t="s">
        <v>510</v>
      </c>
      <c r="AI13" s="47"/>
      <c r="AK13" s="114" t="s">
        <v>509</v>
      </c>
      <c r="AL13" s="115" t="s">
        <v>521</v>
      </c>
      <c r="AM13" s="47"/>
      <c r="AO13" s="114" t="s">
        <v>509</v>
      </c>
      <c r="AP13" s="115" t="s">
        <v>527</v>
      </c>
      <c r="AQ13" s="47"/>
      <c r="AS13" s="114" t="s">
        <v>509</v>
      </c>
      <c r="AT13" s="115" t="s">
        <v>535</v>
      </c>
      <c r="AU13" s="47"/>
      <c r="AW13" s="126" t="s">
        <v>509</v>
      </c>
      <c r="AX13" s="80" t="s">
        <v>754</v>
      </c>
      <c r="AY13" s="47"/>
      <c r="BA13" s="126" t="s">
        <v>760</v>
      </c>
      <c r="BB13" s="80" t="s">
        <v>761</v>
      </c>
      <c r="BC13" s="47"/>
      <c r="BE13" s="126" t="s">
        <v>774</v>
      </c>
      <c r="BF13" s="80" t="s">
        <v>775</v>
      </c>
      <c r="BG13" s="47"/>
      <c r="BI13" s="126" t="s">
        <v>782</v>
      </c>
      <c r="BJ13" s="80" t="s">
        <v>783</v>
      </c>
      <c r="BK13" s="47"/>
    </row>
    <row r="14" spans="1:63" x14ac:dyDescent="0.25">
      <c r="B14" t="s">
        <v>740</v>
      </c>
      <c r="C14">
        <f>AVERAGE(C2:C5)</f>
        <v>0.46625</v>
      </c>
      <c r="D14">
        <f>AVERAGE(D2:D5)</f>
        <v>0.40950000000000003</v>
      </c>
      <c r="L14" t="s">
        <v>152</v>
      </c>
      <c r="M14" s="4">
        <v>-81.882000000000005</v>
      </c>
      <c r="N14" s="4"/>
      <c r="O14" s="4">
        <v>12.785399999999999</v>
      </c>
      <c r="P14" s="4"/>
      <c r="X14" t="s">
        <v>152</v>
      </c>
      <c r="Y14">
        <v>-2.2425700000000002</v>
      </c>
      <c r="Z14" s="4"/>
      <c r="AA14">
        <v>-0.124075</v>
      </c>
      <c r="AB14" s="4"/>
      <c r="AC14" s="8">
        <v>12.785399999999999</v>
      </c>
      <c r="AD14">
        <v>27.626999999999999</v>
      </c>
      <c r="AG14" s="114" t="s">
        <v>511</v>
      </c>
      <c r="AH14" s="115" t="s">
        <v>512</v>
      </c>
      <c r="AI14" s="47"/>
      <c r="AK14" s="114" t="s">
        <v>511</v>
      </c>
      <c r="AL14" s="115" t="s">
        <v>522</v>
      </c>
      <c r="AM14" s="47"/>
      <c r="AO14" s="114" t="s">
        <v>511</v>
      </c>
      <c r="AP14" s="115" t="s">
        <v>528</v>
      </c>
      <c r="AQ14" s="47"/>
      <c r="AS14" s="114" t="s">
        <v>511</v>
      </c>
      <c r="AT14" s="115" t="s">
        <v>536</v>
      </c>
      <c r="AU14" s="47"/>
      <c r="AW14" s="126" t="s">
        <v>511</v>
      </c>
      <c r="AX14" s="80" t="s">
        <v>755</v>
      </c>
      <c r="AY14" s="47"/>
      <c r="BA14" s="126" t="s">
        <v>762</v>
      </c>
      <c r="BB14" s="80" t="s">
        <v>763</v>
      </c>
      <c r="BC14" s="47"/>
      <c r="BE14" s="126" t="s">
        <v>776</v>
      </c>
      <c r="BF14" s="80" t="s">
        <v>777</v>
      </c>
      <c r="BG14" s="47"/>
      <c r="BI14" s="126" t="s">
        <v>784</v>
      </c>
      <c r="BJ14" s="80" t="s">
        <v>785</v>
      </c>
      <c r="BK14" s="47"/>
    </row>
    <row r="15" spans="1:63" x14ac:dyDescent="0.25">
      <c r="B15" t="s">
        <v>741</v>
      </c>
      <c r="C15">
        <f>_xlfn.STDEV.S(C2:C5)/SQRT(4)</f>
        <v>6.074999999999995E-2</v>
      </c>
      <c r="D15">
        <f>_xlfn.STDEV.S(D2:D5)/SQRT(4)</f>
        <v>2.5698573241848904E-2</v>
      </c>
      <c r="L15" t="s">
        <v>153</v>
      </c>
      <c r="M15" s="4">
        <v>-91.688400000000001</v>
      </c>
      <c r="N15" s="4"/>
      <c r="O15" s="4">
        <v>36.027099999999997</v>
      </c>
      <c r="P15" s="4"/>
      <c r="X15" t="s">
        <v>153</v>
      </c>
      <c r="Y15">
        <v>-4.10121</v>
      </c>
      <c r="Z15" s="4"/>
      <c r="AA15">
        <v>-2.4595099999999999</v>
      </c>
      <c r="AB15" s="4"/>
      <c r="AC15" s="8">
        <v>36.027099999999997</v>
      </c>
      <c r="AD15">
        <v>67.5685</v>
      </c>
      <c r="AG15" s="114" t="s">
        <v>513</v>
      </c>
      <c r="AH15" s="115" t="s">
        <v>514</v>
      </c>
      <c r="AI15" s="47"/>
      <c r="AK15" s="114" t="s">
        <v>513</v>
      </c>
      <c r="AL15" s="115" t="s">
        <v>523</v>
      </c>
      <c r="AM15" s="47"/>
      <c r="AO15" s="114" t="s">
        <v>513</v>
      </c>
      <c r="AP15" s="115" t="s">
        <v>529</v>
      </c>
      <c r="AQ15" s="47"/>
      <c r="AS15" s="114" t="s">
        <v>513</v>
      </c>
      <c r="AT15" s="115" t="s">
        <v>537</v>
      </c>
      <c r="AU15" s="47"/>
      <c r="AW15" s="126" t="s">
        <v>513</v>
      </c>
      <c r="AX15" s="80" t="s">
        <v>756</v>
      </c>
      <c r="AY15" s="47"/>
      <c r="BA15" s="126" t="s">
        <v>513</v>
      </c>
      <c r="BB15" s="80" t="s">
        <v>764</v>
      </c>
      <c r="BC15" s="47"/>
      <c r="BE15" s="126" t="s">
        <v>513</v>
      </c>
      <c r="BF15" s="80" t="s">
        <v>778</v>
      </c>
      <c r="BG15" s="47"/>
      <c r="BI15" s="126" t="s">
        <v>513</v>
      </c>
      <c r="BJ15" s="80" t="s">
        <v>786</v>
      </c>
      <c r="BK15" s="47"/>
    </row>
    <row r="16" spans="1:63" x14ac:dyDescent="0.25">
      <c r="B16" s="1" t="s">
        <v>742</v>
      </c>
      <c r="C16" s="144">
        <v>0.42263990290533698</v>
      </c>
      <c r="L16" t="s">
        <v>154</v>
      </c>
      <c r="M16" s="4">
        <v>-48.638199999999998</v>
      </c>
      <c r="N16">
        <f>AVERAGE(M16:M18)</f>
        <v>-106.20566666666667</v>
      </c>
      <c r="O16" s="4">
        <v>27.47</v>
      </c>
      <c r="P16">
        <f>AVERAGE(O16:O18)</f>
        <v>31.66732</v>
      </c>
      <c r="X16" t="s">
        <v>154</v>
      </c>
      <c r="Y16">
        <v>-1.78651</v>
      </c>
      <c r="Z16">
        <f>AVERAGE(Y16:Y18)</f>
        <v>-5.4427466666666673</v>
      </c>
      <c r="AA16">
        <v>-1.1894</v>
      </c>
      <c r="AB16">
        <f>AVERAGE(AA16:AA18)</f>
        <v>-2.4826299999999999</v>
      </c>
      <c r="AC16" s="8">
        <v>27.47</v>
      </c>
      <c r="AD16">
        <v>61.763599999999997</v>
      </c>
      <c r="AG16" s="114" t="s">
        <v>500</v>
      </c>
      <c r="AH16" s="115" t="s">
        <v>515</v>
      </c>
      <c r="AI16" s="47"/>
      <c r="AK16" s="114" t="s">
        <v>500</v>
      </c>
      <c r="AL16" s="115" t="s">
        <v>524</v>
      </c>
      <c r="AM16" s="47"/>
      <c r="AO16" s="114" t="s">
        <v>500</v>
      </c>
      <c r="AP16" s="115" t="s">
        <v>530</v>
      </c>
      <c r="AQ16" s="47"/>
      <c r="AS16" s="114" t="s">
        <v>500</v>
      </c>
      <c r="AT16" s="115" t="s">
        <v>538</v>
      </c>
      <c r="AU16" s="47"/>
      <c r="AW16" s="126" t="s">
        <v>500</v>
      </c>
      <c r="AX16" s="80" t="s">
        <v>757</v>
      </c>
      <c r="AY16" s="47"/>
      <c r="BA16" s="126" t="s">
        <v>500</v>
      </c>
      <c r="BB16" s="80" t="s">
        <v>765</v>
      </c>
      <c r="BC16" s="47"/>
      <c r="BE16" s="126" t="s">
        <v>500</v>
      </c>
      <c r="BF16" s="80" t="s">
        <v>779</v>
      </c>
      <c r="BG16" s="47"/>
      <c r="BI16" s="126" t="s">
        <v>500</v>
      </c>
      <c r="BJ16" s="80" t="s">
        <v>787</v>
      </c>
      <c r="BK16" s="47"/>
    </row>
    <row r="17" spans="2:63" x14ac:dyDescent="0.25">
      <c r="L17" t="s">
        <v>155</v>
      </c>
      <c r="M17" s="4">
        <v>-95.743799999999993</v>
      </c>
      <c r="O17" s="4">
        <v>28.285299999999999</v>
      </c>
      <c r="X17" t="s">
        <v>155</v>
      </c>
      <c r="Y17">
        <v>-4.2511299999999999</v>
      </c>
      <c r="AA17">
        <v>-2.94719</v>
      </c>
      <c r="AC17" s="8">
        <v>28.285299999999999</v>
      </c>
      <c r="AD17">
        <v>79.928700000000006</v>
      </c>
      <c r="AG17" s="114" t="s">
        <v>516</v>
      </c>
      <c r="AH17" s="115">
        <v>6.9739999999999996E-2</v>
      </c>
      <c r="AI17" s="47"/>
      <c r="AK17" s="114" t="s">
        <v>516</v>
      </c>
      <c r="AL17" s="115">
        <v>8.115E-2</v>
      </c>
      <c r="AM17" s="47"/>
      <c r="AO17" s="114" t="s">
        <v>516</v>
      </c>
      <c r="AP17" s="115">
        <v>3.033E-6</v>
      </c>
      <c r="AQ17" s="47"/>
      <c r="AS17" s="114" t="s">
        <v>516</v>
      </c>
      <c r="AT17" s="115">
        <v>0.27289999999999998</v>
      </c>
      <c r="AU17" s="47"/>
      <c r="AW17" s="126" t="s">
        <v>516</v>
      </c>
      <c r="AX17" s="80">
        <v>0.12379999999999999</v>
      </c>
      <c r="AY17" s="47"/>
      <c r="BA17" s="126" t="s">
        <v>516</v>
      </c>
      <c r="BB17" s="80">
        <v>0.15909999999999999</v>
      </c>
      <c r="BC17" s="47"/>
      <c r="BE17" s="126" t="s">
        <v>516</v>
      </c>
      <c r="BF17" s="80">
        <v>6.1469999999999997E-3</v>
      </c>
      <c r="BG17" s="47"/>
      <c r="BI17" s="126" t="s">
        <v>516</v>
      </c>
      <c r="BJ17" s="80">
        <v>0.44330000000000003</v>
      </c>
      <c r="BK17" s="47"/>
    </row>
    <row r="18" spans="2:63" ht="15.75" thickBot="1" x14ac:dyDescent="0.3">
      <c r="L18" t="s">
        <v>156</v>
      </c>
      <c r="M18" s="4">
        <v>-174.23500000000001</v>
      </c>
      <c r="N18" s="4"/>
      <c r="O18" s="4">
        <v>39.246659999999999</v>
      </c>
      <c r="P18" s="4"/>
      <c r="X18" t="s">
        <v>156</v>
      </c>
      <c r="Y18">
        <v>-10.2906</v>
      </c>
      <c r="Z18" s="4"/>
      <c r="AA18">
        <v>-3.3113000000000001</v>
      </c>
      <c r="AB18" s="4"/>
      <c r="AC18" s="8">
        <v>39.246664330000002</v>
      </c>
      <c r="AD18">
        <v>77.0518</v>
      </c>
      <c r="AG18" s="114"/>
      <c r="AH18" s="115"/>
      <c r="AI18" s="47"/>
      <c r="AK18" s="114"/>
      <c r="AL18" s="115"/>
      <c r="AM18" s="47"/>
      <c r="AO18" s="114"/>
      <c r="AP18" s="115"/>
      <c r="AQ18" s="47"/>
      <c r="AS18" s="114"/>
      <c r="AT18" s="115"/>
      <c r="AU18" s="47"/>
      <c r="AW18" s="126"/>
      <c r="AX18" s="80"/>
      <c r="AY18" s="47"/>
      <c r="BA18" s="126"/>
      <c r="BB18" s="80"/>
      <c r="BC18" s="47"/>
      <c r="BE18" s="126"/>
      <c r="BF18" s="80"/>
      <c r="BG18" s="47"/>
      <c r="BI18" s="126"/>
      <c r="BJ18" s="80"/>
      <c r="BK18" s="47"/>
    </row>
    <row r="19" spans="2:63" x14ac:dyDescent="0.25">
      <c r="B19" s="124" t="s">
        <v>507</v>
      </c>
      <c r="C19" s="125"/>
      <c r="D19" s="120"/>
      <c r="L19" t="s">
        <v>157</v>
      </c>
      <c r="M19" s="4">
        <v>-58.051200000000001</v>
      </c>
      <c r="N19">
        <f>AVERAGE(M19:M20)</f>
        <v>-61.625150000000005</v>
      </c>
      <c r="O19" s="4">
        <v>32.606900000000003</v>
      </c>
      <c r="P19">
        <f>AVERAGE(O19:O20)</f>
        <v>32.029450000000004</v>
      </c>
      <c r="X19" t="s">
        <v>157</v>
      </c>
      <c r="Y19">
        <v>-3.4272200000000002</v>
      </c>
      <c r="Z19">
        <f>AVERAGE(Y19:Y20)</f>
        <v>-3.2748150000000003</v>
      </c>
      <c r="AA19">
        <v>-1.4989300000000001</v>
      </c>
      <c r="AB19">
        <f>AVERAGE(AA19:AA20)</f>
        <v>-1.2674650000000001</v>
      </c>
      <c r="AC19" s="8">
        <v>32.606900000000003</v>
      </c>
      <c r="AD19">
        <v>94.2774</v>
      </c>
      <c r="AG19" s="114" t="s">
        <v>517</v>
      </c>
      <c r="AH19" s="115"/>
      <c r="AI19" s="47"/>
      <c r="AK19" s="114" t="s">
        <v>517</v>
      </c>
      <c r="AL19" s="115"/>
      <c r="AM19" s="47"/>
      <c r="AO19" s="114" t="s">
        <v>517</v>
      </c>
      <c r="AP19" s="115"/>
      <c r="AQ19" s="47"/>
      <c r="AS19" s="114" t="s">
        <v>517</v>
      </c>
      <c r="AT19" s="115"/>
      <c r="AU19" s="47"/>
      <c r="AW19" s="126" t="s">
        <v>517</v>
      </c>
      <c r="AX19" s="80"/>
      <c r="AY19" s="47"/>
      <c r="BA19" s="126" t="s">
        <v>517</v>
      </c>
      <c r="BB19" s="80"/>
      <c r="BC19" s="47"/>
      <c r="BE19" s="126" t="s">
        <v>517</v>
      </c>
      <c r="BF19" s="80"/>
      <c r="BG19" s="47"/>
      <c r="BI19" s="126" t="s">
        <v>517</v>
      </c>
      <c r="BJ19" s="80"/>
      <c r="BK19" s="47"/>
    </row>
    <row r="20" spans="2:63" x14ac:dyDescent="0.25">
      <c r="B20" s="126" t="s">
        <v>189</v>
      </c>
      <c r="C20" s="80">
        <v>0.42263990290533698</v>
      </c>
      <c r="D20" s="47"/>
      <c r="L20" t="s">
        <v>158</v>
      </c>
      <c r="M20" s="4">
        <v>-65.199100000000001</v>
      </c>
      <c r="N20" s="4"/>
      <c r="O20" s="4">
        <v>31.452000000000002</v>
      </c>
      <c r="P20" s="4"/>
      <c r="X20" t="s">
        <v>158</v>
      </c>
      <c r="Y20">
        <v>-3.1224099999999999</v>
      </c>
      <c r="Z20" s="4"/>
      <c r="AA20">
        <v>-1.036</v>
      </c>
      <c r="AB20" s="4"/>
      <c r="AC20" s="8">
        <v>31.452000000000002</v>
      </c>
      <c r="AD20">
        <v>134.26400000000001</v>
      </c>
      <c r="AG20" s="114" t="s">
        <v>518</v>
      </c>
      <c r="AH20" s="115" t="s">
        <v>519</v>
      </c>
      <c r="AI20" s="47"/>
      <c r="AK20" s="114" t="s">
        <v>518</v>
      </c>
      <c r="AL20" s="115" t="s">
        <v>525</v>
      </c>
      <c r="AM20" s="47"/>
      <c r="AO20" s="114" t="s">
        <v>518</v>
      </c>
      <c r="AP20" s="115" t="s">
        <v>531</v>
      </c>
      <c r="AQ20" s="47"/>
      <c r="AS20" s="114" t="s">
        <v>518</v>
      </c>
      <c r="AT20" s="115" t="s">
        <v>539</v>
      </c>
      <c r="AU20" s="47"/>
      <c r="AW20" s="126" t="s">
        <v>518</v>
      </c>
      <c r="AX20" s="80" t="s">
        <v>758</v>
      </c>
      <c r="AY20" s="47"/>
      <c r="BA20" s="126" t="s">
        <v>518</v>
      </c>
      <c r="BB20" s="80" t="s">
        <v>766</v>
      </c>
      <c r="BC20" s="47"/>
      <c r="BE20" s="126" t="s">
        <v>518</v>
      </c>
      <c r="BF20" s="80" t="s">
        <v>780</v>
      </c>
      <c r="BG20" s="47"/>
      <c r="BI20" s="126" t="s">
        <v>518</v>
      </c>
      <c r="BJ20" s="80" t="s">
        <v>788</v>
      </c>
      <c r="BK20" s="47"/>
    </row>
    <row r="21" spans="2:63" x14ac:dyDescent="0.25">
      <c r="B21" s="126" t="s">
        <v>212</v>
      </c>
      <c r="C21" s="80" t="s">
        <v>183</v>
      </c>
      <c r="D21" s="47"/>
      <c r="M21" s="4"/>
      <c r="N21" s="4"/>
      <c r="O21" s="8"/>
      <c r="P21" s="8"/>
      <c r="AA21" s="4"/>
      <c r="AB21" s="4"/>
      <c r="AG21" s="114" t="s">
        <v>189</v>
      </c>
      <c r="AH21" s="115">
        <v>0.39584264246921602</v>
      </c>
      <c r="AI21" s="47"/>
      <c r="AK21" s="114" t="s">
        <v>189</v>
      </c>
      <c r="AL21" s="115">
        <v>3.1795191373547999E-2</v>
      </c>
      <c r="AM21" s="47"/>
      <c r="AO21" s="114" t="s">
        <v>189</v>
      </c>
      <c r="AP21" s="115">
        <v>0.81621315552277296</v>
      </c>
      <c r="AQ21" s="47"/>
      <c r="AS21" s="114" t="s">
        <v>189</v>
      </c>
      <c r="AT21" s="115">
        <v>9.2442764910000001E-6</v>
      </c>
      <c r="AU21" s="47"/>
      <c r="AW21" s="126" t="s">
        <v>189</v>
      </c>
      <c r="AX21" s="80">
        <v>0.609791277198515</v>
      </c>
      <c r="AY21" s="47"/>
      <c r="BA21" s="126" t="s">
        <v>189</v>
      </c>
      <c r="BB21" s="80">
        <v>7.8641705275100005E-4</v>
      </c>
      <c r="BC21" s="47"/>
      <c r="BE21" s="126" t="s">
        <v>189</v>
      </c>
      <c r="BF21" s="80">
        <v>0.25188060906835502</v>
      </c>
      <c r="BG21" s="47"/>
      <c r="BI21" s="126" t="s">
        <v>189</v>
      </c>
      <c r="BJ21" s="80">
        <v>1.8371216175413999E-2</v>
      </c>
      <c r="BK21" s="47"/>
    </row>
    <row r="22" spans="2:63" x14ac:dyDescent="0.25">
      <c r="B22" s="126" t="s">
        <v>213</v>
      </c>
      <c r="C22" s="80" t="s">
        <v>182</v>
      </c>
      <c r="D22" s="47"/>
      <c r="M22" s="4"/>
      <c r="N22" s="4"/>
      <c r="AG22" s="114" t="s">
        <v>212</v>
      </c>
      <c r="AH22" s="115" t="s">
        <v>183</v>
      </c>
      <c r="AI22" s="47"/>
      <c r="AK22" s="114" t="s">
        <v>212</v>
      </c>
      <c r="AL22" s="115" t="s">
        <v>265</v>
      </c>
      <c r="AM22" s="47"/>
      <c r="AO22" s="114" t="s">
        <v>212</v>
      </c>
      <c r="AP22" s="115" t="s">
        <v>183</v>
      </c>
      <c r="AQ22" s="47"/>
      <c r="AS22" s="114" t="s">
        <v>212</v>
      </c>
      <c r="AT22" s="115" t="s">
        <v>197</v>
      </c>
      <c r="AU22" s="47"/>
      <c r="AW22" s="126" t="s">
        <v>212</v>
      </c>
      <c r="AX22" s="80" t="s">
        <v>183</v>
      </c>
      <c r="AY22" s="47"/>
      <c r="BA22" s="126" t="s">
        <v>212</v>
      </c>
      <c r="BB22" s="80" t="s">
        <v>181</v>
      </c>
      <c r="BC22" s="47"/>
      <c r="BE22" s="126" t="s">
        <v>212</v>
      </c>
      <c r="BF22" s="80" t="s">
        <v>183</v>
      </c>
      <c r="BG22" s="47"/>
      <c r="BI22" s="126" t="s">
        <v>212</v>
      </c>
      <c r="BJ22" s="80" t="s">
        <v>265</v>
      </c>
      <c r="BK22" s="47"/>
    </row>
    <row r="23" spans="2:63" ht="15.75" thickBot="1" x14ac:dyDescent="0.3">
      <c r="B23" s="126" t="s">
        <v>491</v>
      </c>
      <c r="C23" s="80" t="s">
        <v>492</v>
      </c>
      <c r="D23" s="47"/>
      <c r="G23" s="1" t="s">
        <v>35</v>
      </c>
      <c r="H23" s="1">
        <f>AVERAGE(H2:H20)</f>
        <v>-51.536319999999996</v>
      </c>
      <c r="I23" s="1">
        <f>AVERAGE(I2:I20)</f>
        <v>-54.797748333333324</v>
      </c>
      <c r="J23" s="1">
        <f>AVERAGE(J2:J20)</f>
        <v>36.24572222222222</v>
      </c>
      <c r="K23" s="1">
        <f>AVERAGE(K2:K20)</f>
        <v>37.049999999999997</v>
      </c>
      <c r="L23" s="1" t="s">
        <v>35</v>
      </c>
      <c r="M23" s="1">
        <f>AVERAGE(M2:M20)</f>
        <v>-76.595905263157903</v>
      </c>
      <c r="N23" s="1">
        <f>AVERAGE(N2:N20)</f>
        <v>-75.918040476190484</v>
      </c>
      <c r="O23" s="1">
        <f>AVERAGE(O2:O20)</f>
        <v>29.074683684210527</v>
      </c>
      <c r="P23" s="1">
        <f>AVERAGE(P2:P20)</f>
        <v>28.972693333333329</v>
      </c>
      <c r="S23" s="1" t="s">
        <v>35</v>
      </c>
      <c r="T23" s="5">
        <f>AVERAGE(T2:T10)</f>
        <v>-3.3604664444444445</v>
      </c>
      <c r="U23" s="5">
        <f>AVERAGE(U2:U10)</f>
        <v>-3.6113673333333334</v>
      </c>
      <c r="V23" s="5">
        <f>AVERAGE(V2:V10)</f>
        <v>-0.11352518888888891</v>
      </c>
      <c r="W23" s="5">
        <f>AVERAGE(W2:W10)</f>
        <v>-0.12422622083333335</v>
      </c>
      <c r="X23" s="1" t="s">
        <v>35</v>
      </c>
      <c r="Y23" s="1">
        <f>AVERAGE(Y2:Y20)</f>
        <v>-3.3509912105263155</v>
      </c>
      <c r="Z23" s="1">
        <f>AVERAGE(Z2:Z20)</f>
        <v>-3.3117249047619048</v>
      </c>
      <c r="AA23" s="1">
        <f>AVERAGE(AA2:AA20)</f>
        <v>-1.149573842105263</v>
      </c>
      <c r="AB23" s="1"/>
      <c r="AC23" s="1">
        <f>AVERAGE(AC2:AC20)</f>
        <v>29.074683518947371</v>
      </c>
      <c r="AD23" s="1">
        <f>AVERAGE(AD2:AD20)</f>
        <v>69.622843622468636</v>
      </c>
      <c r="AG23" s="117" t="s">
        <v>213</v>
      </c>
      <c r="AH23" s="118" t="s">
        <v>182</v>
      </c>
      <c r="AI23" s="121"/>
      <c r="AK23" s="117" t="s">
        <v>213</v>
      </c>
      <c r="AL23" s="118" t="s">
        <v>180</v>
      </c>
      <c r="AM23" s="121"/>
      <c r="AO23" s="117" t="s">
        <v>213</v>
      </c>
      <c r="AP23" s="118" t="s">
        <v>182</v>
      </c>
      <c r="AQ23" s="121"/>
      <c r="AS23" s="117" t="s">
        <v>213</v>
      </c>
      <c r="AT23" s="118" t="s">
        <v>180</v>
      </c>
      <c r="AU23" s="121"/>
      <c r="AW23" s="127" t="s">
        <v>213</v>
      </c>
      <c r="AX23" s="128" t="s">
        <v>182</v>
      </c>
      <c r="AY23" s="121"/>
      <c r="BA23" s="127" t="s">
        <v>213</v>
      </c>
      <c r="BB23" s="128" t="s">
        <v>180</v>
      </c>
      <c r="BC23" s="121"/>
      <c r="BE23" s="127" t="s">
        <v>213</v>
      </c>
      <c r="BF23" s="128" t="s">
        <v>182</v>
      </c>
      <c r="BG23" s="121"/>
      <c r="BI23" s="127" t="s">
        <v>213</v>
      </c>
      <c r="BJ23" s="128" t="s">
        <v>180</v>
      </c>
      <c r="BK23" s="121"/>
    </row>
    <row r="24" spans="2:63" x14ac:dyDescent="0.25">
      <c r="B24" s="126" t="s">
        <v>493</v>
      </c>
      <c r="C24" s="80" t="s">
        <v>869</v>
      </c>
      <c r="D24" s="47"/>
      <c r="G24" s="1" t="s">
        <v>36</v>
      </c>
      <c r="H24" s="1">
        <f>STDEV(H2:H20)/SQRT(COUNT(H2:H20))</f>
        <v>11.835559221215417</v>
      </c>
      <c r="I24" s="1">
        <f>STDEV(I2:I20)/SQRT(COUNT(I2:I20))</f>
        <v>11.583497814190842</v>
      </c>
      <c r="J24" s="1">
        <f>STDEV(J2:J20)/SQRT(COUNT(J2:J20))</f>
        <v>5.4335363960974865</v>
      </c>
      <c r="K24" s="1">
        <f>STDEV(K2:K20)/SQRT(COUNT(K2:K20))</f>
        <v>8.3058345690695088</v>
      </c>
      <c r="L24" s="1" t="s">
        <v>36</v>
      </c>
      <c r="M24" s="1">
        <f>STDEV(M2:M20)/SQRT(COUNT(M2:M20))</f>
        <v>10.958617714310062</v>
      </c>
      <c r="N24" s="1">
        <f>STDEV(N2:N20)/SQRT(COUNT(N2:N20))</f>
        <v>12.367023723297002</v>
      </c>
      <c r="O24" s="1">
        <f>STDEV(O2:O20)/SQRT(COUNT(O2:O20))</f>
        <v>2.0449825074770809</v>
      </c>
      <c r="P24" s="1">
        <f>STDEV(P2:P20)/SQRT(COUNT(P2:P20))</f>
        <v>1.0899726753676668</v>
      </c>
      <c r="S24" s="1" t="s">
        <v>36</v>
      </c>
      <c r="T24" s="5">
        <f>STDEV(T2:T10)/SQRT(COUNT(T2:T10))</f>
        <v>0.90766352656131621</v>
      </c>
      <c r="U24" s="5">
        <f>STDEV(U2:U10)/SQRT(COUNT(U2:U10))</f>
        <v>1.3469936893206333</v>
      </c>
      <c r="V24" s="5">
        <f>STDEV(V2:V10)/SQRT(COUNT(V2:V10))</f>
        <v>4.9225396756635474E-2</v>
      </c>
      <c r="W24" s="5">
        <f>STDEV(W2:W10)/SQRT(COUNT(W2:W10))</f>
        <v>6.7131452272985698E-2</v>
      </c>
      <c r="X24" s="1" t="s">
        <v>36</v>
      </c>
      <c r="Y24" s="1">
        <f>STDEV(Y2:Y20)/SQRT(COUNT(Y2:Y20))</f>
        <v>0.59594713990705184</v>
      </c>
      <c r="Z24" s="1">
        <f>STDEV(Z2:Z20)/SQRT(COUNT(Z2:Z20))</f>
        <v>0.60119240925469053</v>
      </c>
      <c r="AA24" s="1">
        <f>STDEV(AA2:AA20)/SQRT(COUNT(AA2:AA20))</f>
        <v>0.22485496526573856</v>
      </c>
      <c r="AB24" s="1"/>
      <c r="AC24" s="1">
        <f>STDEV(AC2:AC20)/SQRT(COUNT(AC2:AC20))</f>
        <v>2.0449825036040505</v>
      </c>
      <c r="AD24" s="1">
        <f>STDEV(AD2:AD20)/SQRT(COUNT(AD2:AD20))</f>
        <v>5.565318248858131</v>
      </c>
      <c r="AS24" s="50"/>
      <c r="AT24" s="50"/>
      <c r="AU24" s="50"/>
      <c r="AW24" s="79"/>
      <c r="AX24" s="80"/>
      <c r="AY24" s="50"/>
    </row>
    <row r="25" spans="2:63" x14ac:dyDescent="0.25">
      <c r="B25" s="126"/>
      <c r="C25" s="80"/>
      <c r="D25" s="47"/>
      <c r="I25">
        <f>_xlfn.T.TEST(I2:I9,N2:N19,2,2)</f>
        <v>0.28855856365790306</v>
      </c>
      <c r="K25">
        <f>_xlfn.T.TEST(K2:K9,P2:P19,2,2)</f>
        <v>0.22429262439294806</v>
      </c>
      <c r="U25">
        <f>_xlfn.T.TEST(U2:U9,Z2:Z19,2,2)</f>
        <v>0.81876840522417527</v>
      </c>
      <c r="W25">
        <f>_xlfn.T.TEST(W2:W9,AB2:AB19,2,2)</f>
        <v>2.5328618472555003E-2</v>
      </c>
      <c r="AS25" s="50"/>
      <c r="AT25" s="50"/>
      <c r="AU25" s="50"/>
      <c r="AW25" s="50"/>
      <c r="AX25" s="50"/>
      <c r="AY25" s="50"/>
    </row>
    <row r="26" spans="2:63" x14ac:dyDescent="0.25">
      <c r="B26" s="126" t="s">
        <v>496</v>
      </c>
      <c r="C26" s="80"/>
      <c r="D26" s="47"/>
      <c r="AG26" t="s">
        <v>13</v>
      </c>
    </row>
    <row r="27" spans="2:63" x14ac:dyDescent="0.25">
      <c r="B27" s="126" t="s">
        <v>509</v>
      </c>
      <c r="C27" s="80" t="s">
        <v>870</v>
      </c>
      <c r="D27" s="47"/>
      <c r="AG27" t="s">
        <v>218</v>
      </c>
    </row>
    <row r="28" spans="2:63" ht="15.75" thickBot="1" x14ac:dyDescent="0.3">
      <c r="B28" s="126" t="s">
        <v>511</v>
      </c>
      <c r="C28" s="80" t="s">
        <v>871</v>
      </c>
      <c r="D28" s="47"/>
      <c r="F28" s="1" t="s">
        <v>746</v>
      </c>
      <c r="G28" s="1" t="s">
        <v>13</v>
      </c>
      <c r="H28" s="6" t="s">
        <v>61</v>
      </c>
      <c r="I28" s="6"/>
      <c r="J28" s="6" t="s">
        <v>62</v>
      </c>
      <c r="K28" s="6"/>
      <c r="AG28" s="1" t="s">
        <v>199</v>
      </c>
      <c r="AH28" s="1">
        <f>_xlfn.T.TEST(AC2:AC20,AD2:AD20,2,1)</f>
        <v>1.5462367336118177E-6</v>
      </c>
    </row>
    <row r="29" spans="2:63" x14ac:dyDescent="0.25">
      <c r="B29" s="126" t="s">
        <v>513</v>
      </c>
      <c r="C29" s="80" t="s">
        <v>872</v>
      </c>
      <c r="D29" s="47"/>
      <c r="G29" t="s">
        <v>38</v>
      </c>
      <c r="H29" s="6">
        <v>95.876599999999996</v>
      </c>
      <c r="I29" s="6"/>
      <c r="J29" s="6">
        <v>286.935</v>
      </c>
      <c r="K29" s="6"/>
      <c r="AG29" s="111" t="s">
        <v>490</v>
      </c>
      <c r="AH29" s="112"/>
      <c r="AI29" s="120"/>
    </row>
    <row r="30" spans="2:63" x14ac:dyDescent="0.25">
      <c r="B30" s="126" t="s">
        <v>500</v>
      </c>
      <c r="C30" s="80" t="s">
        <v>873</v>
      </c>
      <c r="D30" s="47"/>
      <c r="G30" t="s">
        <v>39</v>
      </c>
      <c r="H30" s="6">
        <v>84.088300000000004</v>
      </c>
      <c r="I30" s="6"/>
      <c r="J30" s="6">
        <v>169.38399999999999</v>
      </c>
      <c r="K30" s="6"/>
      <c r="AG30" s="114" t="s">
        <v>189</v>
      </c>
      <c r="AH30" s="115">
        <v>1.546236734E-6</v>
      </c>
      <c r="AI30" s="47"/>
    </row>
    <row r="31" spans="2:63" x14ac:dyDescent="0.25">
      <c r="B31" s="126" t="s">
        <v>516</v>
      </c>
      <c r="C31" s="80">
        <v>0.10979999999999999</v>
      </c>
      <c r="D31" s="47"/>
      <c r="G31" t="s">
        <v>40</v>
      </c>
      <c r="H31" s="6">
        <v>62.193899999999999</v>
      </c>
      <c r="I31" s="6"/>
      <c r="J31" s="6">
        <v>178.06100000000001</v>
      </c>
      <c r="K31" s="6"/>
      <c r="AG31" s="114" t="s">
        <v>212</v>
      </c>
      <c r="AH31" s="115" t="s">
        <v>197</v>
      </c>
      <c r="AI31" s="47"/>
    </row>
    <row r="32" spans="2:63" x14ac:dyDescent="0.25">
      <c r="B32" s="126"/>
      <c r="C32" s="80"/>
      <c r="D32" s="47"/>
      <c r="G32" t="s">
        <v>41</v>
      </c>
      <c r="H32" s="6">
        <v>84.794300000000007</v>
      </c>
      <c r="I32" s="6"/>
      <c r="J32" s="6">
        <v>169.42400000000001</v>
      </c>
      <c r="K32" s="6"/>
      <c r="AG32" s="114" t="s">
        <v>213</v>
      </c>
      <c r="AH32" s="115" t="s">
        <v>180</v>
      </c>
      <c r="AI32" s="47"/>
    </row>
    <row r="33" spans="2:35" x14ac:dyDescent="0.25">
      <c r="B33" s="126" t="s">
        <v>517</v>
      </c>
      <c r="C33" s="80"/>
      <c r="D33" s="47"/>
      <c r="AG33" s="114" t="s">
        <v>491</v>
      </c>
      <c r="AH33" s="115" t="s">
        <v>492</v>
      </c>
      <c r="AI33" s="47"/>
    </row>
    <row r="34" spans="2:35" x14ac:dyDescent="0.25">
      <c r="B34" s="126" t="s">
        <v>518</v>
      </c>
      <c r="C34" s="80" t="s">
        <v>874</v>
      </c>
      <c r="D34" s="47"/>
      <c r="G34" s="1" t="s">
        <v>35</v>
      </c>
      <c r="H34" s="5">
        <f>AVERAGE(H29:H32)</f>
        <v>81.738275000000002</v>
      </c>
      <c r="I34" s="5"/>
      <c r="J34" s="5">
        <f>AVERAGE(J29:J32)</f>
        <v>200.95099999999999</v>
      </c>
      <c r="K34" s="5"/>
      <c r="AF34" s="1"/>
      <c r="AG34" s="114" t="s">
        <v>493</v>
      </c>
      <c r="AH34" s="115" t="s">
        <v>532</v>
      </c>
      <c r="AI34" s="47"/>
    </row>
    <row r="35" spans="2:35" x14ac:dyDescent="0.25">
      <c r="B35" s="126" t="s">
        <v>189</v>
      </c>
      <c r="C35" s="80">
        <v>0.191375825780114</v>
      </c>
      <c r="D35" s="47"/>
      <c r="G35" s="1" t="s">
        <v>36</v>
      </c>
      <c r="H35" s="5">
        <f>STDEV(H29:H32)/SQRT(COUNT(H29:H32))</f>
        <v>7.0518126171425912</v>
      </c>
      <c r="I35" s="5"/>
      <c r="J35" s="5">
        <f>STDEV(J29:J32)/SQRT(COUNT(J29:J32))</f>
        <v>28.733876020590536</v>
      </c>
      <c r="K35" s="5"/>
      <c r="AF35" s="1"/>
      <c r="AG35" s="114" t="s">
        <v>495</v>
      </c>
      <c r="AH35" s="115">
        <v>19</v>
      </c>
      <c r="AI35" s="47"/>
    </row>
    <row r="36" spans="2:35" x14ac:dyDescent="0.25">
      <c r="B36" s="126" t="s">
        <v>212</v>
      </c>
      <c r="C36" s="80" t="s">
        <v>183</v>
      </c>
      <c r="D36" s="47"/>
      <c r="AG36" s="114"/>
      <c r="AH36" s="115"/>
      <c r="AI36" s="47"/>
    </row>
    <row r="37" spans="2:35" ht="15.75" thickBot="1" x14ac:dyDescent="0.3">
      <c r="B37" s="127" t="s">
        <v>213</v>
      </c>
      <c r="C37" s="128" t="s">
        <v>182</v>
      </c>
      <c r="D37" s="121"/>
      <c r="G37" s="56"/>
      <c r="AG37" s="114" t="s">
        <v>496</v>
      </c>
      <c r="AH37" s="115"/>
      <c r="AI37" s="47"/>
    </row>
    <row r="38" spans="2:35" x14ac:dyDescent="0.25">
      <c r="G38" s="1"/>
      <c r="H38" s="1"/>
      <c r="I38" s="1"/>
      <c r="AG38" s="114" t="s">
        <v>497</v>
      </c>
      <c r="AH38" s="115">
        <v>40.549999999999997</v>
      </c>
      <c r="AI38" s="47"/>
    </row>
    <row r="39" spans="2:35" x14ac:dyDescent="0.25">
      <c r="G39" s="56"/>
      <c r="AG39" s="114" t="s">
        <v>498</v>
      </c>
      <c r="AH39" s="115">
        <v>25.24</v>
      </c>
      <c r="AI39" s="47"/>
    </row>
    <row r="40" spans="2:35" x14ac:dyDescent="0.25">
      <c r="G40" s="1"/>
      <c r="H40" s="1"/>
      <c r="I40" s="1"/>
      <c r="AG40" s="114" t="s">
        <v>499</v>
      </c>
      <c r="AH40" s="115">
        <v>5.7910000000000004</v>
      </c>
      <c r="AI40" s="47"/>
    </row>
    <row r="41" spans="2:35" x14ac:dyDescent="0.25">
      <c r="AG41" s="114" t="s">
        <v>500</v>
      </c>
      <c r="AH41" s="115" t="s">
        <v>533</v>
      </c>
      <c r="AI41" s="47"/>
    </row>
    <row r="42" spans="2:35" x14ac:dyDescent="0.25">
      <c r="G42" s="56"/>
      <c r="AG42" s="114" t="s">
        <v>502</v>
      </c>
      <c r="AH42" s="115">
        <v>0.73150000000000004</v>
      </c>
      <c r="AI42" s="47"/>
    </row>
    <row r="43" spans="2:35" x14ac:dyDescent="0.25">
      <c r="G43" s="1"/>
      <c r="H43" s="1"/>
      <c r="I43" s="1"/>
      <c r="AG43" s="114"/>
      <c r="AH43" s="115"/>
      <c r="AI43" s="47"/>
    </row>
    <row r="44" spans="2:35" ht="15.75" thickBot="1" x14ac:dyDescent="0.3">
      <c r="G44" s="56" t="s">
        <v>540</v>
      </c>
      <c r="AG44" s="114" t="s">
        <v>503</v>
      </c>
      <c r="AH44" s="115"/>
      <c r="AI44" s="47"/>
    </row>
    <row r="45" spans="2:35" x14ac:dyDescent="0.25">
      <c r="G45" s="111" t="s">
        <v>490</v>
      </c>
      <c r="H45" s="112"/>
      <c r="I45" s="112"/>
      <c r="J45" s="120"/>
      <c r="K45" s="50"/>
      <c r="AG45" s="114" t="s">
        <v>504</v>
      </c>
      <c r="AH45" s="115">
        <v>7.1349999999999997E-2</v>
      </c>
      <c r="AI45" s="47"/>
    </row>
    <row r="46" spans="2:35" x14ac:dyDescent="0.25">
      <c r="G46" s="114" t="s">
        <v>189</v>
      </c>
      <c r="H46" s="115">
        <v>1.7580399298481E-2</v>
      </c>
      <c r="I46" s="115"/>
      <c r="J46" s="47"/>
      <c r="K46" s="50"/>
      <c r="AG46" s="114" t="s">
        <v>505</v>
      </c>
      <c r="AH46" s="115">
        <v>0.38580174654497101</v>
      </c>
      <c r="AI46" s="47"/>
    </row>
    <row r="47" spans="2:35" x14ac:dyDescent="0.25">
      <c r="G47" s="114" t="s">
        <v>212</v>
      </c>
      <c r="H47" s="115" t="s">
        <v>265</v>
      </c>
      <c r="I47" s="115"/>
      <c r="J47" s="47"/>
      <c r="K47" s="50"/>
      <c r="AG47" s="114" t="s">
        <v>212</v>
      </c>
      <c r="AH47" s="115" t="s">
        <v>183</v>
      </c>
      <c r="AI47" s="47"/>
    </row>
    <row r="48" spans="2:35" ht="15.75" thickBot="1" x14ac:dyDescent="0.3">
      <c r="G48" s="114" t="s">
        <v>213</v>
      </c>
      <c r="H48" s="115" t="s">
        <v>180</v>
      </c>
      <c r="I48" s="115"/>
      <c r="J48" s="47"/>
      <c r="K48" s="50"/>
      <c r="AG48" s="117" t="s">
        <v>506</v>
      </c>
      <c r="AH48" s="118" t="s">
        <v>182</v>
      </c>
      <c r="AI48" s="121"/>
    </row>
    <row r="49" spans="7:11" x14ac:dyDescent="0.25">
      <c r="G49" s="114" t="s">
        <v>491</v>
      </c>
      <c r="H49" s="115" t="s">
        <v>492</v>
      </c>
      <c r="I49" s="115"/>
      <c r="J49" s="47"/>
      <c r="K49" s="50"/>
    </row>
    <row r="50" spans="7:11" x14ac:dyDescent="0.25">
      <c r="G50" s="114" t="s">
        <v>493</v>
      </c>
      <c r="H50" s="115" t="s">
        <v>494</v>
      </c>
      <c r="I50" s="115"/>
      <c r="J50" s="47"/>
      <c r="K50" s="50"/>
    </row>
    <row r="51" spans="7:11" x14ac:dyDescent="0.25">
      <c r="G51" s="114" t="s">
        <v>495</v>
      </c>
      <c r="H51" s="115">
        <v>4</v>
      </c>
      <c r="I51" s="115"/>
      <c r="J51" s="47"/>
      <c r="K51" s="50"/>
    </row>
    <row r="52" spans="7:11" x14ac:dyDescent="0.25">
      <c r="G52" s="114"/>
      <c r="H52" s="115"/>
      <c r="I52" s="115"/>
      <c r="J52" s="47"/>
      <c r="K52" s="50"/>
    </row>
    <row r="53" spans="7:11" x14ac:dyDescent="0.25">
      <c r="G53" s="114" t="s">
        <v>496</v>
      </c>
      <c r="H53" s="115"/>
      <c r="I53" s="115"/>
      <c r="J53" s="47"/>
      <c r="K53" s="50"/>
    </row>
    <row r="54" spans="7:11" x14ac:dyDescent="0.25">
      <c r="G54" s="114" t="s">
        <v>497</v>
      </c>
      <c r="H54" s="115">
        <v>119.2</v>
      </c>
      <c r="I54" s="115"/>
      <c r="J54" s="47"/>
      <c r="K54" s="50"/>
    </row>
    <row r="55" spans="7:11" x14ac:dyDescent="0.25">
      <c r="G55" s="114" t="s">
        <v>498</v>
      </c>
      <c r="H55" s="115">
        <v>50.06</v>
      </c>
      <c r="I55" s="115"/>
      <c r="J55" s="47"/>
      <c r="K55" s="50"/>
    </row>
    <row r="56" spans="7:11" x14ac:dyDescent="0.25">
      <c r="G56" s="114" t="s">
        <v>499</v>
      </c>
      <c r="H56" s="115">
        <v>25.03</v>
      </c>
      <c r="I56" s="115"/>
      <c r="J56" s="47"/>
      <c r="K56" s="50"/>
    </row>
    <row r="57" spans="7:11" x14ac:dyDescent="0.25">
      <c r="G57" s="114" t="s">
        <v>500</v>
      </c>
      <c r="H57" s="115" t="s">
        <v>501</v>
      </c>
      <c r="I57" s="115"/>
      <c r="J57" s="47"/>
      <c r="K57" s="50"/>
    </row>
    <row r="58" spans="7:11" x14ac:dyDescent="0.25">
      <c r="G58" s="114" t="s">
        <v>502</v>
      </c>
      <c r="H58" s="115">
        <v>0.88319999999999999</v>
      </c>
      <c r="I58" s="115"/>
      <c r="J58" s="47"/>
      <c r="K58" s="50"/>
    </row>
    <row r="59" spans="7:11" x14ac:dyDescent="0.25">
      <c r="G59" s="114"/>
      <c r="H59" s="115"/>
      <c r="I59" s="115"/>
      <c r="J59" s="47"/>
      <c r="K59" s="50"/>
    </row>
    <row r="60" spans="7:11" x14ac:dyDescent="0.25">
      <c r="G60" s="114" t="s">
        <v>503</v>
      </c>
      <c r="H60" s="115"/>
      <c r="I60" s="115"/>
      <c r="J60" s="47"/>
      <c r="K60" s="50"/>
    </row>
    <row r="61" spans="7:11" x14ac:dyDescent="0.25">
      <c r="G61" s="114" t="s">
        <v>504</v>
      </c>
      <c r="H61" s="115">
        <v>0.61380000000000001</v>
      </c>
      <c r="I61" s="115"/>
      <c r="J61" s="47"/>
      <c r="K61" s="50"/>
    </row>
    <row r="62" spans="7:11" x14ac:dyDescent="0.25">
      <c r="G62" s="114" t="s">
        <v>505</v>
      </c>
      <c r="H62" s="115">
        <v>0.19309001804376999</v>
      </c>
      <c r="I62" s="115"/>
      <c r="J62" s="47"/>
      <c r="K62" s="50"/>
    </row>
    <row r="63" spans="7:11" x14ac:dyDescent="0.25">
      <c r="G63" s="114" t="s">
        <v>212</v>
      </c>
      <c r="H63" s="115" t="s">
        <v>183</v>
      </c>
      <c r="I63" s="115"/>
      <c r="J63" s="47"/>
      <c r="K63" s="50"/>
    </row>
    <row r="64" spans="7:11" ht="15.75" thickBot="1" x14ac:dyDescent="0.3">
      <c r="G64" s="117" t="s">
        <v>506</v>
      </c>
      <c r="H64" s="118" t="s">
        <v>182</v>
      </c>
      <c r="I64" s="118"/>
      <c r="J64" s="121"/>
      <c r="K64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S13" sqref="S13"/>
    </sheetView>
  </sheetViews>
  <sheetFormatPr defaultRowHeight="15" x14ac:dyDescent="0.25"/>
  <sheetData>
    <row r="1" spans="1:30" ht="15.75" thickBot="1" x14ac:dyDescent="0.3">
      <c r="A1" s="1" t="s">
        <v>42</v>
      </c>
      <c r="C1" t="s">
        <v>425</v>
      </c>
      <c r="D1" t="s">
        <v>426</v>
      </c>
      <c r="E1" t="s">
        <v>427</v>
      </c>
      <c r="F1" t="s">
        <v>428</v>
      </c>
      <c r="G1" t="s">
        <v>429</v>
      </c>
      <c r="H1" t="s">
        <v>1</v>
      </c>
      <c r="I1" t="s">
        <v>810</v>
      </c>
      <c r="J1" t="s">
        <v>811</v>
      </c>
      <c r="K1" t="s">
        <v>431</v>
      </c>
      <c r="N1" t="s">
        <v>13</v>
      </c>
      <c r="O1" t="s">
        <v>426</v>
      </c>
      <c r="P1" t="s">
        <v>427</v>
      </c>
      <c r="Q1" t="s">
        <v>428</v>
      </c>
      <c r="R1" t="s">
        <v>429</v>
      </c>
      <c r="S1" t="s">
        <v>1</v>
      </c>
      <c r="T1" t="s">
        <v>810</v>
      </c>
      <c r="U1" t="s">
        <v>811</v>
      </c>
      <c r="V1" t="s">
        <v>431</v>
      </c>
      <c r="X1" t="s">
        <v>430</v>
      </c>
      <c r="Y1" t="s">
        <v>747</v>
      </c>
      <c r="AB1" t="s">
        <v>430</v>
      </c>
      <c r="AC1" t="s">
        <v>748</v>
      </c>
    </row>
    <row r="2" spans="1:30" x14ac:dyDescent="0.25">
      <c r="B2" t="s">
        <v>432</v>
      </c>
      <c r="C2" t="s">
        <v>433</v>
      </c>
      <c r="D2">
        <v>-139.845458984375</v>
      </c>
      <c r="E2">
        <v>-178.73712158203099</v>
      </c>
      <c r="F2">
        <v>-112.441024780273</v>
      </c>
      <c r="G2">
        <v>-104.073371887207</v>
      </c>
      <c r="H2">
        <f>E2-D2</f>
        <v>-38.891662597655994</v>
      </c>
      <c r="I2">
        <f>F2-D2</f>
        <v>27.404434204102003</v>
      </c>
      <c r="J2">
        <f>AVERAGE(I2:I3)</f>
        <v>17.761852264404503</v>
      </c>
      <c r="K2">
        <f>G2-D2</f>
        <v>35.772087097167997</v>
      </c>
      <c r="N2" t="s">
        <v>437</v>
      </c>
      <c r="O2">
        <v>-84.069328308105398</v>
      </c>
      <c r="P2">
        <v>-185.36968994140599</v>
      </c>
      <c r="Q2">
        <v>-234.763092041015</v>
      </c>
      <c r="R2">
        <v>-76.033927917480398</v>
      </c>
      <c r="S2">
        <f t="shared" ref="S2:S8" si="0">P2-O2</f>
        <v>-101.3003616333006</v>
      </c>
      <c r="T2">
        <f t="shared" ref="T2:T8" si="1">Q2-O2</f>
        <v>-150.69376373290959</v>
      </c>
      <c r="U2">
        <f>AVERAGE(T2:T4)</f>
        <v>-114.33869679768839</v>
      </c>
      <c r="V2">
        <f t="shared" ref="V2:V8" si="2">R2-O2</f>
        <v>8.035400390625</v>
      </c>
      <c r="X2" s="124" t="s">
        <v>507</v>
      </c>
      <c r="Y2" s="125"/>
      <c r="Z2" s="120"/>
      <c r="AB2" s="124" t="s">
        <v>507</v>
      </c>
      <c r="AC2" s="125"/>
      <c r="AD2" s="120"/>
    </row>
    <row r="3" spans="1:30" x14ac:dyDescent="0.25">
      <c r="C3" t="s">
        <v>434</v>
      </c>
      <c r="D3">
        <v>-48.918495178222599</v>
      </c>
      <c r="E3">
        <v>-84.022979736328097</v>
      </c>
      <c r="F3">
        <v>-40.799224853515597</v>
      </c>
      <c r="G3">
        <v>-42.551055908203097</v>
      </c>
      <c r="H3">
        <f>E3-D3</f>
        <v>-35.104484558105497</v>
      </c>
      <c r="I3">
        <f>F3-D3</f>
        <v>8.1192703247070028</v>
      </c>
      <c r="K3">
        <f>G3-D3</f>
        <v>6.3674392700195028</v>
      </c>
      <c r="N3" t="s">
        <v>438</v>
      </c>
      <c r="O3">
        <v>-90.756912231445298</v>
      </c>
      <c r="P3">
        <v>-209.94479370117099</v>
      </c>
      <c r="Q3">
        <v>-233.786376953125</v>
      </c>
      <c r="R3">
        <v>-69.7486572265625</v>
      </c>
      <c r="S3">
        <f t="shared" si="0"/>
        <v>-119.1878814697257</v>
      </c>
      <c r="T3">
        <f t="shared" si="1"/>
        <v>-143.02946472167969</v>
      </c>
      <c r="V3">
        <f t="shared" si="2"/>
        <v>21.008255004882798</v>
      </c>
      <c r="X3" s="126" t="s">
        <v>189</v>
      </c>
      <c r="Y3" s="80">
        <v>1.468153393032E-3</v>
      </c>
      <c r="Z3" s="47"/>
      <c r="AB3" s="126" t="s">
        <v>189</v>
      </c>
      <c r="AC3" s="80">
        <v>6.85355421722E-4</v>
      </c>
      <c r="AD3" s="47"/>
    </row>
    <row r="4" spans="1:30" x14ac:dyDescent="0.25">
      <c r="B4" t="s">
        <v>0</v>
      </c>
      <c r="C4" t="s">
        <v>435</v>
      </c>
      <c r="D4">
        <v>-101.864448547363</v>
      </c>
      <c r="E4">
        <v>-314.333404541015</v>
      </c>
      <c r="F4">
        <v>-96.722267150878906</v>
      </c>
      <c r="G4">
        <v>-86.120529174804602</v>
      </c>
      <c r="H4">
        <f>E4-D4</f>
        <v>-212.468955993652</v>
      </c>
      <c r="I4">
        <f>F4-D4</f>
        <v>5.1421813964840908</v>
      </c>
      <c r="J4">
        <f>AVERAGE(I4)</f>
        <v>5.1421813964840908</v>
      </c>
      <c r="K4">
        <f>G4-D4</f>
        <v>15.743919372558395</v>
      </c>
      <c r="N4" t="s">
        <v>439</v>
      </c>
      <c r="O4">
        <v>-89.619415283203097</v>
      </c>
      <c r="P4">
        <v>-145.34600830078099</v>
      </c>
      <c r="Q4">
        <v>-138.91227722167901</v>
      </c>
      <c r="R4">
        <v>-100.781379699707</v>
      </c>
      <c r="S4">
        <f t="shared" si="0"/>
        <v>-55.726593017577898</v>
      </c>
      <c r="T4">
        <f t="shared" si="1"/>
        <v>-49.292861938475909</v>
      </c>
      <c r="V4">
        <f t="shared" si="2"/>
        <v>-11.161964416503906</v>
      </c>
      <c r="X4" s="126" t="s">
        <v>212</v>
      </c>
      <c r="Y4" s="80" t="s">
        <v>284</v>
      </c>
      <c r="Z4" s="47"/>
      <c r="AB4" s="126" t="s">
        <v>212</v>
      </c>
      <c r="AC4" s="80" t="s">
        <v>181</v>
      </c>
      <c r="AD4" s="47"/>
    </row>
    <row r="5" spans="1:30" x14ac:dyDescent="0.25">
      <c r="C5" t="s">
        <v>436</v>
      </c>
      <c r="D5">
        <v>-59.656280517578097</v>
      </c>
      <c r="E5">
        <v>-102.095932006835</v>
      </c>
      <c r="F5">
        <v>-54.992904663085902</v>
      </c>
      <c r="G5">
        <v>-51.042682647705</v>
      </c>
      <c r="H5">
        <f>E5-D5</f>
        <v>-42.439651489256903</v>
      </c>
      <c r="I5">
        <f>F5-D5</f>
        <v>4.6633758544921946</v>
      </c>
      <c r="J5">
        <f>AVERAGE(I5)</f>
        <v>4.6633758544921946</v>
      </c>
      <c r="K5">
        <f>G5-D5</f>
        <v>8.6135978698730966</v>
      </c>
      <c r="N5" t="s">
        <v>440</v>
      </c>
      <c r="O5">
        <v>-67.398620605468693</v>
      </c>
      <c r="P5">
        <v>-152.42349243164</v>
      </c>
      <c r="Q5">
        <v>-147.79171752929599</v>
      </c>
      <c r="R5">
        <v>-49.954658508300703</v>
      </c>
      <c r="S5">
        <f t="shared" si="0"/>
        <v>-85.024871826171307</v>
      </c>
      <c r="T5">
        <f t="shared" si="1"/>
        <v>-80.393096923827301</v>
      </c>
      <c r="U5">
        <f>AVERAGE(T5)</f>
        <v>-80.393096923827301</v>
      </c>
      <c r="V5">
        <f t="shared" si="2"/>
        <v>17.44396209716799</v>
      </c>
      <c r="X5" s="126" t="s">
        <v>213</v>
      </c>
      <c r="Y5" s="80" t="s">
        <v>180</v>
      </c>
      <c r="Z5" s="47"/>
      <c r="AB5" s="126" t="s">
        <v>213</v>
      </c>
      <c r="AC5" s="80" t="s">
        <v>180</v>
      </c>
      <c r="AD5" s="47"/>
    </row>
    <row r="6" spans="1:30" x14ac:dyDescent="0.25">
      <c r="N6" t="s">
        <v>689</v>
      </c>
      <c r="O6">
        <v>-54.222038269042898</v>
      </c>
      <c r="P6">
        <v>-124.40853881835901</v>
      </c>
      <c r="Q6">
        <v>-143.89471435546801</v>
      </c>
      <c r="R6">
        <v>-71.481521606445298</v>
      </c>
      <c r="S6">
        <f t="shared" si="0"/>
        <v>-70.186500549316108</v>
      </c>
      <c r="T6">
        <f t="shared" si="1"/>
        <v>-89.672676086425113</v>
      </c>
      <c r="U6">
        <f>AVERAGE(T6:T8)</f>
        <v>-90.151257832844919</v>
      </c>
      <c r="V6">
        <f t="shared" si="2"/>
        <v>-17.259483337402401</v>
      </c>
      <c r="X6" s="126" t="s">
        <v>491</v>
      </c>
      <c r="Y6" s="80" t="s">
        <v>492</v>
      </c>
      <c r="Z6" s="47"/>
      <c r="AB6" s="126" t="s">
        <v>491</v>
      </c>
      <c r="AC6" s="80" t="s">
        <v>492</v>
      </c>
      <c r="AD6" s="47"/>
    </row>
    <row r="7" spans="1:30" x14ac:dyDescent="0.25">
      <c r="N7" t="s">
        <v>690</v>
      </c>
      <c r="O7">
        <v>-64.871688842773395</v>
      </c>
      <c r="P7">
        <v>-89.426277160644503</v>
      </c>
      <c r="Q7">
        <v>-101.744674682617</v>
      </c>
      <c r="R7">
        <v>-60.138576507568303</v>
      </c>
      <c r="S7">
        <f t="shared" si="0"/>
        <v>-24.554588317871108</v>
      </c>
      <c r="T7">
        <f t="shared" si="1"/>
        <v>-36.872985839843608</v>
      </c>
      <c r="V7">
        <f t="shared" si="2"/>
        <v>4.7331123352050923</v>
      </c>
      <c r="X7" s="126" t="s">
        <v>493</v>
      </c>
      <c r="Y7" s="80" t="s">
        <v>864</v>
      </c>
      <c r="Z7" s="47"/>
      <c r="AB7" s="126" t="s">
        <v>493</v>
      </c>
      <c r="AC7" s="80" t="s">
        <v>812</v>
      </c>
      <c r="AD7" s="47"/>
    </row>
    <row r="8" spans="1:30" x14ac:dyDescent="0.25">
      <c r="N8" t="s">
        <v>691</v>
      </c>
      <c r="O8">
        <v>-114.905639648437</v>
      </c>
      <c r="P8">
        <v>-249.778717041015</v>
      </c>
      <c r="Q8">
        <v>-258.81375122070301</v>
      </c>
      <c r="R8">
        <v>-79.718360900878906</v>
      </c>
      <c r="S8">
        <f t="shared" si="0"/>
        <v>-134.87307739257801</v>
      </c>
      <c r="T8">
        <f t="shared" si="1"/>
        <v>-143.90811157226602</v>
      </c>
      <c r="V8">
        <f t="shared" si="2"/>
        <v>35.187278747558096</v>
      </c>
      <c r="X8" s="126"/>
      <c r="Y8" s="80"/>
      <c r="Z8" s="47"/>
      <c r="AB8" s="126"/>
      <c r="AC8" s="80"/>
      <c r="AD8" s="47"/>
    </row>
    <row r="9" spans="1:30" x14ac:dyDescent="0.25">
      <c r="G9" s="1" t="s">
        <v>35</v>
      </c>
      <c r="H9">
        <f>AVERAGE(H2:H8)</f>
        <v>-82.226188659667599</v>
      </c>
      <c r="I9">
        <f>AVERAGE(I2:I8)</f>
        <v>11.332315444946323</v>
      </c>
      <c r="K9">
        <f>AVERAGE(K2:K8)</f>
        <v>16.62426090240475</v>
      </c>
      <c r="R9" s="1" t="s">
        <v>35</v>
      </c>
      <c r="S9">
        <f>AVERAGE(S2:S8)</f>
        <v>-84.407696315220093</v>
      </c>
      <c r="T9">
        <f>AVERAGE(T2:T8)</f>
        <v>-99.123280116489596</v>
      </c>
      <c r="V9">
        <f>AVERAGE(V2:V8)</f>
        <v>8.2837944030760955</v>
      </c>
      <c r="X9" s="126" t="s">
        <v>496</v>
      </c>
      <c r="Y9" s="80"/>
      <c r="Z9" s="47"/>
      <c r="AB9" s="126" t="s">
        <v>496</v>
      </c>
      <c r="AC9" s="80"/>
      <c r="AD9" s="47"/>
    </row>
    <row r="10" spans="1:30" x14ac:dyDescent="0.25">
      <c r="G10" s="1" t="s">
        <v>55</v>
      </c>
      <c r="H10">
        <f>_xlfn.STDEV.S(H2:H5)</f>
        <v>86.88015333258646</v>
      </c>
      <c r="I10">
        <f>_xlfn.STDEV.S(I2:I5)</f>
        <v>10.823264682342931</v>
      </c>
      <c r="K10">
        <f>_xlfn.STDEV.S(K2:K5)</f>
        <v>13.376439005621899</v>
      </c>
      <c r="R10" s="1" t="s">
        <v>55</v>
      </c>
      <c r="S10">
        <f>_xlfn.STDEV.S(S2:S5)</f>
        <v>26.948498444963231</v>
      </c>
      <c r="T10">
        <f>_xlfn.STDEV.S(T2:T5)</f>
        <v>49.125823153618818</v>
      </c>
      <c r="V10">
        <f>_xlfn.STDEV.S(V2:V5)</f>
        <v>14.408565273892462</v>
      </c>
      <c r="X10" s="126" t="s">
        <v>760</v>
      </c>
      <c r="Y10" s="80" t="s">
        <v>541</v>
      </c>
      <c r="Z10" s="47"/>
      <c r="AB10" s="126" t="s">
        <v>813</v>
      </c>
      <c r="AC10" s="80" t="s">
        <v>814</v>
      </c>
      <c r="AD10" s="47"/>
    </row>
    <row r="11" spans="1:30" x14ac:dyDescent="0.25">
      <c r="G11" s="1" t="s">
        <v>36</v>
      </c>
      <c r="H11">
        <f>H10/SQRT(4)</f>
        <v>43.44007666629323</v>
      </c>
      <c r="I11">
        <f>I10/SQRT(4)</f>
        <v>5.4116323411714653</v>
      </c>
      <c r="K11">
        <f>K10/SQRT(4)</f>
        <v>6.6882195028109495</v>
      </c>
      <c r="R11" s="1" t="s">
        <v>36</v>
      </c>
      <c r="S11">
        <f>S10/SQRT(4)</f>
        <v>13.474249222481616</v>
      </c>
      <c r="T11">
        <f>T10/SQRT(4)</f>
        <v>24.562911576809409</v>
      </c>
      <c r="V11">
        <f>V10/SQRT(4)</f>
        <v>7.2042826369462309</v>
      </c>
      <c r="X11" s="126" t="s">
        <v>762</v>
      </c>
      <c r="Y11" s="80" t="s">
        <v>865</v>
      </c>
      <c r="Z11" s="47"/>
      <c r="AB11" s="126" t="s">
        <v>815</v>
      </c>
      <c r="AC11" s="80" t="s">
        <v>816</v>
      </c>
      <c r="AD11" s="47"/>
    </row>
    <row r="12" spans="1:30" x14ac:dyDescent="0.25">
      <c r="K12">
        <f>_xlfn.T.TEST(J2:J5,U2:U6,2,2)</f>
        <v>6.8533778337204491E-4</v>
      </c>
      <c r="S12" s="1"/>
      <c r="X12" s="126" t="s">
        <v>513</v>
      </c>
      <c r="Y12" s="80" t="s">
        <v>866</v>
      </c>
      <c r="Z12" s="47"/>
      <c r="AB12" s="126" t="s">
        <v>513</v>
      </c>
      <c r="AC12" s="80" t="s">
        <v>817</v>
      </c>
      <c r="AD12" s="47"/>
    </row>
    <row r="13" spans="1:30" x14ac:dyDescent="0.25">
      <c r="X13" s="126" t="s">
        <v>500</v>
      </c>
      <c r="Y13" s="80" t="s">
        <v>867</v>
      </c>
      <c r="Z13" s="47"/>
      <c r="AB13" s="126" t="s">
        <v>500</v>
      </c>
      <c r="AC13" s="80" t="s">
        <v>818</v>
      </c>
      <c r="AD13" s="47"/>
    </row>
    <row r="14" spans="1:30" x14ac:dyDescent="0.25">
      <c r="X14" s="126" t="s">
        <v>516</v>
      </c>
      <c r="Y14" s="80">
        <v>0.69320000000000004</v>
      </c>
      <c r="Z14" s="47"/>
      <c r="AB14" s="126" t="s">
        <v>516</v>
      </c>
      <c r="AC14" s="80">
        <v>0.95760000000000001</v>
      </c>
      <c r="AD14" s="47"/>
    </row>
    <row r="15" spans="1:30" x14ac:dyDescent="0.25">
      <c r="X15" s="126"/>
      <c r="Y15" s="80"/>
      <c r="Z15" s="47"/>
      <c r="AB15" s="126"/>
      <c r="AC15" s="80"/>
      <c r="AD15" s="47"/>
    </row>
    <row r="16" spans="1:30" x14ac:dyDescent="0.25">
      <c r="A16" s="1" t="s">
        <v>460</v>
      </c>
      <c r="B16" t="s">
        <v>793</v>
      </c>
      <c r="C16" t="s">
        <v>425</v>
      </c>
      <c r="D16" t="s">
        <v>426</v>
      </c>
      <c r="E16" t="s">
        <v>428</v>
      </c>
      <c r="F16" t="s">
        <v>791</v>
      </c>
      <c r="G16" t="s">
        <v>792</v>
      </c>
      <c r="H16" t="s">
        <v>450</v>
      </c>
      <c r="I16" t="s">
        <v>426</v>
      </c>
      <c r="J16" t="s">
        <v>428</v>
      </c>
      <c r="K16" t="s">
        <v>791</v>
      </c>
      <c r="L16" t="s">
        <v>792</v>
      </c>
      <c r="N16" t="s">
        <v>13</v>
      </c>
      <c r="O16" t="s">
        <v>426</v>
      </c>
      <c r="P16" t="s">
        <v>428</v>
      </c>
      <c r="Q16" t="s">
        <v>791</v>
      </c>
      <c r="R16" t="s">
        <v>792</v>
      </c>
      <c r="S16" t="s">
        <v>450</v>
      </c>
      <c r="T16" t="s">
        <v>426</v>
      </c>
      <c r="U16" t="s">
        <v>428</v>
      </c>
      <c r="V16" t="s">
        <v>791</v>
      </c>
      <c r="W16" t="s">
        <v>792</v>
      </c>
      <c r="X16" s="126" t="s">
        <v>517</v>
      </c>
      <c r="Y16" s="80"/>
      <c r="Z16" s="47"/>
      <c r="AB16" s="126" t="s">
        <v>517</v>
      </c>
      <c r="AC16" s="80"/>
      <c r="AD16" s="47"/>
    </row>
    <row r="17" spans="2:30" x14ac:dyDescent="0.25">
      <c r="B17" t="s">
        <v>432</v>
      </c>
      <c r="C17" t="s">
        <v>441</v>
      </c>
      <c r="D17">
        <v>-1224.83</v>
      </c>
      <c r="E17">
        <v>-44.042999999999999</v>
      </c>
      <c r="F17">
        <f>E17/D17</f>
        <v>3.5958459541324102E-2</v>
      </c>
      <c r="G17">
        <f>AVERAGE(F17:F19)</f>
        <v>3.5417152178870585E-2</v>
      </c>
      <c r="H17" t="s">
        <v>441</v>
      </c>
      <c r="I17">
        <v>-15898.6</v>
      </c>
      <c r="J17">
        <v>-459.71499999999997</v>
      </c>
      <c r="K17">
        <v>2.8915439095266247E-2</v>
      </c>
      <c r="L17">
        <f>AVERAGE(K17:K19)</f>
        <v>2.5147956708428305E-2</v>
      </c>
      <c r="N17" t="s">
        <v>451</v>
      </c>
      <c r="O17">
        <v>-790.33600000000001</v>
      </c>
      <c r="P17">
        <v>-20.022099999999998</v>
      </c>
      <c r="Q17">
        <f t="shared" ref="Q17:Q23" si="3">P17/O17</f>
        <v>2.5333655559154584E-2</v>
      </c>
      <c r="R17">
        <f>AVERAGE(Q17:Q18)</f>
        <v>5.9903023627304139E-2</v>
      </c>
      <c r="T17">
        <v>-7426.34</v>
      </c>
      <c r="U17">
        <v>-177.58799999999999</v>
      </c>
      <c r="V17">
        <f t="shared" ref="V17:V23" si="4">U17/T17</f>
        <v>2.3913260098514206E-2</v>
      </c>
      <c r="W17">
        <f>AVERAGE(V17:V18)</f>
        <v>5.608789685930296E-2</v>
      </c>
      <c r="X17" s="126" t="s">
        <v>518</v>
      </c>
      <c r="Y17" s="80" t="s">
        <v>868</v>
      </c>
      <c r="Z17" s="47"/>
      <c r="AB17" s="126" t="s">
        <v>518</v>
      </c>
      <c r="AC17" s="80" t="s">
        <v>819</v>
      </c>
      <c r="AD17" s="47"/>
    </row>
    <row r="18" spans="2:30" x14ac:dyDescent="0.25">
      <c r="C18" t="s">
        <v>442</v>
      </c>
      <c r="D18">
        <v>-628.49099999999999</v>
      </c>
      <c r="E18">
        <v>-24.4954</v>
      </c>
      <c r="F18">
        <f>E18/D18</f>
        <v>3.8974941566386791E-2</v>
      </c>
      <c r="H18" t="s">
        <v>442</v>
      </c>
      <c r="I18">
        <v>-24784.6</v>
      </c>
      <c r="J18">
        <v>-308.58800000000002</v>
      </c>
      <c r="K18">
        <v>1.2450796058842993E-2</v>
      </c>
      <c r="N18" t="s">
        <v>452</v>
      </c>
      <c r="O18">
        <v>-201.76900000000001</v>
      </c>
      <c r="P18">
        <v>-19.061599999999999</v>
      </c>
      <c r="Q18">
        <f t="shared" si="3"/>
        <v>9.4472391695453697E-2</v>
      </c>
      <c r="T18">
        <v>-2004.01</v>
      </c>
      <c r="U18">
        <v>-176.87899999999999</v>
      </c>
      <c r="V18">
        <f t="shared" si="4"/>
        <v>8.8262533620091718E-2</v>
      </c>
      <c r="X18" s="126" t="s">
        <v>189</v>
      </c>
      <c r="Y18" s="80">
        <v>3.4693541455510998E-2</v>
      </c>
      <c r="Z18" s="47"/>
      <c r="AB18" s="126" t="s">
        <v>189</v>
      </c>
      <c r="AC18" s="80">
        <v>0.30601605514601898</v>
      </c>
      <c r="AD18" s="47"/>
    </row>
    <row r="19" spans="2:30" x14ac:dyDescent="0.25">
      <c r="C19" t="s">
        <v>443</v>
      </c>
      <c r="D19">
        <v>-646.99099999999999</v>
      </c>
      <c r="E19">
        <v>-20.262499999999999</v>
      </c>
      <c r="F19">
        <f>E19/D19</f>
        <v>3.1318055428900864E-2</v>
      </c>
      <c r="H19" t="s">
        <v>443</v>
      </c>
      <c r="I19">
        <v>-3696.53</v>
      </c>
      <c r="J19">
        <v>-125.96899999999999</v>
      </c>
      <c r="K19">
        <v>3.407763497117567E-2</v>
      </c>
      <c r="N19" t="s">
        <v>453</v>
      </c>
      <c r="O19">
        <v>-1410.57</v>
      </c>
      <c r="P19">
        <v>-49.804699999999997</v>
      </c>
      <c r="Q19">
        <f t="shared" si="3"/>
        <v>3.5308208738311461E-2</v>
      </c>
      <c r="R19">
        <f>AVERAGE(Q19:Q21)</f>
        <v>5.3457979278139257E-2</v>
      </c>
      <c r="T19">
        <v>-25219.3</v>
      </c>
      <c r="U19">
        <v>-3167.1</v>
      </c>
      <c r="V19">
        <f t="shared" si="4"/>
        <v>0.12558239126383366</v>
      </c>
      <c r="W19">
        <f>AVERAGE(V19:V21)</f>
        <v>0.13559728695186818</v>
      </c>
      <c r="X19" s="126" t="s">
        <v>212</v>
      </c>
      <c r="Y19" s="80" t="s">
        <v>265</v>
      </c>
      <c r="Z19" s="47"/>
      <c r="AB19" s="126" t="s">
        <v>212</v>
      </c>
      <c r="AC19" s="80" t="s">
        <v>183</v>
      </c>
      <c r="AD19" s="47"/>
    </row>
    <row r="20" spans="2:30" ht="15.75" thickBot="1" x14ac:dyDescent="0.3">
      <c r="B20" t="s">
        <v>0</v>
      </c>
      <c r="C20" t="s">
        <v>444</v>
      </c>
      <c r="D20">
        <v>-92.1143</v>
      </c>
      <c r="E20">
        <v>-11.084</v>
      </c>
      <c r="F20">
        <f>E20/D20</f>
        <v>0.12032876545769766</v>
      </c>
      <c r="G20">
        <f>AVERAGE(F20:F22)</f>
        <v>0.14660637680029256</v>
      </c>
      <c r="H20" t="s">
        <v>444</v>
      </c>
      <c r="I20">
        <v>-875.42</v>
      </c>
      <c r="J20">
        <v>-65.832899999999995</v>
      </c>
      <c r="K20">
        <v>7.5201503278426354E-2</v>
      </c>
      <c r="L20">
        <f>AVERAGE(K20:K22)</f>
        <v>3.4636879049450571E-2</v>
      </c>
      <c r="N20" t="s">
        <v>454</v>
      </c>
      <c r="O20">
        <v>-1120.48</v>
      </c>
      <c r="P20">
        <v>-96.484399999999994</v>
      </c>
      <c r="Q20">
        <f t="shared" si="3"/>
        <v>8.6109881479365977E-2</v>
      </c>
      <c r="T20">
        <v>-17507.900000000001</v>
      </c>
      <c r="U20">
        <v>-4330.1899999999996</v>
      </c>
      <c r="V20">
        <f t="shared" si="4"/>
        <v>0.24732777774604603</v>
      </c>
      <c r="X20" s="127" t="s">
        <v>213</v>
      </c>
      <c r="Y20" s="128" t="s">
        <v>180</v>
      </c>
      <c r="Z20" s="121"/>
      <c r="AB20" s="127" t="s">
        <v>213</v>
      </c>
      <c r="AC20" s="128" t="s">
        <v>182</v>
      </c>
      <c r="AD20" s="121"/>
    </row>
    <row r="21" spans="2:30" x14ac:dyDescent="0.25">
      <c r="C21" t="s">
        <v>445</v>
      </c>
      <c r="D21">
        <v>-155.66399999999999</v>
      </c>
      <c r="E21">
        <v>-7.5439400000000001</v>
      </c>
      <c r="F21">
        <f t="shared" ref="F21:F24" si="5">E21/D21</f>
        <v>4.846297152842019E-2</v>
      </c>
      <c r="H21" t="s">
        <v>445</v>
      </c>
      <c r="I21">
        <v>-1275.82</v>
      </c>
      <c r="J21">
        <v>-35.266100000000002</v>
      </c>
      <c r="K21">
        <v>2.764190873320688E-2</v>
      </c>
      <c r="N21" t="s">
        <v>455</v>
      </c>
      <c r="O21">
        <v>-908.10500000000002</v>
      </c>
      <c r="P21">
        <v>-35.375999999999998</v>
      </c>
      <c r="Q21">
        <f t="shared" si="3"/>
        <v>3.8955847616740355E-2</v>
      </c>
      <c r="T21">
        <v>-8129.11</v>
      </c>
      <c r="U21">
        <v>-275.428</v>
      </c>
      <c r="V21">
        <f t="shared" si="4"/>
        <v>3.3881691845724808E-2</v>
      </c>
    </row>
    <row r="22" spans="2:30" x14ac:dyDescent="0.25">
      <c r="C22" t="s">
        <v>446</v>
      </c>
      <c r="D22">
        <v>-39.184600000000003</v>
      </c>
      <c r="E22">
        <v>-10.620100000000001</v>
      </c>
      <c r="F22">
        <f t="shared" si="5"/>
        <v>0.2710273934147599</v>
      </c>
      <c r="H22" t="s">
        <v>446</v>
      </c>
      <c r="I22">
        <v>-431.178</v>
      </c>
      <c r="J22">
        <v>-0.46016400000000002</v>
      </c>
      <c r="K22">
        <v>1.0672251367184783E-3</v>
      </c>
      <c r="N22" t="s">
        <v>456</v>
      </c>
      <c r="O22">
        <v>-97.534199999999998</v>
      </c>
      <c r="P22">
        <v>-11.328099999999999</v>
      </c>
      <c r="Q22">
        <f t="shared" si="3"/>
        <v>0.11614490096807067</v>
      </c>
      <c r="R22">
        <f>AVERAGE(Q22:Q23)</f>
        <v>0.11812590259984826</v>
      </c>
      <c r="T22">
        <v>-1821.76</v>
      </c>
      <c r="U22">
        <v>-197.928</v>
      </c>
      <c r="V22">
        <f t="shared" si="4"/>
        <v>0.10864658352362551</v>
      </c>
      <c r="W22">
        <f>AVERAGE(V22:V23)</f>
        <v>0.1193374604688561</v>
      </c>
    </row>
    <row r="23" spans="2:30" x14ac:dyDescent="0.25">
      <c r="C23" t="s">
        <v>447</v>
      </c>
      <c r="D23">
        <v>-131.727</v>
      </c>
      <c r="E23">
        <v>-7.7512999999999996</v>
      </c>
      <c r="F23">
        <f t="shared" si="5"/>
        <v>5.8843669103524711E-2</v>
      </c>
      <c r="G23">
        <f>AVERAGE(F23:F25)</f>
        <v>4.6690047333263845E-2</v>
      </c>
      <c r="H23" t="s">
        <v>447</v>
      </c>
      <c r="I23">
        <v>-1663.28</v>
      </c>
      <c r="J23">
        <v>-72.996799999999993</v>
      </c>
      <c r="K23">
        <v>4.388725891010533E-2</v>
      </c>
      <c r="L23">
        <f>AVERAGE(K23:K25)</f>
        <v>3.5373967512618683E-2</v>
      </c>
      <c r="N23" t="s">
        <v>457</v>
      </c>
      <c r="O23">
        <v>-101.02500000000001</v>
      </c>
      <c r="P23">
        <v>-12.133800000000001</v>
      </c>
      <c r="Q23">
        <f t="shared" si="3"/>
        <v>0.12010690423162583</v>
      </c>
      <c r="T23">
        <v>-1609.18</v>
      </c>
      <c r="U23">
        <v>-209.239</v>
      </c>
      <c r="V23">
        <f t="shared" si="4"/>
        <v>0.13002833741408668</v>
      </c>
    </row>
    <row r="24" spans="2:30" x14ac:dyDescent="0.25">
      <c r="C24" t="s">
        <v>448</v>
      </c>
      <c r="D24">
        <v>-669.53099999999995</v>
      </c>
      <c r="E24">
        <v>-41.259799999999998</v>
      </c>
      <c r="F24">
        <f t="shared" si="5"/>
        <v>6.1624928494722425E-2</v>
      </c>
      <c r="H24" t="s">
        <v>448</v>
      </c>
      <c r="I24">
        <v>-7699.98</v>
      </c>
      <c r="J24">
        <v>-317.84500000000003</v>
      </c>
      <c r="K24">
        <v>4.1278678645918568E-2</v>
      </c>
    </row>
    <row r="25" spans="2:30" x14ac:dyDescent="0.25">
      <c r="C25" t="s">
        <v>449</v>
      </c>
      <c r="D25">
        <v>-874.125</v>
      </c>
      <c r="E25">
        <v>-17.1342</v>
      </c>
      <c r="F25">
        <f>E25/D25</f>
        <v>1.96015444015444E-2</v>
      </c>
      <c r="H25" t="s">
        <v>449</v>
      </c>
      <c r="I25">
        <v>-33548.300000000003</v>
      </c>
      <c r="J25">
        <v>-703.03700000000003</v>
      </c>
      <c r="K25">
        <v>2.0955964981832165E-2</v>
      </c>
    </row>
    <row r="27" spans="2:30" x14ac:dyDescent="0.25">
      <c r="E27" s="1" t="s">
        <v>35</v>
      </c>
      <c r="F27">
        <f>AVERAGE(F17:F25)</f>
        <v>7.6237858770809006E-2</v>
      </c>
      <c r="I27" s="1" t="s">
        <v>35</v>
      </c>
      <c r="J27" s="1"/>
      <c r="K27">
        <f>AVERAGE(K17:K25)</f>
        <v>3.1719601090165854E-2</v>
      </c>
      <c r="L27">
        <f>AVERAGE(L17:L25)</f>
        <v>3.1719601090165854E-2</v>
      </c>
      <c r="P27" s="1" t="s">
        <v>35</v>
      </c>
      <c r="Q27">
        <f>AVERAGE(Q17:Q23)</f>
        <v>7.3775970041246072E-2</v>
      </c>
      <c r="T27" s="1" t="s">
        <v>35</v>
      </c>
      <c r="U27" s="1"/>
      <c r="V27">
        <f>AVERAGE(V17:V25)</f>
        <v>0.10823465364456038</v>
      </c>
      <c r="W27">
        <f>AVERAGE(W17:W25)</f>
        <v>0.10367421476000908</v>
      </c>
    </row>
    <row r="28" spans="2:30" x14ac:dyDescent="0.25">
      <c r="E28" s="1" t="s">
        <v>55</v>
      </c>
      <c r="F28">
        <f>_xlfn.STDEV.S(F17:F25)</f>
        <v>7.8589858302871393E-2</v>
      </c>
      <c r="I28" s="1" t="s">
        <v>55</v>
      </c>
      <c r="J28" s="1"/>
      <c r="K28">
        <f>_xlfn.STDEV.S(K17:K25)</f>
        <v>2.1174470958220979E-2</v>
      </c>
      <c r="L28">
        <f>_xlfn.STDEV.S(L17:L25)</f>
        <v>5.703131355724758E-3</v>
      </c>
      <c r="P28" s="1" t="s">
        <v>55</v>
      </c>
      <c r="Q28">
        <f>_xlfn.STDEV.S(Q17:Q23)</f>
        <v>3.9918701609618287E-2</v>
      </c>
      <c r="T28" s="1" t="s">
        <v>55</v>
      </c>
      <c r="U28" s="1"/>
      <c r="V28">
        <f>_xlfn.STDEV.S(V17:V25)</f>
        <v>7.4341914408324522E-2</v>
      </c>
      <c r="W28">
        <f>_xlfn.STDEV.S(W17:W25)</f>
        <v>4.2005222625582095E-2</v>
      </c>
    </row>
    <row r="29" spans="2:30" x14ac:dyDescent="0.25">
      <c r="E29" s="1" t="s">
        <v>36</v>
      </c>
      <c r="F29">
        <f>F28/SQRT(9)</f>
        <v>2.6196619434290466E-2</v>
      </c>
      <c r="I29" s="1" t="s">
        <v>36</v>
      </c>
      <c r="J29" s="1"/>
      <c r="K29">
        <f>K28/SQRT(9)</f>
        <v>7.0581569860736597E-3</v>
      </c>
      <c r="L29">
        <f>L28/SQRT(9)</f>
        <v>1.901043785241586E-3</v>
      </c>
      <c r="P29" s="1" t="s">
        <v>36</v>
      </c>
      <c r="Q29">
        <f>Q28/SQRT(7)</f>
        <v>1.5087851017091966E-2</v>
      </c>
      <c r="T29" s="1" t="s">
        <v>36</v>
      </c>
      <c r="U29" s="1"/>
      <c r="V29">
        <f>V28/SQRT(7)</f>
        <v>2.8098602501839452E-2</v>
      </c>
      <c r="W29">
        <f>W28/SQRT(7)</f>
        <v>1.5876481833313402E-2</v>
      </c>
    </row>
    <row r="30" spans="2:30" x14ac:dyDescent="0.25">
      <c r="L30">
        <f>_xlfn.T.TEST(L17:L23,W17:W22,2,2)</f>
        <v>4.2388503200237647E-2</v>
      </c>
    </row>
    <row r="31" spans="2:30" x14ac:dyDescent="0.25">
      <c r="D31" s="1" t="s">
        <v>789</v>
      </c>
      <c r="H31" s="1" t="s">
        <v>789</v>
      </c>
      <c r="N31" s="1" t="s">
        <v>790</v>
      </c>
      <c r="R31" s="1" t="s">
        <v>790</v>
      </c>
    </row>
    <row r="32" spans="2:30" ht="15.75" thickBot="1" x14ac:dyDescent="0.3">
      <c r="D32" t="s">
        <v>549</v>
      </c>
      <c r="E32" s="1" t="s">
        <v>199</v>
      </c>
      <c r="F32" s="1">
        <f>_xlfn.T.TEST(Q17:Q23,F17:F25,2,2)</f>
        <v>0.94106514552996545</v>
      </c>
      <c r="H32" t="s">
        <v>548</v>
      </c>
      <c r="I32" s="1" t="s">
        <v>199</v>
      </c>
      <c r="J32" s="1"/>
      <c r="K32" s="1">
        <f>_xlfn.T.TEST(K17:K25,V17:V23,2,2)</f>
        <v>1.0267190632006755E-2</v>
      </c>
      <c r="N32" t="s">
        <v>549</v>
      </c>
      <c r="O32" s="1" t="s">
        <v>199</v>
      </c>
      <c r="P32" s="46">
        <v>0.98303908593546596</v>
      </c>
      <c r="R32" t="s">
        <v>548</v>
      </c>
      <c r="S32" s="1" t="s">
        <v>199</v>
      </c>
      <c r="T32" s="46">
        <v>4.2388258257544997E-2</v>
      </c>
    </row>
    <row r="33" spans="5:20" x14ac:dyDescent="0.25">
      <c r="E33" s="111" t="s">
        <v>507</v>
      </c>
      <c r="F33" s="112"/>
      <c r="G33" s="120"/>
      <c r="I33" s="111" t="s">
        <v>507</v>
      </c>
      <c r="J33" s="133"/>
      <c r="K33" s="112"/>
      <c r="L33" s="120"/>
      <c r="N33" s="124" t="s">
        <v>507</v>
      </c>
      <c r="O33" s="125"/>
      <c r="P33" s="120"/>
      <c r="R33" s="124" t="s">
        <v>507</v>
      </c>
      <c r="S33" s="125"/>
      <c r="T33" s="120"/>
    </row>
    <row r="34" spans="5:20" x14ac:dyDescent="0.25">
      <c r="E34" s="114" t="s">
        <v>189</v>
      </c>
      <c r="F34" s="115">
        <v>0.94106504913187805</v>
      </c>
      <c r="G34" s="47"/>
      <c r="I34" s="114" t="s">
        <v>189</v>
      </c>
      <c r="J34" s="134"/>
      <c r="K34" s="115">
        <v>1.0267247778522001E-2</v>
      </c>
      <c r="L34" s="47"/>
      <c r="N34" s="126" t="s">
        <v>189</v>
      </c>
      <c r="O34" s="80">
        <v>0.98303908593546596</v>
      </c>
      <c r="P34" s="47"/>
      <c r="R34" s="126" t="s">
        <v>189</v>
      </c>
      <c r="S34" s="80">
        <v>4.2388258257544997E-2</v>
      </c>
      <c r="T34" s="47"/>
    </row>
    <row r="35" spans="5:20" x14ac:dyDescent="0.25">
      <c r="E35" s="114" t="s">
        <v>212</v>
      </c>
      <c r="F35" s="115" t="s">
        <v>183</v>
      </c>
      <c r="G35" s="47"/>
      <c r="I35" s="114" t="s">
        <v>212</v>
      </c>
      <c r="J35" s="134"/>
      <c r="K35" s="115" t="s">
        <v>265</v>
      </c>
      <c r="L35" s="47"/>
      <c r="N35" s="126" t="s">
        <v>212</v>
      </c>
      <c r="O35" s="80" t="s">
        <v>183</v>
      </c>
      <c r="P35" s="47"/>
      <c r="R35" s="126" t="s">
        <v>212</v>
      </c>
      <c r="S35" s="80" t="s">
        <v>265</v>
      </c>
      <c r="T35" s="47"/>
    </row>
    <row r="36" spans="5:20" x14ac:dyDescent="0.25">
      <c r="E36" s="114" t="s">
        <v>213</v>
      </c>
      <c r="F36" s="115" t="s">
        <v>182</v>
      </c>
      <c r="G36" s="47"/>
      <c r="I36" s="114" t="s">
        <v>213</v>
      </c>
      <c r="J36" s="134"/>
      <c r="K36" s="115" t="s">
        <v>180</v>
      </c>
      <c r="L36" s="47"/>
      <c r="N36" s="126" t="s">
        <v>213</v>
      </c>
      <c r="O36" s="80" t="s">
        <v>182</v>
      </c>
      <c r="P36" s="47"/>
      <c r="R36" s="126" t="s">
        <v>213</v>
      </c>
      <c r="S36" s="80" t="s">
        <v>180</v>
      </c>
      <c r="T36" s="47"/>
    </row>
    <row r="37" spans="5:20" x14ac:dyDescent="0.25">
      <c r="E37" s="114" t="s">
        <v>491</v>
      </c>
      <c r="F37" s="115" t="s">
        <v>492</v>
      </c>
      <c r="G37" s="47"/>
      <c r="I37" s="114" t="s">
        <v>491</v>
      </c>
      <c r="J37" s="134"/>
      <c r="K37" s="115" t="s">
        <v>492</v>
      </c>
      <c r="L37" s="47"/>
      <c r="N37" s="126" t="s">
        <v>491</v>
      </c>
      <c r="O37" s="80" t="s">
        <v>492</v>
      </c>
      <c r="P37" s="47"/>
      <c r="R37" s="126" t="s">
        <v>491</v>
      </c>
      <c r="S37" s="80" t="s">
        <v>492</v>
      </c>
      <c r="T37" s="47"/>
    </row>
    <row r="38" spans="5:20" x14ac:dyDescent="0.25">
      <c r="E38" s="114" t="s">
        <v>493</v>
      </c>
      <c r="F38" s="115" t="s">
        <v>550</v>
      </c>
      <c r="G38" s="47"/>
      <c r="I38" s="114" t="s">
        <v>493</v>
      </c>
      <c r="J38" s="134"/>
      <c r="K38" s="115" t="s">
        <v>542</v>
      </c>
      <c r="L38" s="47"/>
      <c r="N38" s="126" t="s">
        <v>493</v>
      </c>
      <c r="O38" s="80" t="s">
        <v>794</v>
      </c>
      <c r="P38" s="47"/>
      <c r="R38" s="126" t="s">
        <v>493</v>
      </c>
      <c r="S38" s="80" t="s">
        <v>802</v>
      </c>
      <c r="T38" s="47"/>
    </row>
    <row r="39" spans="5:20" x14ac:dyDescent="0.25">
      <c r="E39" s="114"/>
      <c r="F39" s="115"/>
      <c r="G39" s="47"/>
      <c r="I39" s="114"/>
      <c r="J39" s="134"/>
      <c r="K39" s="115"/>
      <c r="L39" s="47"/>
      <c r="N39" s="126"/>
      <c r="O39" s="80"/>
      <c r="P39" s="47"/>
      <c r="R39" s="126"/>
      <c r="S39" s="80"/>
      <c r="T39" s="47"/>
    </row>
    <row r="40" spans="5:20" x14ac:dyDescent="0.25">
      <c r="E40" s="114" t="s">
        <v>496</v>
      </c>
      <c r="F40" s="115"/>
      <c r="G40" s="47"/>
      <c r="I40" s="114" t="s">
        <v>496</v>
      </c>
      <c r="J40" s="134"/>
      <c r="K40" s="115"/>
      <c r="L40" s="47"/>
      <c r="N40" s="126" t="s">
        <v>496</v>
      </c>
      <c r="O40" s="80"/>
      <c r="P40" s="47"/>
      <c r="R40" s="126" t="s">
        <v>496</v>
      </c>
      <c r="S40" s="80"/>
      <c r="T40" s="47"/>
    </row>
    <row r="41" spans="5:20" x14ac:dyDescent="0.25">
      <c r="E41" s="114" t="s">
        <v>509</v>
      </c>
      <c r="F41" s="115" t="s">
        <v>551</v>
      </c>
      <c r="G41" s="47"/>
      <c r="I41" s="114" t="s">
        <v>509</v>
      </c>
      <c r="J41" s="134"/>
      <c r="K41" s="115" t="s">
        <v>543</v>
      </c>
      <c r="L41" s="47"/>
      <c r="N41" s="126" t="s">
        <v>795</v>
      </c>
      <c r="O41" s="80" t="s">
        <v>796</v>
      </c>
      <c r="P41" s="47"/>
      <c r="R41" s="126" t="s">
        <v>803</v>
      </c>
      <c r="S41" s="80" t="s">
        <v>804</v>
      </c>
      <c r="T41" s="47"/>
    </row>
    <row r="42" spans="5:20" x14ac:dyDescent="0.25">
      <c r="E42" s="114" t="s">
        <v>511</v>
      </c>
      <c r="F42" s="115" t="s">
        <v>552</v>
      </c>
      <c r="G42" s="47"/>
      <c r="I42" s="114" t="s">
        <v>511</v>
      </c>
      <c r="J42" s="134"/>
      <c r="K42" s="115" t="s">
        <v>544</v>
      </c>
      <c r="L42" s="47"/>
      <c r="N42" s="126" t="s">
        <v>797</v>
      </c>
      <c r="O42" s="80" t="s">
        <v>798</v>
      </c>
      <c r="P42" s="47"/>
      <c r="R42" s="126" t="s">
        <v>805</v>
      </c>
      <c r="S42" s="80" t="s">
        <v>806</v>
      </c>
      <c r="T42" s="47"/>
    </row>
    <row r="43" spans="5:20" x14ac:dyDescent="0.25">
      <c r="E43" s="114" t="s">
        <v>513</v>
      </c>
      <c r="F43" s="115" t="s">
        <v>553</v>
      </c>
      <c r="G43" s="47"/>
      <c r="I43" s="114" t="s">
        <v>513</v>
      </c>
      <c r="J43" s="134"/>
      <c r="K43" s="115" t="s">
        <v>545</v>
      </c>
      <c r="L43" s="47"/>
      <c r="N43" s="126" t="s">
        <v>513</v>
      </c>
      <c r="O43" s="80" t="s">
        <v>799</v>
      </c>
      <c r="P43" s="47"/>
      <c r="R43" s="126" t="s">
        <v>513</v>
      </c>
      <c r="S43" s="80" t="s">
        <v>807</v>
      </c>
      <c r="T43" s="47"/>
    </row>
    <row r="44" spans="5:20" x14ac:dyDescent="0.25">
      <c r="E44" s="114" t="s">
        <v>500</v>
      </c>
      <c r="F44" s="115" t="s">
        <v>554</v>
      </c>
      <c r="G44" s="47"/>
      <c r="I44" s="114" t="s">
        <v>500</v>
      </c>
      <c r="J44" s="134"/>
      <c r="K44" s="115" t="s">
        <v>546</v>
      </c>
      <c r="L44" s="47"/>
      <c r="N44" s="126" t="s">
        <v>500</v>
      </c>
      <c r="O44" s="80" t="s">
        <v>800</v>
      </c>
      <c r="P44" s="47"/>
      <c r="R44" s="126" t="s">
        <v>500</v>
      </c>
      <c r="S44" s="80" t="s">
        <v>808</v>
      </c>
      <c r="T44" s="47"/>
    </row>
    <row r="45" spans="5:20" x14ac:dyDescent="0.25">
      <c r="E45" s="114" t="s">
        <v>516</v>
      </c>
      <c r="F45" s="115">
        <v>4.0450000000000002E-4</v>
      </c>
      <c r="G45" s="47"/>
      <c r="I45" s="114" t="s">
        <v>516</v>
      </c>
      <c r="J45" s="134"/>
      <c r="K45" s="115">
        <v>0.38550000000000001</v>
      </c>
      <c r="L45" s="47"/>
      <c r="N45" s="126" t="s">
        <v>516</v>
      </c>
      <c r="O45" s="80">
        <v>1.2789999999999999E-4</v>
      </c>
      <c r="P45" s="47"/>
      <c r="R45" s="126" t="s">
        <v>516</v>
      </c>
      <c r="S45" s="80">
        <v>0.68359999999999999</v>
      </c>
      <c r="T45" s="47"/>
    </row>
    <row r="46" spans="5:20" x14ac:dyDescent="0.25">
      <c r="E46" s="114"/>
      <c r="F46" s="115"/>
      <c r="G46" s="47"/>
      <c r="I46" s="114"/>
      <c r="J46" s="134"/>
      <c r="K46" s="115"/>
      <c r="L46" s="47"/>
      <c r="N46" s="126"/>
      <c r="O46" s="80"/>
      <c r="P46" s="47"/>
      <c r="R46" s="126"/>
      <c r="S46" s="80"/>
      <c r="T46" s="47"/>
    </row>
    <row r="47" spans="5:20" x14ac:dyDescent="0.25">
      <c r="E47" s="114" t="s">
        <v>517</v>
      </c>
      <c r="F47" s="115"/>
      <c r="G47" s="47"/>
      <c r="I47" s="114" t="s">
        <v>517</v>
      </c>
      <c r="J47" s="134"/>
      <c r="K47" s="115"/>
      <c r="L47" s="47"/>
      <c r="N47" s="126" t="s">
        <v>517</v>
      </c>
      <c r="O47" s="80"/>
      <c r="P47" s="47"/>
      <c r="R47" s="126" t="s">
        <v>517</v>
      </c>
      <c r="S47" s="80"/>
      <c r="T47" s="47"/>
    </row>
    <row r="48" spans="5:20" x14ac:dyDescent="0.25">
      <c r="E48" s="114" t="s">
        <v>518</v>
      </c>
      <c r="F48" s="115" t="s">
        <v>555</v>
      </c>
      <c r="G48" s="47"/>
      <c r="I48" s="114" t="s">
        <v>518</v>
      </c>
      <c r="J48" s="134"/>
      <c r="K48" s="115" t="s">
        <v>547</v>
      </c>
      <c r="L48" s="47"/>
      <c r="N48" s="126" t="s">
        <v>518</v>
      </c>
      <c r="O48" s="80" t="s">
        <v>801</v>
      </c>
      <c r="P48" s="47"/>
      <c r="R48" s="126" t="s">
        <v>518</v>
      </c>
      <c r="S48" s="80" t="s">
        <v>809</v>
      </c>
      <c r="T48" s="47"/>
    </row>
    <row r="49" spans="5:20" x14ac:dyDescent="0.25">
      <c r="E49" s="114" t="s">
        <v>189</v>
      </c>
      <c r="F49" s="115">
        <v>0.115983847801664</v>
      </c>
      <c r="G49" s="47"/>
      <c r="I49" s="114" t="s">
        <v>189</v>
      </c>
      <c r="J49" s="134"/>
      <c r="K49" s="115">
        <v>2.315344759363E-3</v>
      </c>
      <c r="L49" s="47"/>
      <c r="N49" s="126" t="s">
        <v>189</v>
      </c>
      <c r="O49" s="80">
        <v>0.50609798986070198</v>
      </c>
      <c r="P49" s="47"/>
      <c r="R49" s="126" t="s">
        <v>189</v>
      </c>
      <c r="S49" s="80">
        <v>3.6201357700236997E-2</v>
      </c>
      <c r="T49" s="47"/>
    </row>
    <row r="50" spans="5:20" x14ac:dyDescent="0.25">
      <c r="E50" s="114" t="s">
        <v>212</v>
      </c>
      <c r="F50" s="115" t="s">
        <v>183</v>
      </c>
      <c r="G50" s="47"/>
      <c r="I50" s="114" t="s">
        <v>212</v>
      </c>
      <c r="J50" s="134"/>
      <c r="K50" s="115" t="s">
        <v>284</v>
      </c>
      <c r="L50" s="47"/>
      <c r="N50" s="126" t="s">
        <v>212</v>
      </c>
      <c r="O50" s="80" t="s">
        <v>183</v>
      </c>
      <c r="P50" s="47"/>
      <c r="R50" s="126" t="s">
        <v>212</v>
      </c>
      <c r="S50" s="80" t="s">
        <v>265</v>
      </c>
      <c r="T50" s="47"/>
    </row>
    <row r="51" spans="5:20" ht="15.75" thickBot="1" x14ac:dyDescent="0.3">
      <c r="E51" s="117" t="s">
        <v>213</v>
      </c>
      <c r="F51" s="118" t="s">
        <v>182</v>
      </c>
      <c r="G51" s="121"/>
      <c r="I51" s="117" t="s">
        <v>213</v>
      </c>
      <c r="J51" s="135"/>
      <c r="K51" s="118" t="s">
        <v>180</v>
      </c>
      <c r="L51" s="121"/>
      <c r="N51" s="127" t="s">
        <v>213</v>
      </c>
      <c r="O51" s="128" t="s">
        <v>182</v>
      </c>
      <c r="P51" s="121"/>
      <c r="R51" s="127" t="s">
        <v>213</v>
      </c>
      <c r="S51" s="128" t="s">
        <v>180</v>
      </c>
      <c r="T51" s="1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topLeftCell="AE25" workbookViewId="0">
      <selection activeCell="BI33" sqref="BI33"/>
    </sheetView>
  </sheetViews>
  <sheetFormatPr defaultRowHeight="15" x14ac:dyDescent="0.25"/>
  <cols>
    <col min="13" max="13" width="13.85546875" customWidth="1"/>
    <col min="25" max="25" width="21.28515625" customWidth="1"/>
    <col min="29" max="29" width="26.7109375" customWidth="1"/>
    <col min="54" max="54" width="20" customWidth="1"/>
  </cols>
  <sheetData>
    <row r="1" spans="1:73" x14ac:dyDescent="0.25">
      <c r="A1" s="1" t="s">
        <v>461</v>
      </c>
      <c r="B1" s="1">
        <v>90</v>
      </c>
      <c r="C1" s="1">
        <v>150</v>
      </c>
      <c r="D1" s="1">
        <v>210</v>
      </c>
      <c r="E1" s="1">
        <v>270</v>
      </c>
      <c r="F1" s="1">
        <v>330</v>
      </c>
      <c r="G1" s="1">
        <v>390</v>
      </c>
      <c r="H1" s="1">
        <v>450</v>
      </c>
      <c r="I1" s="1">
        <v>510</v>
      </c>
      <c r="J1" s="1">
        <v>570</v>
      </c>
      <c r="L1" s="1" t="s">
        <v>219</v>
      </c>
      <c r="M1" t="s">
        <v>228</v>
      </c>
      <c r="N1" t="s">
        <v>224</v>
      </c>
      <c r="O1" t="s">
        <v>225</v>
      </c>
      <c r="P1" t="s">
        <v>226</v>
      </c>
      <c r="W1" t="s">
        <v>229</v>
      </c>
      <c r="X1" t="s">
        <v>224</v>
      </c>
      <c r="Y1" t="s">
        <v>225</v>
      </c>
      <c r="Z1" t="s">
        <v>226</v>
      </c>
      <c r="AG1" s="1" t="s">
        <v>462</v>
      </c>
      <c r="AH1" s="56" t="s">
        <v>230</v>
      </c>
      <c r="AI1" t="s">
        <v>224</v>
      </c>
      <c r="AJ1" t="s">
        <v>225</v>
      </c>
      <c r="AK1" t="s">
        <v>226</v>
      </c>
      <c r="AS1" s="56" t="s">
        <v>231</v>
      </c>
      <c r="AT1" t="s">
        <v>224</v>
      </c>
      <c r="AU1" t="s">
        <v>225</v>
      </c>
      <c r="AV1" t="s">
        <v>226</v>
      </c>
      <c r="BE1" s="1" t="s">
        <v>262</v>
      </c>
      <c r="BF1" s="56" t="s">
        <v>389</v>
      </c>
      <c r="BG1" t="s">
        <v>224</v>
      </c>
      <c r="BH1" t="s">
        <v>225</v>
      </c>
      <c r="BI1" t="s">
        <v>226</v>
      </c>
      <c r="BL1" s="1"/>
      <c r="BO1" s="56" t="s">
        <v>390</v>
      </c>
      <c r="BP1" t="s">
        <v>224</v>
      </c>
      <c r="BQ1" t="s">
        <v>225</v>
      </c>
      <c r="BR1" t="s">
        <v>226</v>
      </c>
    </row>
    <row r="2" spans="1:73" x14ac:dyDescent="0.25">
      <c r="A2" t="s">
        <v>15</v>
      </c>
      <c r="B2" s="38">
        <v>6.4939641000000006E-2</v>
      </c>
      <c r="C2" s="38">
        <v>0.30478543299999999</v>
      </c>
      <c r="D2" s="38">
        <v>0.75016461599999995</v>
      </c>
      <c r="E2" s="38">
        <v>0.93292032599999997</v>
      </c>
      <c r="F2" s="38">
        <v>0.98974763499999996</v>
      </c>
      <c r="G2" s="38">
        <v>1.03038757</v>
      </c>
      <c r="H2" s="38">
        <v>1.0022150759999999</v>
      </c>
      <c r="M2" t="s">
        <v>15</v>
      </c>
      <c r="N2" s="7">
        <v>0.24143100000000001</v>
      </c>
      <c r="O2" s="7">
        <v>0.27295599999999998</v>
      </c>
      <c r="P2" s="7">
        <v>0.146532</v>
      </c>
      <c r="W2" t="s">
        <v>15</v>
      </c>
      <c r="X2" s="38">
        <v>0.31673699999999999</v>
      </c>
      <c r="Y2" s="38">
        <v>0.39054699999999998</v>
      </c>
      <c r="Z2" s="38">
        <v>0.329542</v>
      </c>
      <c r="AH2" t="s">
        <v>15</v>
      </c>
      <c r="AI2" s="7">
        <v>43.127099999999999</v>
      </c>
      <c r="AJ2" s="7">
        <v>93.858500000000006</v>
      </c>
      <c r="AK2" s="7">
        <v>49.929220000000001</v>
      </c>
      <c r="AS2" t="s">
        <v>15</v>
      </c>
      <c r="AT2" s="7">
        <v>68.3613</v>
      </c>
      <c r="AU2" s="7">
        <v>89.8934</v>
      </c>
      <c r="AV2" s="7">
        <v>103.071</v>
      </c>
      <c r="BF2" t="s">
        <v>15</v>
      </c>
      <c r="BG2" s="4">
        <v>18.5</v>
      </c>
      <c r="BH2" s="4">
        <v>6.2</v>
      </c>
      <c r="BI2" s="4">
        <v>8.6</v>
      </c>
      <c r="BO2" t="s">
        <v>15</v>
      </c>
      <c r="BP2" s="4">
        <v>31</v>
      </c>
      <c r="BQ2" s="4">
        <v>38.200000000000003</v>
      </c>
      <c r="BR2" s="4">
        <v>35.4</v>
      </c>
    </row>
    <row r="3" spans="1:73" x14ac:dyDescent="0.25">
      <c r="A3" t="s">
        <v>16</v>
      </c>
      <c r="B3" s="38">
        <v>5.9644999999999997E-2</v>
      </c>
      <c r="C3" s="38">
        <v>0.16820099999999999</v>
      </c>
      <c r="D3" s="38">
        <v>0.24426200000000001</v>
      </c>
      <c r="E3" s="38">
        <v>0.39739099999999999</v>
      </c>
      <c r="F3" s="38">
        <v>0.46498600000000001</v>
      </c>
      <c r="G3" s="38">
        <v>0.98273600000000005</v>
      </c>
      <c r="H3" s="38">
        <v>1.0389250000000001</v>
      </c>
      <c r="I3" s="38">
        <v>1</v>
      </c>
      <c r="M3" t="s">
        <v>16</v>
      </c>
      <c r="N3" s="7">
        <v>0.35123100000000002</v>
      </c>
      <c r="O3" s="7">
        <v>0.30906499999999998</v>
      </c>
      <c r="P3" s="7">
        <v>0.223497</v>
      </c>
      <c r="W3" t="s">
        <v>16</v>
      </c>
      <c r="X3" s="38">
        <v>0.60239699999999996</v>
      </c>
      <c r="Y3" s="38">
        <v>0.54305300000000001</v>
      </c>
      <c r="Z3" s="38">
        <v>0.51892799999999994</v>
      </c>
      <c r="AH3" t="s">
        <v>16</v>
      </c>
      <c r="AI3" s="108">
        <v>57.938850000000002</v>
      </c>
      <c r="AJ3" s="7">
        <v>68.471549999999993</v>
      </c>
      <c r="AK3" s="7">
        <v>53.064430000000002</v>
      </c>
      <c r="AS3" t="s">
        <v>16</v>
      </c>
      <c r="AT3" s="7">
        <v>79.201800000000006</v>
      </c>
      <c r="AU3" s="7">
        <v>98.210599999999999</v>
      </c>
      <c r="AV3" s="7">
        <v>109.456</v>
      </c>
      <c r="BF3" t="s">
        <v>16</v>
      </c>
      <c r="BG3" s="4">
        <v>10.1</v>
      </c>
      <c r="BH3" s="4">
        <v>6.6</v>
      </c>
      <c r="BI3" s="4">
        <v>5</v>
      </c>
      <c r="BO3" t="s">
        <v>16</v>
      </c>
      <c r="BP3" s="4">
        <v>37.799999999999997</v>
      </c>
      <c r="BQ3" s="4">
        <v>35.4</v>
      </c>
      <c r="BR3" s="4">
        <v>31.6</v>
      </c>
    </row>
    <row r="4" spans="1:73" x14ac:dyDescent="0.25">
      <c r="A4" t="s">
        <v>18</v>
      </c>
      <c r="B4" s="38">
        <v>6.1658999999999999E-2</v>
      </c>
      <c r="C4" s="38">
        <v>0.200653</v>
      </c>
      <c r="D4" s="38">
        <v>0.29751899999999998</v>
      </c>
      <c r="E4" s="38">
        <v>0.54136899999999999</v>
      </c>
      <c r="F4" s="38">
        <v>1.0358989999999999</v>
      </c>
      <c r="G4" s="38">
        <v>1.1052029999999999</v>
      </c>
      <c r="H4" s="38">
        <v>1.0444720000000001</v>
      </c>
      <c r="M4" t="s">
        <v>18</v>
      </c>
      <c r="N4" s="7">
        <v>0.155942</v>
      </c>
      <c r="O4" s="7">
        <v>0.13122200000000001</v>
      </c>
      <c r="P4" s="7">
        <v>0.116203</v>
      </c>
      <c r="W4" t="s">
        <v>18</v>
      </c>
      <c r="X4" s="38">
        <v>0.327185</v>
      </c>
      <c r="Y4" s="38">
        <v>0.447102</v>
      </c>
      <c r="Z4" s="38">
        <v>0.41270400000000002</v>
      </c>
      <c r="AH4" t="s">
        <v>18</v>
      </c>
      <c r="AI4" s="7">
        <v>41.349910000000001</v>
      </c>
      <c r="AJ4" s="7">
        <v>35.515569999999997</v>
      </c>
      <c r="AK4" s="7">
        <v>30.13927</v>
      </c>
      <c r="AS4" t="s">
        <v>18</v>
      </c>
      <c r="AT4" s="7">
        <v>65.685500000000005</v>
      </c>
      <c r="AU4" s="7">
        <v>84.238900000000001</v>
      </c>
      <c r="AV4" s="7">
        <v>95.989000000000004</v>
      </c>
      <c r="BF4" t="s">
        <v>18</v>
      </c>
      <c r="BG4" s="4">
        <v>6.1</v>
      </c>
      <c r="BH4" s="4">
        <v>5</v>
      </c>
      <c r="BI4" s="4">
        <v>4.8</v>
      </c>
      <c r="BO4" t="s">
        <v>18</v>
      </c>
      <c r="BP4" s="4">
        <v>25.6</v>
      </c>
      <c r="BQ4" s="4">
        <v>44.8</v>
      </c>
      <c r="BR4" s="4">
        <v>36.200000000000003</v>
      </c>
    </row>
    <row r="5" spans="1:73" x14ac:dyDescent="0.25">
      <c r="A5" t="s">
        <v>19</v>
      </c>
      <c r="B5" s="38">
        <v>2.0955000000000001E-2</v>
      </c>
      <c r="C5" s="38">
        <v>0.238043</v>
      </c>
      <c r="D5" s="38">
        <v>0.482904</v>
      </c>
      <c r="E5" s="38">
        <v>0.71062999999999998</v>
      </c>
      <c r="F5" s="38">
        <v>0.87263999999999997</v>
      </c>
      <c r="G5" s="38">
        <v>0.92442500000000005</v>
      </c>
      <c r="H5" s="38">
        <v>0.99900900000000004</v>
      </c>
      <c r="M5" t="s">
        <v>19</v>
      </c>
      <c r="N5" s="7">
        <v>0.34074300000000002</v>
      </c>
      <c r="O5" s="7">
        <v>0.23805899999999999</v>
      </c>
      <c r="P5" s="7">
        <v>0.18457299999999999</v>
      </c>
      <c r="W5" t="s">
        <v>19</v>
      </c>
      <c r="X5" s="38">
        <v>0.47514699999999999</v>
      </c>
      <c r="Y5" s="38">
        <v>0.45761800000000002</v>
      </c>
      <c r="Z5" s="38">
        <v>0.42292099999999999</v>
      </c>
      <c r="AH5" t="s">
        <v>19</v>
      </c>
      <c r="AI5" s="7">
        <v>70.54598</v>
      </c>
      <c r="AJ5" s="7">
        <v>65.401719999999997</v>
      </c>
      <c r="AK5" s="7">
        <v>55.807929999999999</v>
      </c>
      <c r="AS5" t="s">
        <v>19</v>
      </c>
      <c r="AT5" s="7">
        <v>79.874600000000001</v>
      </c>
      <c r="AU5" s="7">
        <v>95.149699999999996</v>
      </c>
      <c r="AV5" s="7">
        <v>112.75700000000001</v>
      </c>
      <c r="BF5" t="s">
        <v>19</v>
      </c>
      <c r="BG5" s="4">
        <v>7.6</v>
      </c>
      <c r="BH5" s="4">
        <v>6</v>
      </c>
      <c r="BI5" s="4">
        <v>4.5999999999999996</v>
      </c>
      <c r="BO5" t="s">
        <v>19</v>
      </c>
      <c r="BP5" s="4">
        <v>35.799999999999997</v>
      </c>
      <c r="BQ5" s="4">
        <v>28</v>
      </c>
      <c r="BR5" s="4">
        <v>29.6</v>
      </c>
    </row>
    <row r="6" spans="1:73" x14ac:dyDescent="0.25">
      <c r="A6" t="s">
        <v>21</v>
      </c>
      <c r="B6" s="38">
        <v>6.8065000000000001E-2</v>
      </c>
      <c r="C6" s="38">
        <v>0.17954100000000001</v>
      </c>
      <c r="D6" s="38">
        <v>0.56321100000000002</v>
      </c>
      <c r="E6" s="38">
        <v>0.54665600000000003</v>
      </c>
      <c r="F6" s="38">
        <v>0.62254299999999996</v>
      </c>
      <c r="G6" s="38">
        <v>0.66321099999999999</v>
      </c>
      <c r="H6" s="38">
        <v>0.88067499999999999</v>
      </c>
      <c r="I6" s="38">
        <v>0.94298899999999997</v>
      </c>
      <c r="J6" s="38">
        <v>1</v>
      </c>
      <c r="M6" t="s">
        <v>21</v>
      </c>
      <c r="N6" s="7">
        <v>0.32984000000000002</v>
      </c>
      <c r="O6" s="7">
        <v>0.14072699999999999</v>
      </c>
      <c r="P6" s="7">
        <v>0.13389100000000001</v>
      </c>
      <c r="W6" t="s">
        <v>21</v>
      </c>
      <c r="X6" s="38">
        <v>0.52232199999999995</v>
      </c>
      <c r="Y6" s="38">
        <v>0.40870000000000001</v>
      </c>
      <c r="Z6" s="38">
        <v>0.424182</v>
      </c>
      <c r="AH6" t="s">
        <v>21</v>
      </c>
      <c r="AI6" s="7">
        <v>64.614890000000003</v>
      </c>
      <c r="AJ6" s="7">
        <v>34.87735</v>
      </c>
      <c r="AK6" s="7">
        <v>38.628320000000002</v>
      </c>
      <c r="AS6" t="s">
        <v>21</v>
      </c>
      <c r="AT6" s="7">
        <v>65.886399999999995</v>
      </c>
      <c r="AU6" s="7">
        <v>80.653700000000001</v>
      </c>
      <c r="AV6" s="7">
        <v>89.241299999999995</v>
      </c>
      <c r="BF6" t="s">
        <v>21</v>
      </c>
      <c r="BG6" s="4">
        <v>7.6</v>
      </c>
      <c r="BH6" s="4">
        <v>3.6</v>
      </c>
      <c r="BI6" s="4">
        <v>3</v>
      </c>
      <c r="BO6" t="s">
        <v>21</v>
      </c>
      <c r="BP6" s="4">
        <v>37</v>
      </c>
      <c r="BQ6" s="4">
        <v>34.6</v>
      </c>
      <c r="BR6" s="4">
        <v>31.8</v>
      </c>
    </row>
    <row r="7" spans="1:73" x14ac:dyDescent="0.25">
      <c r="A7" t="s">
        <v>43</v>
      </c>
      <c r="B7" s="38">
        <v>4.4261000000000002E-2</v>
      </c>
      <c r="C7" s="38">
        <v>0.13492399999999999</v>
      </c>
      <c r="D7" s="38">
        <v>0.50139500000000004</v>
      </c>
      <c r="E7" s="38">
        <v>0.76412000000000002</v>
      </c>
      <c r="F7" s="38">
        <v>0.69474000000000002</v>
      </c>
      <c r="G7" s="38">
        <v>0.83135800000000004</v>
      </c>
      <c r="H7" s="38">
        <v>1.018378</v>
      </c>
      <c r="I7" s="38">
        <v>1.145383</v>
      </c>
      <c r="J7" s="38">
        <v>1.0612109999999999</v>
      </c>
      <c r="M7" t="s">
        <v>43</v>
      </c>
      <c r="N7" s="7">
        <v>0.198683</v>
      </c>
      <c r="O7" s="7">
        <v>0.12682499999999999</v>
      </c>
      <c r="P7" s="7">
        <v>0.16269800000000001</v>
      </c>
      <c r="W7" t="s">
        <v>43</v>
      </c>
      <c r="X7" s="38">
        <v>0.29967700000000003</v>
      </c>
      <c r="Y7" s="38">
        <v>0.210229</v>
      </c>
      <c r="Z7" s="38">
        <v>0.31661</v>
      </c>
      <c r="AH7" t="s">
        <v>43</v>
      </c>
      <c r="AI7" s="7">
        <v>55.549590000000002</v>
      </c>
      <c r="AJ7" s="7">
        <v>54.326000000000001</v>
      </c>
      <c r="AK7" s="7">
        <v>52.328020000000002</v>
      </c>
      <c r="AS7" t="s">
        <v>43</v>
      </c>
      <c r="AT7" s="7">
        <v>70.105800000000002</v>
      </c>
      <c r="AU7" s="7">
        <v>78.460499999999996</v>
      </c>
      <c r="AV7" s="7">
        <v>84.8673</v>
      </c>
      <c r="BF7" t="s">
        <v>43</v>
      </c>
      <c r="BG7" s="4">
        <v>10</v>
      </c>
      <c r="BH7" s="4">
        <v>8.1999999999999993</v>
      </c>
      <c r="BI7" s="4">
        <v>8</v>
      </c>
      <c r="BO7" t="s">
        <v>43</v>
      </c>
      <c r="BP7" s="4">
        <v>31.2</v>
      </c>
      <c r="BQ7" s="4">
        <v>25.6</v>
      </c>
      <c r="BR7" s="4">
        <v>29.8</v>
      </c>
    </row>
    <row r="8" spans="1:73" x14ac:dyDescent="0.25">
      <c r="A8" t="s">
        <v>44</v>
      </c>
      <c r="B8" s="38">
        <v>4.4396999999999999E-2</v>
      </c>
      <c r="C8" s="38">
        <v>0.247587</v>
      </c>
      <c r="D8" s="38">
        <v>0.79822199999999999</v>
      </c>
      <c r="E8" s="38">
        <v>1.153713</v>
      </c>
      <c r="F8" s="38">
        <v>1.1165609999999999</v>
      </c>
      <c r="G8" s="38">
        <v>0.90601699999999996</v>
      </c>
      <c r="H8" s="38">
        <v>0.85910299999999995</v>
      </c>
      <c r="I8" s="38">
        <v>1.061099</v>
      </c>
      <c r="J8" s="38">
        <v>0.97596000000000005</v>
      </c>
      <c r="M8" t="s">
        <v>44</v>
      </c>
      <c r="N8" s="7">
        <v>0.18219399999999999</v>
      </c>
      <c r="O8" s="7">
        <v>0.206597</v>
      </c>
      <c r="P8" s="7">
        <v>0.16086900000000001</v>
      </c>
      <c r="W8" t="s">
        <v>44</v>
      </c>
      <c r="X8" s="38">
        <v>0.30537199999999998</v>
      </c>
      <c r="Y8" s="38">
        <v>0.30522300000000002</v>
      </c>
      <c r="Z8" s="38">
        <v>0.25970900000000002</v>
      </c>
      <c r="AH8" t="s">
        <v>44</v>
      </c>
      <c r="AI8" s="7">
        <v>51.88496</v>
      </c>
      <c r="AJ8" s="7">
        <v>69.196960000000004</v>
      </c>
      <c r="AK8" s="7">
        <v>67.616230000000002</v>
      </c>
      <c r="AS8" t="s">
        <v>44</v>
      </c>
      <c r="AT8" s="7">
        <v>71.097700000000003</v>
      </c>
      <c r="AU8" s="7">
        <v>74.624499999999998</v>
      </c>
      <c r="AV8" s="7">
        <v>92.617800000000003</v>
      </c>
      <c r="BF8" t="s">
        <v>44</v>
      </c>
      <c r="BG8" s="4">
        <v>9.4</v>
      </c>
      <c r="BH8" s="4">
        <v>9.4</v>
      </c>
      <c r="BI8" s="4">
        <v>6.8</v>
      </c>
      <c r="BO8" t="s">
        <v>44</v>
      </c>
      <c r="BP8" s="4">
        <v>42.6</v>
      </c>
      <c r="BQ8" s="4">
        <v>39.799999999999997</v>
      </c>
      <c r="BR8" s="4">
        <v>30.6</v>
      </c>
    </row>
    <row r="9" spans="1:73" x14ac:dyDescent="0.25">
      <c r="A9" t="s">
        <v>45</v>
      </c>
      <c r="B9" s="38">
        <v>0.155531</v>
      </c>
      <c r="C9" s="38">
        <v>0.364458</v>
      </c>
      <c r="D9" s="38">
        <v>0.56745000000000001</v>
      </c>
      <c r="E9" s="38">
        <v>0.77222900000000005</v>
      </c>
      <c r="F9" s="38">
        <v>1.119267</v>
      </c>
      <c r="G9" s="38">
        <v>1.3543069999999999</v>
      </c>
      <c r="H9" s="38">
        <v>1.309064</v>
      </c>
      <c r="I9" s="38">
        <v>1.2817700000000001</v>
      </c>
      <c r="J9" s="38">
        <v>1.0316609999999999</v>
      </c>
      <c r="BG9" s="8"/>
      <c r="BR9" s="8"/>
    </row>
    <row r="10" spans="1:73" x14ac:dyDescent="0.25">
      <c r="M10" s="1" t="s">
        <v>35</v>
      </c>
      <c r="N10" s="1">
        <f>AVERAGE(N2:N8)</f>
        <v>0.25715199999999999</v>
      </c>
      <c r="O10" s="1">
        <f t="shared" ref="O10:P10" si="0">AVERAGE(O2:O8)</f>
        <v>0.20363585714285712</v>
      </c>
      <c r="P10" s="1">
        <f t="shared" si="0"/>
        <v>0.16118042857142859</v>
      </c>
      <c r="W10" s="1" t="s">
        <v>35</v>
      </c>
      <c r="X10" s="1">
        <f>AVERAGE(X2:X8)</f>
        <v>0.40697671428571425</v>
      </c>
      <c r="Y10" s="1">
        <f t="shared" ref="Y10:Z10" si="1">AVERAGE(Y2:Y8)</f>
        <v>0.39463885714285712</v>
      </c>
      <c r="Z10" s="1">
        <f t="shared" si="1"/>
        <v>0.38351371428571429</v>
      </c>
      <c r="AH10" s="1" t="s">
        <v>35</v>
      </c>
      <c r="AI10" s="1">
        <f>AVERAGE(AI2:AI8)</f>
        <v>55.001611428571429</v>
      </c>
      <c r="AJ10" s="1">
        <f t="shared" ref="AJ10:AK10" si="2">AVERAGE(AJ2:AJ8)</f>
        <v>60.235378571428569</v>
      </c>
      <c r="AK10" s="1">
        <f t="shared" si="2"/>
        <v>49.644774285714284</v>
      </c>
      <c r="AS10" s="1" t="s">
        <v>35</v>
      </c>
      <c r="AT10" s="1">
        <f>AVERAGE(AT2:AT8)</f>
        <v>71.459014285714275</v>
      </c>
      <c r="AU10" s="1">
        <f t="shared" ref="AU10:AV10" si="3">AVERAGE(AU2:AU8)</f>
        <v>85.890185714285721</v>
      </c>
      <c r="AV10" s="1">
        <f t="shared" si="3"/>
        <v>98.28562857142856</v>
      </c>
      <c r="BF10" s="1" t="s">
        <v>35</v>
      </c>
      <c r="BG10" s="1">
        <f>AVERAGE(BG2:BG9)</f>
        <v>9.9000000000000021</v>
      </c>
      <c r="BH10" s="1">
        <f t="shared" ref="BH10:BI10" si="4">AVERAGE(BH2:BH9)</f>
        <v>6.4285714285714288</v>
      </c>
      <c r="BI10" s="1">
        <f t="shared" si="4"/>
        <v>5.8285714285714283</v>
      </c>
      <c r="BO10" s="1" t="s">
        <v>35</v>
      </c>
      <c r="BP10" s="1">
        <f>AVERAGE(BP2:BP9)</f>
        <v>34.428571428571423</v>
      </c>
      <c r="BQ10" s="1">
        <f t="shared" ref="BQ10" si="5">AVERAGE(BQ2:BQ9)</f>
        <v>35.199999999999996</v>
      </c>
      <c r="BR10" s="1">
        <f t="shared" ref="BR10" si="6">AVERAGE(BR2:BR9)</f>
        <v>32.142857142857146</v>
      </c>
    </row>
    <row r="11" spans="1:73" x14ac:dyDescent="0.25">
      <c r="M11" s="1" t="s">
        <v>36</v>
      </c>
      <c r="N11" s="1">
        <f>_xlfn.STDEV.S(N2:N8)/SQRT(COUNT(N2:N8))</f>
        <v>3.1110325392062405E-2</v>
      </c>
      <c r="O11" s="1">
        <f t="shared" ref="O11:P11" si="7">_xlfn.STDEV.S(O2:O8)/SQRT(COUNT(O2:O8))</f>
        <v>2.7695412328044695E-2</v>
      </c>
      <c r="P11" s="1">
        <f t="shared" si="7"/>
        <v>1.3287324729583013E-2</v>
      </c>
      <c r="W11" s="1" t="s">
        <v>36</v>
      </c>
      <c r="X11" s="1">
        <f>_xlfn.STDEV.S(X2:X8)/SQRT(COUNT(X2:X8))</f>
        <v>4.6926355985032767E-2</v>
      </c>
      <c r="Y11" s="1">
        <f t="shared" ref="Y11:Z11" si="8">_xlfn.STDEV.S(Y2:Y8)/SQRT(COUNT(Y2:Y8))</f>
        <v>4.1104443493680538E-2</v>
      </c>
      <c r="Z11" s="1">
        <f t="shared" si="8"/>
        <v>3.2773612132697465E-2</v>
      </c>
      <c r="AH11" s="1" t="s">
        <v>36</v>
      </c>
      <c r="AI11" s="1">
        <f>_xlfn.STDEV.S(AI2:AI8)/SQRT(COUNT(AI2:AI8))</f>
        <v>4.0239067128194579</v>
      </c>
      <c r="AJ11" s="1">
        <f t="shared" ref="AJ11:AK11" si="9">_xlfn.STDEV.S(AJ2:AJ8)/SQRT(COUNT(AJ2:AJ8))</f>
        <v>7.8594334337737815</v>
      </c>
      <c r="AK11" s="1">
        <f t="shared" si="9"/>
        <v>4.5819507008482896</v>
      </c>
      <c r="AS11" s="1" t="s">
        <v>36</v>
      </c>
      <c r="AT11" s="1">
        <f>_xlfn.STDEV.S(AT2:AT8)/SQRT(COUNT(AT2:AT8))</f>
        <v>2.2185252578521375</v>
      </c>
      <c r="AU11" s="1">
        <f t="shared" ref="AU11:AV11" si="10">_xlfn.STDEV.S(AU2:AU8)/SQRT(COUNT(AU2:AU8))</f>
        <v>3.3303094707069296</v>
      </c>
      <c r="AV11" s="1">
        <f t="shared" si="10"/>
        <v>3.9531415266676135</v>
      </c>
      <c r="BF11" s="1" t="s">
        <v>36</v>
      </c>
      <c r="BG11" s="1">
        <f>_xlfn.STDEV.S(BG2:BG8)/SQRT(COUNT(BG2:BG8))</f>
        <v>1.5374685440065163</v>
      </c>
      <c r="BH11" s="1">
        <f t="shared" ref="BH11:BI11" si="11">_xlfn.STDEV.S(BH2:BH8)/SQRT(COUNT(BH2:BH8))</f>
        <v>0.72824455786117748</v>
      </c>
      <c r="BI11" s="1">
        <f t="shared" si="11"/>
        <v>0.76523083529907299</v>
      </c>
      <c r="BO11" s="1" t="s">
        <v>36</v>
      </c>
      <c r="BP11" s="1">
        <f>_xlfn.STDEV.S(BP2:BP8)/SQRT(COUNT(BP2:BP8))</f>
        <v>2.1086798268691656</v>
      </c>
      <c r="BQ11" s="1">
        <f t="shared" ref="BQ11:BR11" si="12">_xlfn.STDEV.S(BQ2:BQ8)/SQRT(COUNT(BQ2:BQ8))</f>
        <v>2.5200151171126284</v>
      </c>
      <c r="BR11" s="1">
        <f t="shared" si="12"/>
        <v>0.99782075469665443</v>
      </c>
    </row>
    <row r="12" spans="1:73" x14ac:dyDescent="0.25">
      <c r="A12" s="1" t="s">
        <v>35</v>
      </c>
      <c r="B12">
        <f>AVERAGE(B2:B9)</f>
        <v>6.4931580124999999E-2</v>
      </c>
      <c r="C12">
        <f t="shared" ref="C12:J12" si="13">AVERAGE(C2:C9)</f>
        <v>0.22977405412499999</v>
      </c>
      <c r="D12">
        <f t="shared" si="13"/>
        <v>0.52564095200000005</v>
      </c>
      <c r="E12">
        <f t="shared" si="13"/>
        <v>0.72737854075000008</v>
      </c>
      <c r="F12">
        <f t="shared" si="13"/>
        <v>0.86454795437499998</v>
      </c>
      <c r="G12">
        <f t="shared" si="13"/>
        <v>0.97470557125000012</v>
      </c>
      <c r="H12">
        <f t="shared" si="13"/>
        <v>1.0189801345</v>
      </c>
      <c r="I12">
        <f t="shared" si="13"/>
        <v>1.0862482</v>
      </c>
      <c r="J12">
        <f t="shared" si="13"/>
        <v>1.0172080000000001</v>
      </c>
    </row>
    <row r="13" spans="1:73" x14ac:dyDescent="0.25">
      <c r="A13" s="1" t="s">
        <v>36</v>
      </c>
      <c r="B13">
        <f>_xlfn.STDEV.S(B2:B9)/SQRT(8)</f>
        <v>1.4040510547274144E-2</v>
      </c>
      <c r="C13">
        <f t="shared" ref="C13:H13" si="14">_xlfn.STDEV.S(C2:C9)/SQRT(8)</f>
        <v>2.6829926663046733E-2</v>
      </c>
      <c r="D13">
        <f t="shared" si="14"/>
        <v>6.833463633547579E-2</v>
      </c>
      <c r="E13">
        <f t="shared" si="14"/>
        <v>8.491618470619279E-2</v>
      </c>
      <c r="F13">
        <f t="shared" si="14"/>
        <v>8.6658698777374865E-2</v>
      </c>
      <c r="G13">
        <f t="shared" si="14"/>
        <v>7.185245872087874E-2</v>
      </c>
      <c r="H13">
        <f t="shared" si="14"/>
        <v>4.8285898233590425E-2</v>
      </c>
      <c r="I13">
        <f>_xlfn.STDEV.S(I2:I9)/SQRT(5)</f>
        <v>5.9295923761587745E-2</v>
      </c>
      <c r="J13">
        <f>_xlfn.STDEV.S(J2:J9)/SQRT(4)</f>
        <v>1.8580155152742906E-2</v>
      </c>
    </row>
    <row r="15" spans="1:73" ht="15.75" thickBot="1" x14ac:dyDescent="0.3"/>
    <row r="16" spans="1:73" x14ac:dyDescent="0.25">
      <c r="L16" s="81" t="s">
        <v>285</v>
      </c>
      <c r="M16" s="82"/>
      <c r="N16" s="82"/>
      <c r="O16" s="82"/>
      <c r="P16" s="82"/>
      <c r="Q16" s="89"/>
      <c r="W16" s="81" t="s">
        <v>285</v>
      </c>
      <c r="X16" s="82"/>
      <c r="Y16" s="82"/>
      <c r="Z16" s="82"/>
      <c r="AA16" s="82"/>
      <c r="AB16" s="89"/>
      <c r="AC16" s="50"/>
      <c r="AH16" s="81" t="s">
        <v>285</v>
      </c>
      <c r="AI16" s="82"/>
      <c r="AJ16" s="82"/>
      <c r="AK16" s="82"/>
      <c r="AL16" s="82"/>
      <c r="AM16" s="82"/>
      <c r="AN16" s="83"/>
      <c r="AS16" s="111" t="s">
        <v>285</v>
      </c>
      <c r="AT16" s="112"/>
      <c r="AU16" s="112"/>
      <c r="AV16" s="112"/>
      <c r="AW16" s="112"/>
      <c r="AX16" s="112"/>
      <c r="AY16" s="120"/>
      <c r="BE16" s="81" t="s">
        <v>285</v>
      </c>
      <c r="BF16" s="82"/>
      <c r="BG16" s="82"/>
      <c r="BH16" s="82"/>
      <c r="BI16" s="82"/>
      <c r="BJ16" s="82"/>
      <c r="BK16" s="83"/>
      <c r="BO16" s="81" t="s">
        <v>285</v>
      </c>
      <c r="BP16" s="82"/>
      <c r="BQ16" s="82"/>
      <c r="BR16" s="82"/>
      <c r="BS16" s="82"/>
      <c r="BT16" s="82"/>
      <c r="BU16" s="83"/>
    </row>
    <row r="17" spans="12:73" x14ac:dyDescent="0.25">
      <c r="L17" s="84" t="s">
        <v>286</v>
      </c>
      <c r="M17" s="80" t="s">
        <v>182</v>
      </c>
      <c r="N17" s="80"/>
      <c r="O17" s="80"/>
      <c r="P17" s="80"/>
      <c r="Q17" s="90"/>
      <c r="W17" s="84" t="s">
        <v>286</v>
      </c>
      <c r="X17" s="80" t="s">
        <v>182</v>
      </c>
      <c r="Y17" s="80"/>
      <c r="Z17" s="80"/>
      <c r="AA17" s="80"/>
      <c r="AB17" s="90"/>
      <c r="AC17" s="50"/>
      <c r="AH17" s="84" t="s">
        <v>286</v>
      </c>
      <c r="AI17" s="80" t="s">
        <v>182</v>
      </c>
      <c r="AJ17" s="80"/>
      <c r="AK17" s="80"/>
      <c r="AL17" s="80"/>
      <c r="AM17" s="80"/>
      <c r="AN17" s="85"/>
      <c r="AS17" s="114" t="s">
        <v>286</v>
      </c>
      <c r="AT17" s="115" t="s">
        <v>182</v>
      </c>
      <c r="AU17" s="115"/>
      <c r="AV17" s="115"/>
      <c r="AW17" s="115"/>
      <c r="AX17" s="115"/>
      <c r="AY17" s="47"/>
      <c r="BE17" s="84" t="s">
        <v>286</v>
      </c>
      <c r="BF17" s="80" t="s">
        <v>182</v>
      </c>
      <c r="BG17" s="80"/>
      <c r="BH17" s="80"/>
      <c r="BI17" s="80"/>
      <c r="BJ17" s="80"/>
      <c r="BK17" s="85"/>
      <c r="BO17" s="84" t="s">
        <v>286</v>
      </c>
      <c r="BP17" s="80" t="s">
        <v>182</v>
      </c>
      <c r="BQ17" s="80"/>
      <c r="BR17" s="80"/>
      <c r="BS17" s="80"/>
      <c r="BT17" s="80"/>
      <c r="BU17" s="85"/>
    </row>
    <row r="18" spans="12:73" x14ac:dyDescent="0.25">
      <c r="L18" s="84" t="s">
        <v>264</v>
      </c>
      <c r="M18" s="80">
        <v>7.3250000000000002</v>
      </c>
      <c r="N18" s="80"/>
      <c r="O18" s="80"/>
      <c r="P18" s="80"/>
      <c r="Q18" s="90"/>
      <c r="W18" s="84" t="s">
        <v>264</v>
      </c>
      <c r="X18" s="80">
        <v>0.39319999999999999</v>
      </c>
      <c r="Y18" s="80"/>
      <c r="Z18" s="80"/>
      <c r="AA18" s="80"/>
      <c r="AB18" s="90"/>
      <c r="AC18" s="50"/>
      <c r="AH18" s="84" t="s">
        <v>264</v>
      </c>
      <c r="AI18" s="108">
        <v>1.103</v>
      </c>
      <c r="AJ18" s="80"/>
      <c r="AK18" s="80"/>
      <c r="AL18" s="80"/>
      <c r="AM18" s="80"/>
      <c r="AN18" s="85"/>
      <c r="AS18" s="114" t="s">
        <v>264</v>
      </c>
      <c r="AT18" s="115">
        <v>68.34</v>
      </c>
      <c r="AU18" s="115"/>
      <c r="AV18" s="115"/>
      <c r="AW18" s="115"/>
      <c r="AX18" s="115"/>
      <c r="AY18" s="47"/>
      <c r="BE18" s="84" t="s">
        <v>264</v>
      </c>
      <c r="BF18" s="80">
        <v>7.258</v>
      </c>
      <c r="BG18" s="80"/>
      <c r="BH18" s="80"/>
      <c r="BI18" s="80"/>
      <c r="BJ18" s="80"/>
      <c r="BK18" s="85"/>
      <c r="BO18" s="84" t="s">
        <v>264</v>
      </c>
      <c r="BP18" s="80">
        <v>0.62670000000000003</v>
      </c>
      <c r="BQ18" s="80"/>
      <c r="BR18" s="80"/>
      <c r="BS18" s="80"/>
      <c r="BT18" s="80"/>
      <c r="BU18" s="85"/>
    </row>
    <row r="19" spans="12:73" x14ac:dyDescent="0.25">
      <c r="L19" s="84" t="s">
        <v>189</v>
      </c>
      <c r="M19" s="80">
        <v>1.23E-2</v>
      </c>
      <c r="N19" s="80"/>
      <c r="O19" s="80"/>
      <c r="P19" s="80"/>
      <c r="Q19" s="90"/>
      <c r="W19" s="84" t="s">
        <v>189</v>
      </c>
      <c r="X19" s="80">
        <v>0.64229999999999998</v>
      </c>
      <c r="Y19" s="80"/>
      <c r="Z19" s="80"/>
      <c r="AA19" s="80"/>
      <c r="AB19" s="90"/>
      <c r="AC19" s="50"/>
      <c r="AH19" s="84" t="s">
        <v>189</v>
      </c>
      <c r="AI19" s="108">
        <v>0.3458</v>
      </c>
      <c r="AJ19" s="80"/>
      <c r="AK19" s="80"/>
      <c r="AL19" s="80"/>
      <c r="AM19" s="80"/>
      <c r="AN19" s="85"/>
      <c r="AS19" s="114" t="s">
        <v>189</v>
      </c>
      <c r="AT19" s="115">
        <v>4.3470794950000001E-6</v>
      </c>
      <c r="AU19" s="115"/>
      <c r="AV19" s="115"/>
      <c r="AW19" s="115"/>
      <c r="AX19" s="115"/>
      <c r="AY19" s="47"/>
      <c r="BE19" s="84" t="s">
        <v>189</v>
      </c>
      <c r="BF19" s="80">
        <v>3.1099999999999999E-2</v>
      </c>
      <c r="BG19" s="80"/>
      <c r="BH19" s="80"/>
      <c r="BI19" s="80"/>
      <c r="BJ19" s="80"/>
      <c r="BK19" s="85"/>
      <c r="BO19" s="84" t="s">
        <v>189</v>
      </c>
      <c r="BP19" s="80">
        <v>0.50290000000000001</v>
      </c>
      <c r="BQ19" s="80"/>
      <c r="BR19" s="80"/>
      <c r="BS19" s="80"/>
      <c r="BT19" s="80"/>
      <c r="BU19" s="85"/>
    </row>
    <row r="20" spans="12:73" x14ac:dyDescent="0.25">
      <c r="L20" s="84" t="s">
        <v>212</v>
      </c>
      <c r="M20" s="80" t="s">
        <v>265</v>
      </c>
      <c r="N20" s="80"/>
      <c r="O20" s="80"/>
      <c r="P20" s="80"/>
      <c r="Q20" s="90"/>
      <c r="W20" s="84" t="s">
        <v>212</v>
      </c>
      <c r="X20" s="80" t="s">
        <v>183</v>
      </c>
      <c r="Y20" s="80"/>
      <c r="Z20" s="80"/>
      <c r="AA20" s="80"/>
      <c r="AB20" s="90"/>
      <c r="AC20" s="50"/>
      <c r="AH20" s="84" t="s">
        <v>212</v>
      </c>
      <c r="AI20" s="108" t="s">
        <v>183</v>
      </c>
      <c r="AJ20" s="80"/>
      <c r="AK20" s="80"/>
      <c r="AL20" s="80"/>
      <c r="AM20" s="80"/>
      <c r="AN20" s="85"/>
      <c r="AS20" s="114" t="s">
        <v>212</v>
      </c>
      <c r="AT20" s="115" t="s">
        <v>197</v>
      </c>
      <c r="AU20" s="115"/>
      <c r="AV20" s="115"/>
      <c r="AW20" s="115"/>
      <c r="AX20" s="115"/>
      <c r="AY20" s="47"/>
      <c r="BE20" s="84" t="s">
        <v>212</v>
      </c>
      <c r="BF20" s="80" t="s">
        <v>265</v>
      </c>
      <c r="BG20" s="80"/>
      <c r="BH20" s="80"/>
      <c r="BI20" s="80"/>
      <c r="BJ20" s="80"/>
      <c r="BK20" s="85"/>
      <c r="BO20" s="84" t="s">
        <v>212</v>
      </c>
      <c r="BP20" s="80" t="s">
        <v>183</v>
      </c>
      <c r="BQ20" s="80"/>
      <c r="BR20" s="80"/>
      <c r="BS20" s="80"/>
      <c r="BT20" s="80"/>
      <c r="BU20" s="85"/>
    </row>
    <row r="21" spans="12:73" x14ac:dyDescent="0.25">
      <c r="L21" s="84" t="s">
        <v>287</v>
      </c>
      <c r="M21" s="80" t="s">
        <v>180</v>
      </c>
      <c r="N21" s="80"/>
      <c r="O21" s="80"/>
      <c r="P21" s="80"/>
      <c r="Q21" s="90"/>
      <c r="W21" s="84" t="s">
        <v>287</v>
      </c>
      <c r="X21" s="80" t="s">
        <v>182</v>
      </c>
      <c r="Y21" s="80"/>
      <c r="Z21" s="80"/>
      <c r="AA21" s="80"/>
      <c r="AB21" s="90"/>
      <c r="AC21" s="50"/>
      <c r="AH21" s="84" t="s">
        <v>287</v>
      </c>
      <c r="AI21" s="108" t="s">
        <v>182</v>
      </c>
      <c r="AJ21" s="80"/>
      <c r="AK21" s="80"/>
      <c r="AL21" s="80"/>
      <c r="AM21" s="80"/>
      <c r="AN21" s="85"/>
      <c r="AS21" s="114" t="s">
        <v>287</v>
      </c>
      <c r="AT21" s="115" t="s">
        <v>180</v>
      </c>
      <c r="AU21" s="115"/>
      <c r="AV21" s="115"/>
      <c r="AW21" s="115"/>
      <c r="AX21" s="115"/>
      <c r="AY21" s="47"/>
      <c r="BE21" s="84" t="s">
        <v>287</v>
      </c>
      <c r="BF21" s="80" t="s">
        <v>180</v>
      </c>
      <c r="BG21" s="80"/>
      <c r="BH21" s="80"/>
      <c r="BI21" s="80"/>
      <c r="BJ21" s="80"/>
      <c r="BK21" s="85"/>
      <c r="BO21" s="84" t="s">
        <v>287</v>
      </c>
      <c r="BP21" s="80" t="s">
        <v>182</v>
      </c>
      <c r="BQ21" s="80"/>
      <c r="BR21" s="80"/>
      <c r="BS21" s="80"/>
      <c r="BT21" s="80"/>
      <c r="BU21" s="85"/>
    </row>
    <row r="22" spans="12:73" x14ac:dyDescent="0.25">
      <c r="L22" s="84" t="s">
        <v>288</v>
      </c>
      <c r="M22" s="80">
        <v>0.86409999999999998</v>
      </c>
      <c r="N22" s="80"/>
      <c r="O22" s="80"/>
      <c r="P22" s="80"/>
      <c r="Q22" s="90"/>
      <c r="W22" s="84" t="s">
        <v>288</v>
      </c>
      <c r="X22" s="80">
        <v>0.80510000000000004</v>
      </c>
      <c r="Y22" s="80"/>
      <c r="Z22" s="80"/>
      <c r="AA22" s="80"/>
      <c r="AB22" s="90"/>
      <c r="AC22" s="50"/>
      <c r="AH22" s="84" t="s">
        <v>288</v>
      </c>
      <c r="AI22" s="108">
        <v>0.63539999999999996</v>
      </c>
      <c r="AJ22" s="80"/>
      <c r="AK22" s="80"/>
      <c r="AL22" s="80"/>
      <c r="AM22" s="80"/>
      <c r="AN22" s="85"/>
      <c r="AS22" s="114" t="s">
        <v>288</v>
      </c>
      <c r="AT22" s="115">
        <v>0.78410000000000002</v>
      </c>
      <c r="AU22" s="115"/>
      <c r="AV22" s="115"/>
      <c r="AW22" s="115"/>
      <c r="AX22" s="115"/>
      <c r="AY22" s="47"/>
      <c r="BE22" s="84" t="s">
        <v>288</v>
      </c>
      <c r="BF22" s="80">
        <v>0.54930000000000001</v>
      </c>
      <c r="BG22" s="80"/>
      <c r="BH22" s="80"/>
      <c r="BI22" s="80"/>
      <c r="BJ22" s="80"/>
      <c r="BK22" s="85"/>
      <c r="BO22" s="84" t="s">
        <v>288</v>
      </c>
      <c r="BP22" s="80">
        <v>0.6996</v>
      </c>
      <c r="BQ22" s="80"/>
      <c r="BR22" s="80"/>
      <c r="BS22" s="80"/>
      <c r="BT22" s="80"/>
      <c r="BU22" s="85"/>
    </row>
    <row r="23" spans="12:73" x14ac:dyDescent="0.25">
      <c r="L23" s="84" t="s">
        <v>267</v>
      </c>
      <c r="M23" s="80">
        <v>0.54969999999999997</v>
      </c>
      <c r="N23" s="80"/>
      <c r="O23" s="80"/>
      <c r="P23" s="80"/>
      <c r="Q23" s="90"/>
      <c r="W23" s="84" t="s">
        <v>267</v>
      </c>
      <c r="X23" s="80">
        <v>6.1510000000000002E-2</v>
      </c>
      <c r="Y23" s="80"/>
      <c r="Z23" s="80"/>
      <c r="AA23" s="80"/>
      <c r="AB23" s="90"/>
      <c r="AC23" s="50"/>
      <c r="AH23" s="84" t="s">
        <v>267</v>
      </c>
      <c r="AI23" s="108">
        <v>0.15529999999999999</v>
      </c>
      <c r="AJ23" s="80"/>
      <c r="AK23" s="80"/>
      <c r="AL23" s="80"/>
      <c r="AM23" s="80"/>
      <c r="AN23" s="85"/>
      <c r="AS23" s="114" t="s">
        <v>267</v>
      </c>
      <c r="AT23" s="115">
        <v>0.91930000000000001</v>
      </c>
      <c r="AU23" s="115"/>
      <c r="AV23" s="115"/>
      <c r="AW23" s="115"/>
      <c r="AX23" s="115"/>
      <c r="AY23" s="47"/>
      <c r="BE23" s="84" t="s">
        <v>267</v>
      </c>
      <c r="BF23" s="80">
        <v>0.5474</v>
      </c>
      <c r="BG23" s="80"/>
      <c r="BH23" s="80"/>
      <c r="BI23" s="80"/>
      <c r="BJ23" s="80"/>
      <c r="BK23" s="85"/>
      <c r="BO23" s="84" t="s">
        <v>267</v>
      </c>
      <c r="BP23" s="80">
        <v>9.4570000000000001E-2</v>
      </c>
      <c r="BQ23" s="80"/>
      <c r="BR23" s="80"/>
      <c r="BS23" s="80"/>
      <c r="BT23" s="80"/>
      <c r="BU23" s="85"/>
    </row>
    <row r="24" spans="12:73" x14ac:dyDescent="0.25">
      <c r="L24" s="84"/>
      <c r="M24" s="80"/>
      <c r="N24" s="80"/>
      <c r="O24" s="80"/>
      <c r="P24" s="80"/>
      <c r="Q24" s="90"/>
      <c r="W24" s="84"/>
      <c r="X24" s="80"/>
      <c r="Y24" s="80"/>
      <c r="Z24" s="80"/>
      <c r="AA24" s="80"/>
      <c r="AB24" s="90"/>
      <c r="AC24" s="50"/>
      <c r="AH24" s="84"/>
      <c r="AI24" s="80"/>
      <c r="AJ24" s="80"/>
      <c r="AK24" s="80"/>
      <c r="AL24" s="80"/>
      <c r="AM24" s="80"/>
      <c r="AN24" s="85"/>
      <c r="AS24" s="114"/>
      <c r="AT24" s="115"/>
      <c r="AU24" s="115"/>
      <c r="AV24" s="115"/>
      <c r="AW24" s="115"/>
      <c r="AX24" s="115"/>
      <c r="AY24" s="47"/>
      <c r="BE24" s="84"/>
      <c r="BF24" s="80"/>
      <c r="BG24" s="80"/>
      <c r="BH24" s="80"/>
      <c r="BI24" s="80"/>
      <c r="BJ24" s="80"/>
      <c r="BK24" s="85"/>
      <c r="BO24" s="84"/>
      <c r="BP24" s="80"/>
      <c r="BQ24" s="80"/>
      <c r="BR24" s="80"/>
      <c r="BS24" s="80"/>
      <c r="BT24" s="80"/>
      <c r="BU24" s="85"/>
    </row>
    <row r="25" spans="12:73" x14ac:dyDescent="0.25">
      <c r="L25" s="84" t="s">
        <v>289</v>
      </c>
      <c r="M25" s="80"/>
      <c r="N25" s="80"/>
      <c r="O25" s="80"/>
      <c r="P25" s="80"/>
      <c r="Q25" s="90"/>
      <c r="W25" s="84" t="s">
        <v>289</v>
      </c>
      <c r="X25" s="80"/>
      <c r="Y25" s="80"/>
      <c r="Z25" s="80"/>
      <c r="AA25" s="80"/>
      <c r="AB25" s="90"/>
      <c r="AC25" s="50"/>
      <c r="AH25" s="84" t="s">
        <v>289</v>
      </c>
      <c r="AI25" s="80"/>
      <c r="AJ25" s="80"/>
      <c r="AK25" s="80"/>
      <c r="AL25" s="80"/>
      <c r="AM25" s="80"/>
      <c r="AN25" s="85"/>
      <c r="AS25" s="114" t="s">
        <v>289</v>
      </c>
      <c r="AT25" s="115"/>
      <c r="AU25" s="115"/>
      <c r="AV25" s="115"/>
      <c r="AW25" s="115"/>
      <c r="AX25" s="115"/>
      <c r="AY25" s="47"/>
      <c r="BE25" s="84" t="s">
        <v>289</v>
      </c>
      <c r="BF25" s="80"/>
      <c r="BG25" s="80"/>
      <c r="BH25" s="80"/>
      <c r="BI25" s="80"/>
      <c r="BJ25" s="80"/>
      <c r="BK25" s="85"/>
      <c r="BO25" s="84" t="s">
        <v>289</v>
      </c>
      <c r="BP25" s="80"/>
      <c r="BQ25" s="80"/>
      <c r="BR25" s="80"/>
      <c r="BS25" s="80"/>
      <c r="BT25" s="80"/>
      <c r="BU25" s="85"/>
    </row>
    <row r="26" spans="12:73" x14ac:dyDescent="0.25">
      <c r="L26" s="84" t="s">
        <v>264</v>
      </c>
      <c r="M26" s="80">
        <v>4.0540000000000003</v>
      </c>
      <c r="N26" s="80"/>
      <c r="O26" s="80"/>
      <c r="P26" s="80"/>
      <c r="Q26" s="90"/>
      <c r="W26" s="84" t="s">
        <v>264</v>
      </c>
      <c r="X26" s="80">
        <v>12.18</v>
      </c>
      <c r="Y26" s="80"/>
      <c r="Z26" s="80"/>
      <c r="AA26" s="80"/>
      <c r="AB26" s="90"/>
      <c r="AC26" s="50"/>
      <c r="AH26" s="84" t="s">
        <v>264</v>
      </c>
      <c r="AI26" s="108">
        <v>1.8919999999999999</v>
      </c>
      <c r="AJ26" s="80"/>
      <c r="AK26" s="80"/>
      <c r="AL26" s="80"/>
      <c r="AM26" s="80"/>
      <c r="AN26" s="85"/>
      <c r="AS26" s="114" t="s">
        <v>264</v>
      </c>
      <c r="AT26" s="115">
        <v>9.9960000000000004</v>
      </c>
      <c r="AU26" s="115"/>
      <c r="AV26" s="115"/>
      <c r="AW26" s="115"/>
      <c r="AX26" s="115"/>
      <c r="AY26" s="47"/>
      <c r="BE26" s="84" t="s">
        <v>264</v>
      </c>
      <c r="BF26" s="80">
        <v>3.2269999999999999</v>
      </c>
      <c r="BG26" s="80"/>
      <c r="BH26" s="80"/>
      <c r="BI26" s="80"/>
      <c r="BJ26" s="80"/>
      <c r="BK26" s="85"/>
      <c r="BO26" s="84" t="s">
        <v>264</v>
      </c>
      <c r="BP26" s="80">
        <v>0.92379999999999995</v>
      </c>
      <c r="BQ26" s="80"/>
      <c r="BR26" s="80"/>
      <c r="BS26" s="80"/>
      <c r="BT26" s="80"/>
      <c r="BU26" s="85"/>
    </row>
    <row r="27" spans="12:73" x14ac:dyDescent="0.25">
      <c r="L27" s="84" t="s">
        <v>189</v>
      </c>
      <c r="M27" s="80">
        <v>1.8800000000000001E-2</v>
      </c>
      <c r="N27" s="80"/>
      <c r="O27" s="80"/>
      <c r="P27" s="80"/>
      <c r="Q27" s="90"/>
      <c r="W27" s="84" t="s">
        <v>189</v>
      </c>
      <c r="X27" s="80">
        <v>2.0000000000000001E-4</v>
      </c>
      <c r="Y27" s="80"/>
      <c r="Z27" s="80"/>
      <c r="AA27" s="80"/>
      <c r="AB27" s="90"/>
      <c r="AC27" s="50"/>
      <c r="AH27" s="84" t="s">
        <v>189</v>
      </c>
      <c r="AI27" s="108">
        <v>0.16350000000000001</v>
      </c>
      <c r="AJ27" s="80"/>
      <c r="AK27" s="80"/>
      <c r="AL27" s="80"/>
      <c r="AM27" s="80"/>
      <c r="AN27" s="85"/>
      <c r="AS27" s="114" t="s">
        <v>189</v>
      </c>
      <c r="AT27" s="115">
        <v>4.42027185022E-4</v>
      </c>
      <c r="AU27" s="115"/>
      <c r="AV27" s="115"/>
      <c r="AW27" s="115"/>
      <c r="AX27" s="115"/>
      <c r="AY27" s="47"/>
      <c r="BE27" s="84" t="s">
        <v>189</v>
      </c>
      <c r="BF27" s="80">
        <v>3.9899999999999998E-2</v>
      </c>
      <c r="BG27" s="80"/>
      <c r="BH27" s="80"/>
      <c r="BI27" s="80"/>
      <c r="BJ27" s="80"/>
      <c r="BK27" s="85"/>
      <c r="BO27" s="84" t="s">
        <v>189</v>
      </c>
      <c r="BP27" s="80">
        <v>0.51139999999999997</v>
      </c>
      <c r="BQ27" s="80"/>
      <c r="BR27" s="80"/>
      <c r="BS27" s="80"/>
      <c r="BT27" s="80"/>
      <c r="BU27" s="85"/>
    </row>
    <row r="28" spans="12:73" x14ac:dyDescent="0.25">
      <c r="L28" s="84" t="s">
        <v>212</v>
      </c>
      <c r="M28" s="80" t="s">
        <v>265</v>
      </c>
      <c r="N28" s="80"/>
      <c r="O28" s="80"/>
      <c r="P28" s="80"/>
      <c r="Q28" s="90"/>
      <c r="W28" s="84" t="s">
        <v>212</v>
      </c>
      <c r="X28" s="80" t="s">
        <v>181</v>
      </c>
      <c r="Y28" s="80"/>
      <c r="Z28" s="80"/>
      <c r="AA28" s="80"/>
      <c r="AB28" s="90"/>
      <c r="AC28" s="50"/>
      <c r="AH28" s="84" t="s">
        <v>212</v>
      </c>
      <c r="AI28" s="108" t="s">
        <v>183</v>
      </c>
      <c r="AJ28" s="80"/>
      <c r="AK28" s="80"/>
      <c r="AL28" s="80"/>
      <c r="AM28" s="80"/>
      <c r="AN28" s="85"/>
      <c r="AS28" s="114" t="s">
        <v>212</v>
      </c>
      <c r="AT28" s="115" t="s">
        <v>181</v>
      </c>
      <c r="AU28" s="115"/>
      <c r="AV28" s="115"/>
      <c r="AW28" s="115"/>
      <c r="AX28" s="115"/>
      <c r="AY28" s="47"/>
      <c r="BE28" s="84" t="s">
        <v>212</v>
      </c>
      <c r="BF28" s="80" t="s">
        <v>265</v>
      </c>
      <c r="BG28" s="80"/>
      <c r="BH28" s="80"/>
      <c r="BI28" s="80"/>
      <c r="BJ28" s="80"/>
      <c r="BK28" s="85"/>
      <c r="BO28" s="84" t="s">
        <v>212</v>
      </c>
      <c r="BP28" s="80" t="s">
        <v>183</v>
      </c>
      <c r="BQ28" s="80"/>
      <c r="BR28" s="80"/>
      <c r="BS28" s="80"/>
      <c r="BT28" s="80"/>
      <c r="BU28" s="85"/>
    </row>
    <row r="29" spans="12:73" x14ac:dyDescent="0.25">
      <c r="L29" s="84" t="s">
        <v>290</v>
      </c>
      <c r="M29" s="80" t="s">
        <v>180</v>
      </c>
      <c r="N29" s="80"/>
      <c r="O29" s="80"/>
      <c r="P29" s="80"/>
      <c r="Q29" s="90"/>
      <c r="W29" s="84" t="s">
        <v>290</v>
      </c>
      <c r="X29" s="80" t="s">
        <v>180</v>
      </c>
      <c r="Y29" s="80"/>
      <c r="Z29" s="80"/>
      <c r="AA29" s="80"/>
      <c r="AB29" s="90"/>
      <c r="AC29" s="50"/>
      <c r="AH29" s="84" t="s">
        <v>290</v>
      </c>
      <c r="AI29" s="108" t="s">
        <v>182</v>
      </c>
      <c r="AJ29" s="80"/>
      <c r="AK29" s="80"/>
      <c r="AL29" s="80"/>
      <c r="AM29" s="80"/>
      <c r="AN29" s="85"/>
      <c r="AS29" s="114" t="s">
        <v>290</v>
      </c>
      <c r="AT29" s="115" t="s">
        <v>180</v>
      </c>
      <c r="AU29" s="115"/>
      <c r="AV29" s="115"/>
      <c r="AW29" s="115"/>
      <c r="AX29" s="115"/>
      <c r="AY29" s="47"/>
      <c r="BE29" s="84" t="s">
        <v>290</v>
      </c>
      <c r="BF29" s="80" t="s">
        <v>180</v>
      </c>
      <c r="BG29" s="80"/>
      <c r="BH29" s="80"/>
      <c r="BI29" s="80"/>
      <c r="BJ29" s="80"/>
      <c r="BK29" s="85"/>
      <c r="BO29" s="84" t="s">
        <v>290</v>
      </c>
      <c r="BP29" s="80" t="s">
        <v>182</v>
      </c>
      <c r="BQ29" s="80"/>
      <c r="BR29" s="80"/>
      <c r="BS29" s="80"/>
      <c r="BT29" s="80"/>
      <c r="BU29" s="85"/>
    </row>
    <row r="30" spans="12:73" x14ac:dyDescent="0.25">
      <c r="L30" s="84" t="s">
        <v>267</v>
      </c>
      <c r="M30" s="80">
        <v>0.47720000000000001</v>
      </c>
      <c r="N30" s="80"/>
      <c r="O30" s="80"/>
      <c r="P30" s="80"/>
      <c r="Q30" s="90"/>
      <c r="W30" s="84" t="s">
        <v>267</v>
      </c>
      <c r="X30" s="80">
        <v>0.85099999999999998</v>
      </c>
      <c r="Y30" s="80"/>
      <c r="Z30" s="80"/>
      <c r="AA30" s="80"/>
      <c r="AB30" s="90"/>
      <c r="AC30" s="50"/>
      <c r="AH30" s="84" t="s">
        <v>267</v>
      </c>
      <c r="AI30" s="108">
        <v>0.44409999999999999</v>
      </c>
      <c r="AJ30" s="80"/>
      <c r="AK30" s="80"/>
      <c r="AL30" s="80"/>
      <c r="AM30" s="80"/>
      <c r="AN30" s="85"/>
      <c r="AS30" s="114" t="s">
        <v>267</v>
      </c>
      <c r="AT30" s="115">
        <v>0.28739999999999999</v>
      </c>
      <c r="AU30" s="115"/>
      <c r="AV30" s="115"/>
      <c r="AW30" s="115"/>
      <c r="AX30" s="115"/>
      <c r="AY30" s="47"/>
      <c r="BE30" s="84" t="s">
        <v>267</v>
      </c>
      <c r="BF30" s="80">
        <v>0.42209999999999998</v>
      </c>
      <c r="BG30" s="80"/>
      <c r="BH30" s="80"/>
      <c r="BI30" s="80"/>
      <c r="BJ30" s="80"/>
      <c r="BK30" s="85"/>
      <c r="BO30" s="84" t="s">
        <v>267</v>
      </c>
      <c r="BP30" s="80">
        <v>0.2949</v>
      </c>
      <c r="BQ30" s="80"/>
      <c r="BR30" s="80"/>
      <c r="BS30" s="80"/>
      <c r="BT30" s="80"/>
      <c r="BU30" s="85"/>
    </row>
    <row r="31" spans="12:73" x14ac:dyDescent="0.25">
      <c r="L31" s="84"/>
      <c r="M31" s="80"/>
      <c r="N31" s="80"/>
      <c r="O31" s="80"/>
      <c r="P31" s="80"/>
      <c r="Q31" s="90"/>
      <c r="W31" s="84"/>
      <c r="X31" s="80"/>
      <c r="Y31" s="80"/>
      <c r="Z31" s="80"/>
      <c r="AA31" s="80"/>
      <c r="AB31" s="90"/>
      <c r="AC31" s="50"/>
      <c r="AH31" s="84"/>
      <c r="AI31" s="80"/>
      <c r="AJ31" s="80"/>
      <c r="AK31" s="80"/>
      <c r="AL31" s="80"/>
      <c r="AM31" s="80"/>
      <c r="AN31" s="85"/>
      <c r="AS31" s="114"/>
      <c r="AT31" s="115"/>
      <c r="AU31" s="115"/>
      <c r="AV31" s="115"/>
      <c r="AW31" s="115"/>
      <c r="AX31" s="115"/>
      <c r="AY31" s="47"/>
      <c r="BE31" s="84"/>
      <c r="BF31" s="80"/>
      <c r="BG31" s="80"/>
      <c r="BH31" s="80"/>
      <c r="BI31" s="80"/>
      <c r="BJ31" s="80"/>
      <c r="BK31" s="85"/>
      <c r="BO31" s="84"/>
      <c r="BP31" s="80"/>
      <c r="BQ31" s="80"/>
      <c r="BR31" s="80"/>
      <c r="BS31" s="80"/>
      <c r="BT31" s="80"/>
      <c r="BU31" s="85"/>
    </row>
    <row r="32" spans="12:73" x14ac:dyDescent="0.25">
      <c r="L32" s="84" t="s">
        <v>184</v>
      </c>
      <c r="M32" s="80" t="s">
        <v>185</v>
      </c>
      <c r="N32" s="80" t="s">
        <v>186</v>
      </c>
      <c r="O32" s="80" t="s">
        <v>187</v>
      </c>
      <c r="P32" s="80" t="s">
        <v>188</v>
      </c>
      <c r="Q32" s="90" t="s">
        <v>189</v>
      </c>
      <c r="W32" s="84" t="s">
        <v>184</v>
      </c>
      <c r="X32" s="80" t="s">
        <v>185</v>
      </c>
      <c r="Y32" s="80" t="s">
        <v>186</v>
      </c>
      <c r="Z32" s="80" t="s">
        <v>187</v>
      </c>
      <c r="AA32" s="80" t="s">
        <v>188</v>
      </c>
      <c r="AB32" s="90" t="s">
        <v>189</v>
      </c>
      <c r="AC32" s="50"/>
      <c r="AH32" s="84" t="s">
        <v>184</v>
      </c>
      <c r="AI32" s="80" t="s">
        <v>185</v>
      </c>
      <c r="AJ32" s="80" t="s">
        <v>186</v>
      </c>
      <c r="AK32" s="80" t="s">
        <v>187</v>
      </c>
      <c r="AL32" s="80" t="s">
        <v>188</v>
      </c>
      <c r="AM32" s="80" t="s">
        <v>189</v>
      </c>
      <c r="AN32" s="85"/>
      <c r="AS32" s="114" t="s">
        <v>184</v>
      </c>
      <c r="AT32" s="115" t="s">
        <v>185</v>
      </c>
      <c r="AU32" s="115" t="s">
        <v>186</v>
      </c>
      <c r="AV32" s="115" t="s">
        <v>187</v>
      </c>
      <c r="AW32" s="115" t="s">
        <v>188</v>
      </c>
      <c r="AX32" s="115" t="s">
        <v>189</v>
      </c>
      <c r="AY32" s="47"/>
      <c r="BE32" s="84" t="s">
        <v>184</v>
      </c>
      <c r="BF32" s="80" t="s">
        <v>185</v>
      </c>
      <c r="BG32" s="80" t="s">
        <v>186</v>
      </c>
      <c r="BH32" s="80" t="s">
        <v>187</v>
      </c>
      <c r="BI32" s="80" t="s">
        <v>188</v>
      </c>
      <c r="BJ32" s="80" t="s">
        <v>189</v>
      </c>
      <c r="BK32" s="85"/>
      <c r="BO32" s="84" t="s">
        <v>184</v>
      </c>
      <c r="BP32" s="80" t="s">
        <v>185</v>
      </c>
      <c r="BQ32" s="80" t="s">
        <v>186</v>
      </c>
      <c r="BR32" s="80" t="s">
        <v>187</v>
      </c>
      <c r="BS32" s="80" t="s">
        <v>188</v>
      </c>
      <c r="BT32" s="80" t="s">
        <v>189</v>
      </c>
      <c r="BU32" s="85"/>
    </row>
    <row r="33" spans="12:75" x14ac:dyDescent="0.25">
      <c r="L33" s="84" t="s">
        <v>190</v>
      </c>
      <c r="M33" s="80">
        <v>3.2379999999999999E-2</v>
      </c>
      <c r="N33" s="80">
        <v>2</v>
      </c>
      <c r="O33" s="80">
        <v>1.619E-2</v>
      </c>
      <c r="P33" s="80" t="s">
        <v>291</v>
      </c>
      <c r="Q33" s="90" t="s">
        <v>292</v>
      </c>
      <c r="W33" s="84" t="s">
        <v>190</v>
      </c>
      <c r="X33" s="80">
        <v>1.9289999999999999E-3</v>
      </c>
      <c r="Y33" s="80">
        <v>2</v>
      </c>
      <c r="Z33" s="80">
        <v>9.6429999999999997E-4</v>
      </c>
      <c r="AA33" s="80" t="s">
        <v>302</v>
      </c>
      <c r="AB33" s="90" t="s">
        <v>303</v>
      </c>
      <c r="AC33" s="50"/>
      <c r="AH33" s="84" t="s">
        <v>190</v>
      </c>
      <c r="AI33" s="108">
        <v>392.6</v>
      </c>
      <c r="AJ33" s="108">
        <v>2</v>
      </c>
      <c r="AK33" s="108">
        <v>196.3</v>
      </c>
      <c r="AL33" s="108" t="s">
        <v>418</v>
      </c>
      <c r="AM33" s="108" t="s">
        <v>419</v>
      </c>
      <c r="AN33" s="85"/>
      <c r="AS33" s="114" t="s">
        <v>190</v>
      </c>
      <c r="AT33" s="115">
        <v>2524</v>
      </c>
      <c r="AU33" s="115">
        <v>2</v>
      </c>
      <c r="AV33" s="115">
        <v>1262</v>
      </c>
      <c r="AW33" s="115" t="s">
        <v>316</v>
      </c>
      <c r="AX33" s="115" t="s">
        <v>556</v>
      </c>
      <c r="AY33" s="47"/>
      <c r="BE33" s="84" t="s">
        <v>190</v>
      </c>
      <c r="BF33" s="80">
        <v>67.64</v>
      </c>
      <c r="BG33" s="80">
        <v>2</v>
      </c>
      <c r="BH33" s="80">
        <v>33.82</v>
      </c>
      <c r="BI33" s="80" t="s">
        <v>391</v>
      </c>
      <c r="BJ33" s="80" t="s">
        <v>392</v>
      </c>
      <c r="BK33" s="85"/>
      <c r="BO33" s="84" t="s">
        <v>190</v>
      </c>
      <c r="BP33" s="80">
        <v>35.39</v>
      </c>
      <c r="BQ33" s="80">
        <v>2</v>
      </c>
      <c r="BR33" s="80">
        <v>17.690000000000001</v>
      </c>
      <c r="BS33" s="80" t="s">
        <v>404</v>
      </c>
      <c r="BT33" s="80" t="s">
        <v>405</v>
      </c>
      <c r="BU33" s="85"/>
    </row>
    <row r="34" spans="12:75" x14ac:dyDescent="0.25">
      <c r="L34" s="84" t="s">
        <v>192</v>
      </c>
      <c r="M34" s="80">
        <v>5.3760000000000002E-2</v>
      </c>
      <c r="N34" s="80">
        <v>6</v>
      </c>
      <c r="O34" s="80">
        <v>8.9599999999999992E-3</v>
      </c>
      <c r="P34" s="80" t="s">
        <v>293</v>
      </c>
      <c r="Q34" s="90" t="s">
        <v>294</v>
      </c>
      <c r="W34" s="84" t="s">
        <v>192</v>
      </c>
      <c r="X34" s="80">
        <v>0.17910000000000001</v>
      </c>
      <c r="Y34" s="80">
        <v>6</v>
      </c>
      <c r="Z34" s="80">
        <v>2.9860000000000001E-2</v>
      </c>
      <c r="AA34" s="80" t="s">
        <v>304</v>
      </c>
      <c r="AB34" s="90" t="s">
        <v>305</v>
      </c>
      <c r="AC34" s="50"/>
      <c r="AH34" s="84" t="s">
        <v>192</v>
      </c>
      <c r="AI34" s="108">
        <v>2020</v>
      </c>
      <c r="AJ34" s="108">
        <v>6</v>
      </c>
      <c r="AK34" s="108">
        <v>336.7</v>
      </c>
      <c r="AL34" s="108" t="s">
        <v>420</v>
      </c>
      <c r="AM34" s="108" t="s">
        <v>421</v>
      </c>
      <c r="AN34" s="85"/>
      <c r="AS34" s="114" t="s">
        <v>192</v>
      </c>
      <c r="AT34" s="115">
        <v>1107</v>
      </c>
      <c r="AU34" s="115">
        <v>6</v>
      </c>
      <c r="AV34" s="115">
        <v>184.6</v>
      </c>
      <c r="AW34" s="115" t="s">
        <v>317</v>
      </c>
      <c r="AX34" s="115" t="s">
        <v>557</v>
      </c>
      <c r="AY34" s="47"/>
      <c r="BE34" s="84" t="s">
        <v>192</v>
      </c>
      <c r="BF34" s="80">
        <v>90.23</v>
      </c>
      <c r="BG34" s="80">
        <v>6</v>
      </c>
      <c r="BH34" s="80">
        <v>15.04</v>
      </c>
      <c r="BI34" s="80" t="s">
        <v>393</v>
      </c>
      <c r="BJ34" s="80" t="s">
        <v>394</v>
      </c>
      <c r="BK34" s="85"/>
      <c r="BO34" s="84" t="s">
        <v>192</v>
      </c>
      <c r="BP34" s="80">
        <v>156.5</v>
      </c>
      <c r="BQ34" s="80">
        <v>6</v>
      </c>
      <c r="BR34" s="80">
        <v>26.08</v>
      </c>
      <c r="BS34" s="80" t="s">
        <v>406</v>
      </c>
      <c r="BT34" s="80" t="s">
        <v>407</v>
      </c>
      <c r="BU34" s="85"/>
    </row>
    <row r="35" spans="12:75" x14ac:dyDescent="0.25">
      <c r="L35" s="84" t="s">
        <v>193</v>
      </c>
      <c r="M35" s="80">
        <v>2.6519999999999998E-2</v>
      </c>
      <c r="N35" s="80">
        <v>12</v>
      </c>
      <c r="O35" s="80">
        <v>2.2100000000000002E-3</v>
      </c>
      <c r="P35" s="80"/>
      <c r="Q35" s="90"/>
      <c r="W35" s="84" t="s">
        <v>193</v>
      </c>
      <c r="X35" s="80">
        <v>2.9430000000000001E-2</v>
      </c>
      <c r="Y35" s="80">
        <v>12</v>
      </c>
      <c r="Z35" s="80">
        <v>2.4520000000000002E-3</v>
      </c>
      <c r="AA35" s="80"/>
      <c r="AB35" s="90"/>
      <c r="AC35" s="50"/>
      <c r="AH35" s="84" t="s">
        <v>193</v>
      </c>
      <c r="AI35" s="108">
        <v>2136</v>
      </c>
      <c r="AJ35" s="108">
        <v>12</v>
      </c>
      <c r="AK35" s="108">
        <v>178</v>
      </c>
      <c r="AL35" s="108"/>
      <c r="AM35" s="108"/>
      <c r="AN35" s="85"/>
      <c r="AS35" s="114" t="s">
        <v>193</v>
      </c>
      <c r="AT35" s="115">
        <v>221.6</v>
      </c>
      <c r="AU35" s="115">
        <v>12</v>
      </c>
      <c r="AV35" s="115">
        <v>18.46</v>
      </c>
      <c r="AW35" s="115"/>
      <c r="AX35" s="115"/>
      <c r="AY35" s="47"/>
      <c r="BE35" s="84" t="s">
        <v>193</v>
      </c>
      <c r="BF35" s="80">
        <v>55.92</v>
      </c>
      <c r="BG35" s="80">
        <v>12</v>
      </c>
      <c r="BH35" s="80">
        <v>4.66</v>
      </c>
      <c r="BI35" s="80"/>
      <c r="BJ35" s="80"/>
      <c r="BK35" s="85"/>
      <c r="BO35" s="84" t="s">
        <v>193</v>
      </c>
      <c r="BP35" s="80">
        <v>338.8</v>
      </c>
      <c r="BQ35" s="80">
        <v>12</v>
      </c>
      <c r="BR35" s="80">
        <v>28.23</v>
      </c>
      <c r="BS35" s="80"/>
      <c r="BT35" s="80"/>
      <c r="BU35" s="85"/>
    </row>
    <row r="36" spans="12:75" x14ac:dyDescent="0.25">
      <c r="L36" s="84" t="s">
        <v>194</v>
      </c>
      <c r="M36" s="80">
        <v>0.11269999999999999</v>
      </c>
      <c r="N36" s="80">
        <v>20</v>
      </c>
      <c r="O36" s="80"/>
      <c r="P36" s="80"/>
      <c r="Q36" s="90"/>
      <c r="W36" s="84" t="s">
        <v>194</v>
      </c>
      <c r="X36" s="80">
        <v>0.21049999999999999</v>
      </c>
      <c r="Y36" s="80">
        <v>20</v>
      </c>
      <c r="Z36" s="80"/>
      <c r="AA36" s="80"/>
      <c r="AB36" s="90"/>
      <c r="AC36" s="50"/>
      <c r="AH36" s="84" t="s">
        <v>194</v>
      </c>
      <c r="AI36" s="108">
        <v>4549</v>
      </c>
      <c r="AJ36" s="108">
        <v>20</v>
      </c>
      <c r="AK36" s="108"/>
      <c r="AL36" s="108"/>
      <c r="AM36" s="108"/>
      <c r="AN36" s="85"/>
      <c r="AS36" s="114" t="s">
        <v>194</v>
      </c>
      <c r="AT36" s="115">
        <v>3853</v>
      </c>
      <c r="AU36" s="115">
        <v>20</v>
      </c>
      <c r="AV36" s="115"/>
      <c r="AW36" s="115"/>
      <c r="AX36" s="115"/>
      <c r="AY36" s="47"/>
      <c r="BE36" s="84" t="s">
        <v>194</v>
      </c>
      <c r="BF36" s="80">
        <v>213.8</v>
      </c>
      <c r="BG36" s="80">
        <v>20</v>
      </c>
      <c r="BH36" s="80"/>
      <c r="BI36" s="80"/>
      <c r="BJ36" s="80"/>
      <c r="BK36" s="85"/>
      <c r="BO36" s="84" t="s">
        <v>194</v>
      </c>
      <c r="BP36" s="80">
        <v>530.70000000000005</v>
      </c>
      <c r="BQ36" s="80">
        <v>20</v>
      </c>
      <c r="BR36" s="80"/>
      <c r="BS36" s="80"/>
      <c r="BT36" s="80"/>
      <c r="BU36" s="85"/>
    </row>
    <row r="37" spans="12:75" x14ac:dyDescent="0.25">
      <c r="L37" s="84"/>
      <c r="M37" s="80"/>
      <c r="N37" s="80"/>
      <c r="O37" s="80"/>
      <c r="P37" s="80"/>
      <c r="Q37" s="90"/>
      <c r="W37" s="84"/>
      <c r="X37" s="80"/>
      <c r="Y37" s="80"/>
      <c r="Z37" s="80"/>
      <c r="AA37" s="80"/>
      <c r="AB37" s="90"/>
      <c r="AC37" s="50"/>
      <c r="AH37" s="84"/>
      <c r="AI37" s="80"/>
      <c r="AJ37" s="80"/>
      <c r="AK37" s="80"/>
      <c r="AL37" s="80"/>
      <c r="AM37" s="80"/>
      <c r="AN37" s="85"/>
      <c r="AS37" s="114"/>
      <c r="AT37" s="115"/>
      <c r="AU37" s="115"/>
      <c r="AV37" s="115"/>
      <c r="AW37" s="115"/>
      <c r="AX37" s="115"/>
      <c r="AY37" s="47"/>
      <c r="BE37" s="84"/>
      <c r="BF37" s="80"/>
      <c r="BG37" s="80"/>
      <c r="BH37" s="80"/>
      <c r="BI37" s="80"/>
      <c r="BJ37" s="80"/>
      <c r="BK37" s="85"/>
      <c r="BO37" s="84"/>
      <c r="BP37" s="80"/>
      <c r="BQ37" s="80"/>
      <c r="BR37" s="80"/>
      <c r="BS37" s="80"/>
      <c r="BT37" s="80"/>
      <c r="BU37" s="85"/>
    </row>
    <row r="38" spans="12:75" x14ac:dyDescent="0.25">
      <c r="L38" s="84" t="s">
        <v>273</v>
      </c>
      <c r="M38" s="80"/>
      <c r="N38" s="80"/>
      <c r="O38" s="80"/>
      <c r="P38" s="80"/>
      <c r="Q38" s="90"/>
      <c r="W38" s="84" t="s">
        <v>273</v>
      </c>
      <c r="X38" s="80"/>
      <c r="Y38" s="80"/>
      <c r="Z38" s="80"/>
      <c r="AA38" s="80"/>
      <c r="AB38" s="90"/>
      <c r="AC38" s="50"/>
      <c r="AH38" s="84" t="s">
        <v>273</v>
      </c>
      <c r="AI38" s="80"/>
      <c r="AJ38" s="80"/>
      <c r="AK38" s="80"/>
      <c r="AL38" s="80"/>
      <c r="AM38" s="80"/>
      <c r="AN38" s="85"/>
      <c r="AS38" s="114" t="s">
        <v>273</v>
      </c>
      <c r="AT38" s="115"/>
      <c r="AU38" s="115"/>
      <c r="AV38" s="115"/>
      <c r="AW38" s="115"/>
      <c r="AX38" s="115"/>
      <c r="AY38" s="47"/>
      <c r="BE38" s="84" t="s">
        <v>273</v>
      </c>
      <c r="BF38" s="80"/>
      <c r="BG38" s="80"/>
      <c r="BH38" s="80"/>
      <c r="BI38" s="80"/>
      <c r="BJ38" s="80"/>
      <c r="BK38" s="85"/>
      <c r="BO38" s="84" t="s">
        <v>273</v>
      </c>
      <c r="BP38" s="80"/>
      <c r="BQ38" s="80"/>
      <c r="BR38" s="80"/>
      <c r="BS38" s="80"/>
      <c r="BT38" s="80"/>
      <c r="BU38" s="85"/>
    </row>
    <row r="39" spans="12:75" x14ac:dyDescent="0.25">
      <c r="L39" s="84" t="s">
        <v>274</v>
      </c>
      <c r="M39" s="80">
        <v>3</v>
      </c>
      <c r="N39" s="80"/>
      <c r="O39" s="80"/>
      <c r="P39" s="80"/>
      <c r="Q39" s="90"/>
      <c r="W39" s="84" t="s">
        <v>274</v>
      </c>
      <c r="X39" s="80">
        <v>3</v>
      </c>
      <c r="Y39" s="80"/>
      <c r="Z39" s="80"/>
      <c r="AA39" s="80"/>
      <c r="AB39" s="90"/>
      <c r="AC39" s="50"/>
      <c r="AH39" s="84" t="s">
        <v>274</v>
      </c>
      <c r="AI39" s="80">
        <v>3</v>
      </c>
      <c r="AJ39" s="80"/>
      <c r="AK39" s="80"/>
      <c r="AL39" s="80"/>
      <c r="AM39" s="80"/>
      <c r="AN39" s="85"/>
      <c r="AS39" s="114" t="s">
        <v>274</v>
      </c>
      <c r="AT39" s="115">
        <v>3</v>
      </c>
      <c r="AU39" s="115"/>
      <c r="AV39" s="115"/>
      <c r="AW39" s="115"/>
      <c r="AX39" s="115"/>
      <c r="AY39" s="47"/>
      <c r="BE39" s="84" t="s">
        <v>274</v>
      </c>
      <c r="BF39" s="80">
        <v>3</v>
      </c>
      <c r="BG39" s="80"/>
      <c r="BH39" s="80"/>
      <c r="BI39" s="80"/>
      <c r="BJ39" s="80"/>
      <c r="BK39" s="85"/>
      <c r="BO39" s="84" t="s">
        <v>274</v>
      </c>
      <c r="BP39" s="80">
        <v>3</v>
      </c>
      <c r="BQ39" s="80"/>
      <c r="BR39" s="80"/>
      <c r="BS39" s="80"/>
      <c r="BT39" s="80"/>
      <c r="BU39" s="85"/>
    </row>
    <row r="40" spans="12:75" ht="15.75" thickBot="1" x14ac:dyDescent="0.3">
      <c r="L40" s="86" t="s">
        <v>295</v>
      </c>
      <c r="M40" s="87">
        <v>7</v>
      </c>
      <c r="N40" s="87"/>
      <c r="O40" s="87"/>
      <c r="P40" s="87"/>
      <c r="Q40" s="91"/>
      <c r="W40" s="86" t="s">
        <v>295</v>
      </c>
      <c r="X40" s="87">
        <v>7</v>
      </c>
      <c r="Y40" s="87"/>
      <c r="Z40" s="87"/>
      <c r="AA40" s="87"/>
      <c r="AB40" s="91"/>
      <c r="AC40" s="50"/>
      <c r="AH40" s="86" t="s">
        <v>295</v>
      </c>
      <c r="AI40" s="87">
        <v>7</v>
      </c>
      <c r="AJ40" s="87"/>
      <c r="AK40" s="87"/>
      <c r="AL40" s="87"/>
      <c r="AM40" s="87"/>
      <c r="AN40" s="88"/>
      <c r="AS40" s="117" t="s">
        <v>295</v>
      </c>
      <c r="AT40" s="118">
        <v>7</v>
      </c>
      <c r="AU40" s="118"/>
      <c r="AV40" s="118"/>
      <c r="AW40" s="118"/>
      <c r="AX40" s="118"/>
      <c r="AY40" s="121"/>
      <c r="BE40" s="86" t="s">
        <v>295</v>
      </c>
      <c r="BF40" s="87">
        <v>7</v>
      </c>
      <c r="BG40" s="87"/>
      <c r="BH40" s="87"/>
      <c r="BI40" s="87"/>
      <c r="BJ40" s="87"/>
      <c r="BK40" s="88"/>
      <c r="BO40" s="86" t="s">
        <v>295</v>
      </c>
      <c r="BP40" s="87">
        <v>7</v>
      </c>
      <c r="BQ40" s="87"/>
      <c r="BR40" s="87"/>
      <c r="BS40" s="87"/>
      <c r="BT40" s="87"/>
      <c r="BU40" s="88"/>
    </row>
    <row r="41" spans="12:75" x14ac:dyDescent="0.25"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2:75" ht="15.75" thickBot="1" x14ac:dyDescent="0.3"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2:75" x14ac:dyDescent="0.25">
      <c r="L43" s="81" t="s">
        <v>174</v>
      </c>
      <c r="M43" s="82" t="s">
        <v>175</v>
      </c>
      <c r="N43" s="82" t="s">
        <v>176</v>
      </c>
      <c r="O43" s="82" t="s">
        <v>177</v>
      </c>
      <c r="P43" s="82" t="s">
        <v>178</v>
      </c>
      <c r="Q43" s="82" t="s">
        <v>179</v>
      </c>
      <c r="R43" s="82"/>
      <c r="S43" s="82"/>
      <c r="T43" s="82"/>
      <c r="U43" s="83"/>
      <c r="V43" s="50"/>
      <c r="W43" s="81" t="s">
        <v>174</v>
      </c>
      <c r="X43" s="82" t="s">
        <v>175</v>
      </c>
      <c r="Y43" s="82" t="s">
        <v>176</v>
      </c>
      <c r="Z43" s="82" t="s">
        <v>177</v>
      </c>
      <c r="AA43" s="82" t="s">
        <v>178</v>
      </c>
      <c r="AB43" s="82" t="s">
        <v>179</v>
      </c>
      <c r="AC43" s="82"/>
      <c r="AD43" s="82"/>
      <c r="AE43" s="82"/>
      <c r="AF43" s="83"/>
      <c r="AH43" s="124" t="s">
        <v>174</v>
      </c>
      <c r="AI43" s="125" t="s">
        <v>175</v>
      </c>
      <c r="AJ43" s="125" t="s">
        <v>176</v>
      </c>
      <c r="AK43" s="125" t="s">
        <v>177</v>
      </c>
      <c r="AL43" s="125" t="s">
        <v>178</v>
      </c>
      <c r="AM43" s="125" t="s">
        <v>179</v>
      </c>
      <c r="AN43" s="125"/>
      <c r="AO43" s="125"/>
      <c r="AP43" s="125"/>
      <c r="AQ43" s="120"/>
      <c r="AS43" s="111" t="s">
        <v>174</v>
      </c>
      <c r="AT43" s="112" t="s">
        <v>175</v>
      </c>
      <c r="AU43" s="112" t="s">
        <v>176</v>
      </c>
      <c r="AV43" s="112" t="s">
        <v>177</v>
      </c>
      <c r="AW43" s="112" t="s">
        <v>178</v>
      </c>
      <c r="AX43" s="112" t="s">
        <v>179</v>
      </c>
      <c r="AY43" s="112"/>
      <c r="AZ43" s="112"/>
      <c r="BA43" s="113"/>
      <c r="BE43" s="81" t="s">
        <v>174</v>
      </c>
      <c r="BF43" s="82" t="s">
        <v>175</v>
      </c>
      <c r="BG43" s="82" t="s">
        <v>176</v>
      </c>
      <c r="BH43" s="82" t="s">
        <v>177</v>
      </c>
      <c r="BI43" s="82" t="s">
        <v>178</v>
      </c>
      <c r="BJ43" s="82" t="s">
        <v>179</v>
      </c>
      <c r="BK43" s="82"/>
      <c r="BL43" s="82"/>
      <c r="BM43" s="89"/>
      <c r="BO43" s="81" t="s">
        <v>174</v>
      </c>
      <c r="BP43" s="82" t="s">
        <v>175</v>
      </c>
      <c r="BQ43" s="82" t="s">
        <v>176</v>
      </c>
      <c r="BR43" s="82" t="s">
        <v>177</v>
      </c>
      <c r="BS43" s="82" t="s">
        <v>178</v>
      </c>
      <c r="BT43" s="82" t="s">
        <v>179</v>
      </c>
      <c r="BU43" s="82"/>
      <c r="BV43" s="82"/>
      <c r="BW43" s="89"/>
    </row>
    <row r="44" spans="12:75" x14ac:dyDescent="0.25">
      <c r="L44" s="84"/>
      <c r="M44" s="80"/>
      <c r="N44" s="80"/>
      <c r="O44" s="80"/>
      <c r="P44" s="80"/>
      <c r="Q44" s="80"/>
      <c r="R44" s="80"/>
      <c r="S44" s="80"/>
      <c r="T44" s="80"/>
      <c r="U44" s="85"/>
      <c r="V44" s="50"/>
      <c r="W44" s="84"/>
      <c r="X44" s="80"/>
      <c r="Y44" s="80"/>
      <c r="Z44" s="80"/>
      <c r="AA44" s="80"/>
      <c r="AB44" s="80"/>
      <c r="AC44" s="80"/>
      <c r="AD44" s="80"/>
      <c r="AE44" s="80"/>
      <c r="AF44" s="85"/>
      <c r="AH44" s="126"/>
      <c r="AI44" s="80"/>
      <c r="AJ44" s="80"/>
      <c r="AK44" s="80"/>
      <c r="AL44" s="80"/>
      <c r="AM44" s="80"/>
      <c r="AN44" s="80"/>
      <c r="AO44" s="80"/>
      <c r="AP44" s="80"/>
      <c r="AQ44" s="47"/>
      <c r="AS44" s="114"/>
      <c r="AT44" s="115"/>
      <c r="AU44" s="115"/>
      <c r="AV44" s="115"/>
      <c r="AW44" s="115"/>
      <c r="AX44" s="115"/>
      <c r="AY44" s="115"/>
      <c r="AZ44" s="115"/>
      <c r="BA44" s="116"/>
      <c r="BE44" s="84"/>
      <c r="BF44" s="80"/>
      <c r="BG44" s="80"/>
      <c r="BH44" s="80"/>
      <c r="BI44" s="80"/>
      <c r="BJ44" s="80"/>
      <c r="BK44" s="80"/>
      <c r="BL44" s="80"/>
      <c r="BM44" s="90"/>
      <c r="BO44" s="84"/>
      <c r="BP44" s="80"/>
      <c r="BQ44" s="80"/>
      <c r="BR44" s="80"/>
      <c r="BS44" s="80"/>
      <c r="BT44" s="80"/>
      <c r="BU44" s="80"/>
      <c r="BV44" s="80"/>
      <c r="BW44" s="90"/>
    </row>
    <row r="45" spans="12:75" x14ac:dyDescent="0.25">
      <c r="L45" s="84" t="s">
        <v>296</v>
      </c>
      <c r="M45" s="80">
        <v>5.3519999999999998E-2</v>
      </c>
      <c r="N45" s="80" t="s">
        <v>297</v>
      </c>
      <c r="O45" s="80" t="s">
        <v>182</v>
      </c>
      <c r="P45" s="80" t="s">
        <v>183</v>
      </c>
      <c r="Q45" s="80">
        <v>0.34460000000000002</v>
      </c>
      <c r="R45" s="80"/>
      <c r="S45" s="80"/>
      <c r="T45" s="80"/>
      <c r="U45" s="85"/>
      <c r="V45" s="50"/>
      <c r="W45" s="84" t="s">
        <v>306</v>
      </c>
      <c r="X45" s="80">
        <v>1.234E-2</v>
      </c>
      <c r="Y45" s="80" t="s">
        <v>307</v>
      </c>
      <c r="Z45" s="80" t="s">
        <v>182</v>
      </c>
      <c r="AA45" s="80" t="s">
        <v>183</v>
      </c>
      <c r="AB45" s="80" t="s">
        <v>276</v>
      </c>
      <c r="AC45" s="80"/>
      <c r="AD45" s="80"/>
      <c r="AE45" s="80"/>
      <c r="AF45" s="85"/>
      <c r="AH45" s="126" t="s">
        <v>312</v>
      </c>
      <c r="AI45" s="115">
        <v>-5.234</v>
      </c>
      <c r="AJ45" s="115" t="s">
        <v>422</v>
      </c>
      <c r="AK45" s="115" t="s">
        <v>182</v>
      </c>
      <c r="AL45" s="115" t="s">
        <v>183</v>
      </c>
      <c r="AM45" s="115" t="s">
        <v>276</v>
      </c>
      <c r="AN45" s="80"/>
      <c r="AO45" s="80"/>
      <c r="AP45" s="80"/>
      <c r="AQ45" s="47"/>
      <c r="AS45" s="114" t="s">
        <v>395</v>
      </c>
      <c r="AT45" s="115">
        <v>-14.43</v>
      </c>
      <c r="AU45" s="115" t="s">
        <v>318</v>
      </c>
      <c r="AV45" s="115" t="s">
        <v>180</v>
      </c>
      <c r="AW45" s="115" t="s">
        <v>284</v>
      </c>
      <c r="AX45" s="115">
        <v>2.9582576141640002E-3</v>
      </c>
      <c r="AY45" s="115"/>
      <c r="AZ45" s="115"/>
      <c r="BA45" s="116"/>
      <c r="BE45" s="84" t="s">
        <v>401</v>
      </c>
      <c r="BF45" s="80">
        <v>3.4710000000000001</v>
      </c>
      <c r="BG45" s="80" t="s">
        <v>396</v>
      </c>
      <c r="BH45" s="80" t="s">
        <v>182</v>
      </c>
      <c r="BI45" s="80" t="s">
        <v>183</v>
      </c>
      <c r="BJ45" s="80">
        <v>0.2031</v>
      </c>
      <c r="BK45" s="80"/>
      <c r="BL45" s="80"/>
      <c r="BM45" s="90"/>
      <c r="BO45" s="84" t="s">
        <v>411</v>
      </c>
      <c r="BP45" s="80">
        <v>-0.77139999999999997</v>
      </c>
      <c r="BQ45" s="80" t="s">
        <v>408</v>
      </c>
      <c r="BR45" s="80" t="s">
        <v>182</v>
      </c>
      <c r="BS45" s="80" t="s">
        <v>183</v>
      </c>
      <c r="BT45" s="80" t="s">
        <v>276</v>
      </c>
      <c r="BU45" s="80"/>
      <c r="BV45" s="80"/>
      <c r="BW45" s="90"/>
    </row>
    <row r="46" spans="12:75" x14ac:dyDescent="0.25">
      <c r="L46" s="84" t="s">
        <v>298</v>
      </c>
      <c r="M46" s="80">
        <v>9.597E-2</v>
      </c>
      <c r="N46" s="80" t="s">
        <v>299</v>
      </c>
      <c r="O46" s="80" t="s">
        <v>180</v>
      </c>
      <c r="P46" s="80" t="s">
        <v>265</v>
      </c>
      <c r="Q46" s="80">
        <v>2.7300000000000001E-2</v>
      </c>
      <c r="R46" s="80"/>
      <c r="S46" s="80"/>
      <c r="T46" s="80"/>
      <c r="U46" s="85"/>
      <c r="V46" s="50"/>
      <c r="W46" s="84" t="s">
        <v>308</v>
      </c>
      <c r="X46" s="80">
        <v>2.3460000000000002E-2</v>
      </c>
      <c r="Y46" s="80" t="s">
        <v>309</v>
      </c>
      <c r="Z46" s="80" t="s">
        <v>182</v>
      </c>
      <c r="AA46" s="80" t="s">
        <v>183</v>
      </c>
      <c r="AB46" s="80" t="s">
        <v>276</v>
      </c>
      <c r="AC46" s="80"/>
      <c r="AD46" s="80"/>
      <c r="AE46" s="80"/>
      <c r="AF46" s="85"/>
      <c r="AH46" s="126" t="s">
        <v>313</v>
      </c>
      <c r="AI46" s="115">
        <v>5.3570000000000002</v>
      </c>
      <c r="AJ46" s="115" t="s">
        <v>423</v>
      </c>
      <c r="AK46" s="115" t="s">
        <v>182</v>
      </c>
      <c r="AL46" s="115" t="s">
        <v>183</v>
      </c>
      <c r="AM46" s="115" t="s">
        <v>276</v>
      </c>
      <c r="AN46" s="80"/>
      <c r="AO46" s="80"/>
      <c r="AP46" s="80"/>
      <c r="AQ46" s="47"/>
      <c r="AS46" s="114" t="s">
        <v>397</v>
      </c>
      <c r="AT46" s="115">
        <v>-26.83</v>
      </c>
      <c r="AU46" s="115" t="s">
        <v>319</v>
      </c>
      <c r="AV46" s="115" t="s">
        <v>180</v>
      </c>
      <c r="AW46" s="115" t="s">
        <v>181</v>
      </c>
      <c r="AX46" s="115">
        <v>1.84061552373E-4</v>
      </c>
      <c r="AY46" s="115"/>
      <c r="AZ46" s="115"/>
      <c r="BA46" s="116"/>
      <c r="BE46" s="84" t="s">
        <v>402</v>
      </c>
      <c r="BF46" s="80">
        <v>4.0709999999999997</v>
      </c>
      <c r="BG46" s="80" t="s">
        <v>398</v>
      </c>
      <c r="BH46" s="80" t="s">
        <v>180</v>
      </c>
      <c r="BI46" s="80" t="s">
        <v>265</v>
      </c>
      <c r="BJ46" s="80">
        <v>2.9899999999999999E-2</v>
      </c>
      <c r="BK46" s="80"/>
      <c r="BL46" s="80"/>
      <c r="BM46" s="90"/>
      <c r="BO46" s="84" t="s">
        <v>412</v>
      </c>
      <c r="BP46" s="80">
        <v>2.286</v>
      </c>
      <c r="BQ46" s="80" t="s">
        <v>409</v>
      </c>
      <c r="BR46" s="80" t="s">
        <v>182</v>
      </c>
      <c r="BS46" s="80" t="s">
        <v>183</v>
      </c>
      <c r="BT46" s="80" t="s">
        <v>276</v>
      </c>
      <c r="BU46" s="80"/>
      <c r="BV46" s="80"/>
      <c r="BW46" s="90"/>
    </row>
    <row r="47" spans="12:75" x14ac:dyDescent="0.25">
      <c r="L47" s="84" t="s">
        <v>300</v>
      </c>
      <c r="M47" s="80">
        <v>4.2459999999999998E-2</v>
      </c>
      <c r="N47" s="80" t="s">
        <v>301</v>
      </c>
      <c r="O47" s="80" t="s">
        <v>182</v>
      </c>
      <c r="P47" s="80" t="s">
        <v>183</v>
      </c>
      <c r="Q47" s="80">
        <v>0.24210000000000001</v>
      </c>
      <c r="R47" s="80"/>
      <c r="S47" s="80"/>
      <c r="T47" s="80"/>
      <c r="U47" s="85"/>
      <c r="V47" s="50"/>
      <c r="W47" s="84" t="s">
        <v>310</v>
      </c>
      <c r="X47" s="80">
        <v>1.1129999999999999E-2</v>
      </c>
      <c r="Y47" s="80" t="s">
        <v>311</v>
      </c>
      <c r="Z47" s="80" t="s">
        <v>182</v>
      </c>
      <c r="AA47" s="80" t="s">
        <v>183</v>
      </c>
      <c r="AB47" s="80" t="s">
        <v>276</v>
      </c>
      <c r="AC47" s="80"/>
      <c r="AD47" s="80"/>
      <c r="AE47" s="80"/>
      <c r="AF47" s="85"/>
      <c r="AH47" s="126" t="s">
        <v>314</v>
      </c>
      <c r="AI47" s="115">
        <v>10.59</v>
      </c>
      <c r="AJ47" s="115" t="s">
        <v>315</v>
      </c>
      <c r="AK47" s="115" t="s">
        <v>182</v>
      </c>
      <c r="AL47" s="115" t="s">
        <v>183</v>
      </c>
      <c r="AM47" s="115">
        <v>0.38750000000000001</v>
      </c>
      <c r="AN47" s="80"/>
      <c r="AO47" s="80"/>
      <c r="AP47" s="80"/>
      <c r="AQ47" s="47"/>
      <c r="AS47" s="114" t="s">
        <v>399</v>
      </c>
      <c r="AT47" s="115">
        <v>-12.4</v>
      </c>
      <c r="AU47" s="115" t="s">
        <v>320</v>
      </c>
      <c r="AV47" s="115" t="s">
        <v>180</v>
      </c>
      <c r="AW47" s="115" t="s">
        <v>181</v>
      </c>
      <c r="AX47" s="115">
        <v>8.0032036997199996E-4</v>
      </c>
      <c r="AY47" s="115"/>
      <c r="AZ47" s="115"/>
      <c r="BA47" s="116"/>
      <c r="BE47" s="84" t="s">
        <v>403</v>
      </c>
      <c r="BF47" s="80">
        <v>0.6</v>
      </c>
      <c r="BG47" s="80" t="s">
        <v>400</v>
      </c>
      <c r="BH47" s="80" t="s">
        <v>182</v>
      </c>
      <c r="BI47" s="80" t="s">
        <v>183</v>
      </c>
      <c r="BJ47" s="80" t="s">
        <v>276</v>
      </c>
      <c r="BK47" s="80"/>
      <c r="BL47" s="80"/>
      <c r="BM47" s="90"/>
      <c r="BO47" s="84" t="s">
        <v>413</v>
      </c>
      <c r="BP47" s="80">
        <v>3.0569999999999999</v>
      </c>
      <c r="BQ47" s="80" t="s">
        <v>410</v>
      </c>
      <c r="BR47" s="80" t="s">
        <v>182</v>
      </c>
      <c r="BS47" s="80" t="s">
        <v>183</v>
      </c>
      <c r="BT47" s="80">
        <v>0.44769999999999999</v>
      </c>
      <c r="BU47" s="80"/>
      <c r="BV47" s="80"/>
      <c r="BW47" s="90"/>
    </row>
    <row r="48" spans="12:75" x14ac:dyDescent="0.25">
      <c r="L48" s="84"/>
      <c r="M48" s="80"/>
      <c r="N48" s="80"/>
      <c r="O48" s="80"/>
      <c r="P48" s="80"/>
      <c r="Q48" s="80"/>
      <c r="R48" s="80"/>
      <c r="S48" s="80"/>
      <c r="T48" s="80"/>
      <c r="U48" s="85"/>
      <c r="V48" s="50"/>
      <c r="W48" s="84"/>
      <c r="X48" s="80"/>
      <c r="Y48" s="80"/>
      <c r="Z48" s="80"/>
      <c r="AA48" s="80"/>
      <c r="AB48" s="80"/>
      <c r="AC48" s="80"/>
      <c r="AD48" s="80"/>
      <c r="AE48" s="80"/>
      <c r="AF48" s="85"/>
      <c r="AH48" s="126"/>
      <c r="AI48" s="80"/>
      <c r="AJ48" s="80"/>
      <c r="AK48" s="80"/>
      <c r="AL48" s="80"/>
      <c r="AM48" s="80"/>
      <c r="AN48" s="80"/>
      <c r="AO48" s="80"/>
      <c r="AP48" s="80"/>
      <c r="AQ48" s="47"/>
      <c r="AS48" s="114"/>
      <c r="AT48" s="115"/>
      <c r="AU48" s="115"/>
      <c r="AV48" s="115"/>
      <c r="AW48" s="115"/>
      <c r="AX48" s="115"/>
      <c r="AY48" s="115"/>
      <c r="AZ48" s="115"/>
      <c r="BA48" s="116"/>
      <c r="BE48" s="84"/>
      <c r="BF48" s="80"/>
      <c r="BG48" s="80"/>
      <c r="BH48" s="80"/>
      <c r="BI48" s="80"/>
      <c r="BJ48" s="80"/>
      <c r="BK48" s="80"/>
      <c r="BL48" s="80"/>
      <c r="BM48" s="90"/>
      <c r="BO48" s="84"/>
      <c r="BP48" s="80"/>
      <c r="BQ48" s="80"/>
      <c r="BR48" s="80"/>
      <c r="BS48" s="80"/>
      <c r="BT48" s="80"/>
      <c r="BU48" s="80"/>
      <c r="BV48" s="80"/>
      <c r="BW48" s="90"/>
    </row>
    <row r="49" spans="12:75" x14ac:dyDescent="0.25">
      <c r="L49" s="84"/>
      <c r="M49" s="80"/>
      <c r="N49" s="80"/>
      <c r="O49" s="80"/>
      <c r="P49" s="80"/>
      <c r="Q49" s="80"/>
      <c r="R49" s="80"/>
      <c r="S49" s="80"/>
      <c r="T49" s="80"/>
      <c r="U49" s="85"/>
      <c r="V49" s="50"/>
      <c r="W49" s="84"/>
      <c r="X49" s="80"/>
      <c r="Y49" s="80"/>
      <c r="Z49" s="80"/>
      <c r="AA49" s="80"/>
      <c r="AB49" s="80"/>
      <c r="AC49" s="80"/>
      <c r="AD49" s="80"/>
      <c r="AE49" s="80"/>
      <c r="AF49" s="85"/>
      <c r="AH49" s="126"/>
      <c r="AI49" s="80"/>
      <c r="AJ49" s="80"/>
      <c r="AK49" s="80"/>
      <c r="AL49" s="80"/>
      <c r="AM49" s="80"/>
      <c r="AN49" s="80"/>
      <c r="AO49" s="80"/>
      <c r="AP49" s="80"/>
      <c r="AQ49" s="47"/>
      <c r="AS49" s="114"/>
      <c r="AT49" s="115"/>
      <c r="AU49" s="115"/>
      <c r="AV49" s="115"/>
      <c r="AW49" s="115"/>
      <c r="AX49" s="115"/>
      <c r="AY49" s="115"/>
      <c r="AZ49" s="115"/>
      <c r="BA49" s="116"/>
      <c r="BE49" s="84"/>
      <c r="BF49" s="80"/>
      <c r="BG49" s="80"/>
      <c r="BH49" s="80"/>
      <c r="BI49" s="80"/>
      <c r="BJ49" s="80"/>
      <c r="BK49" s="80"/>
      <c r="BL49" s="80"/>
      <c r="BM49" s="90"/>
      <c r="BO49" s="84"/>
      <c r="BP49" s="80"/>
      <c r="BQ49" s="80"/>
      <c r="BR49" s="80"/>
      <c r="BS49" s="80"/>
      <c r="BT49" s="80"/>
      <c r="BU49" s="80"/>
      <c r="BV49" s="80"/>
      <c r="BW49" s="90"/>
    </row>
    <row r="50" spans="12:75" x14ac:dyDescent="0.25">
      <c r="L50" s="84" t="s">
        <v>277</v>
      </c>
      <c r="M50" s="80" t="s">
        <v>278</v>
      </c>
      <c r="N50" s="80" t="s">
        <v>279</v>
      </c>
      <c r="O50" s="80" t="s">
        <v>175</v>
      </c>
      <c r="P50" s="80" t="s">
        <v>280</v>
      </c>
      <c r="Q50" s="80" t="s">
        <v>281</v>
      </c>
      <c r="R50" s="80" t="s">
        <v>282</v>
      </c>
      <c r="S50" s="80" t="s">
        <v>283</v>
      </c>
      <c r="T50" s="80" t="s">
        <v>186</v>
      </c>
      <c r="U50" s="85"/>
      <c r="V50" s="50"/>
      <c r="W50" s="84" t="s">
        <v>277</v>
      </c>
      <c r="X50" s="80" t="s">
        <v>278</v>
      </c>
      <c r="Y50" s="80" t="s">
        <v>279</v>
      </c>
      <c r="Z50" s="80" t="s">
        <v>175</v>
      </c>
      <c r="AA50" s="80" t="s">
        <v>280</v>
      </c>
      <c r="AB50" s="80" t="s">
        <v>281</v>
      </c>
      <c r="AC50" s="80" t="s">
        <v>282</v>
      </c>
      <c r="AD50" s="80" t="s">
        <v>283</v>
      </c>
      <c r="AE50" s="80" t="s">
        <v>186</v>
      </c>
      <c r="AF50" s="85"/>
      <c r="AH50" s="126" t="s">
        <v>277</v>
      </c>
      <c r="AI50" s="80" t="s">
        <v>278</v>
      </c>
      <c r="AJ50" s="80" t="s">
        <v>279</v>
      </c>
      <c r="AK50" s="80" t="s">
        <v>175</v>
      </c>
      <c r="AL50" s="80" t="s">
        <v>280</v>
      </c>
      <c r="AM50" s="80" t="s">
        <v>281</v>
      </c>
      <c r="AN50" s="80" t="s">
        <v>282</v>
      </c>
      <c r="AO50" s="80" t="s">
        <v>283</v>
      </c>
      <c r="AP50" s="80" t="s">
        <v>186</v>
      </c>
      <c r="AQ50" s="47"/>
      <c r="AS50" s="114" t="s">
        <v>277</v>
      </c>
      <c r="AT50" s="115" t="s">
        <v>278</v>
      </c>
      <c r="AU50" s="115" t="s">
        <v>279</v>
      </c>
      <c r="AV50" s="115" t="s">
        <v>175</v>
      </c>
      <c r="AW50" s="115" t="s">
        <v>280</v>
      </c>
      <c r="AX50" s="115" t="s">
        <v>281</v>
      </c>
      <c r="AY50" s="115" t="s">
        <v>282</v>
      </c>
      <c r="AZ50" s="115" t="s">
        <v>283</v>
      </c>
      <c r="BA50" s="116" t="s">
        <v>186</v>
      </c>
      <c r="BE50" s="84" t="s">
        <v>277</v>
      </c>
      <c r="BF50" s="80" t="s">
        <v>278</v>
      </c>
      <c r="BG50" s="80" t="s">
        <v>279</v>
      </c>
      <c r="BH50" s="80" t="s">
        <v>175</v>
      </c>
      <c r="BI50" s="80" t="s">
        <v>280</v>
      </c>
      <c r="BJ50" s="80" t="s">
        <v>281</v>
      </c>
      <c r="BK50" s="80" t="s">
        <v>282</v>
      </c>
      <c r="BL50" s="80" t="s">
        <v>283</v>
      </c>
      <c r="BM50" s="90" t="s">
        <v>186</v>
      </c>
      <c r="BO50" s="84" t="s">
        <v>277</v>
      </c>
      <c r="BP50" s="80" t="s">
        <v>278</v>
      </c>
      <c r="BQ50" s="80" t="s">
        <v>279</v>
      </c>
      <c r="BR50" s="80" t="s">
        <v>175</v>
      </c>
      <c r="BS50" s="80" t="s">
        <v>280</v>
      </c>
      <c r="BT50" s="80" t="s">
        <v>281</v>
      </c>
      <c r="BU50" s="80" t="s">
        <v>282</v>
      </c>
      <c r="BV50" s="80" t="s">
        <v>283</v>
      </c>
      <c r="BW50" s="90" t="s">
        <v>186</v>
      </c>
    </row>
    <row r="51" spans="12:75" x14ac:dyDescent="0.25">
      <c r="L51" s="84"/>
      <c r="M51" s="80"/>
      <c r="N51" s="80"/>
      <c r="O51" s="80"/>
      <c r="P51" s="80"/>
      <c r="Q51" s="80"/>
      <c r="R51" s="80"/>
      <c r="S51" s="80"/>
      <c r="T51" s="80"/>
      <c r="U51" s="85"/>
      <c r="V51" s="50"/>
      <c r="W51" s="84"/>
      <c r="X51" s="80"/>
      <c r="Y51" s="80"/>
      <c r="Z51" s="80"/>
      <c r="AA51" s="80"/>
      <c r="AB51" s="80"/>
      <c r="AC51" s="80"/>
      <c r="AD51" s="80"/>
      <c r="AE51" s="80"/>
      <c r="AF51" s="85"/>
      <c r="AH51" s="126"/>
      <c r="AI51" s="80"/>
      <c r="AJ51" s="80"/>
      <c r="AK51" s="80"/>
      <c r="AL51" s="80"/>
      <c r="AM51" s="80"/>
      <c r="AN51" s="80"/>
      <c r="AO51" s="80"/>
      <c r="AP51" s="80"/>
      <c r="AQ51" s="47"/>
      <c r="AS51" s="114"/>
      <c r="AT51" s="115"/>
      <c r="AU51" s="115"/>
      <c r="AV51" s="115"/>
      <c r="AW51" s="115"/>
      <c r="AX51" s="115"/>
      <c r="AY51" s="115"/>
      <c r="AZ51" s="115"/>
      <c r="BA51" s="116"/>
      <c r="BE51" s="84"/>
      <c r="BF51" s="80"/>
      <c r="BG51" s="80"/>
      <c r="BH51" s="80"/>
      <c r="BI51" s="80"/>
      <c r="BJ51" s="80"/>
      <c r="BK51" s="80"/>
      <c r="BL51" s="80"/>
      <c r="BM51" s="90"/>
      <c r="BO51" s="84"/>
      <c r="BP51" s="80"/>
      <c r="BQ51" s="80"/>
      <c r="BR51" s="80"/>
      <c r="BS51" s="80"/>
      <c r="BT51" s="80"/>
      <c r="BU51" s="80"/>
      <c r="BV51" s="80"/>
      <c r="BW51" s="90"/>
    </row>
    <row r="52" spans="12:75" x14ac:dyDescent="0.25">
      <c r="L52" s="84" t="s">
        <v>296</v>
      </c>
      <c r="M52" s="80">
        <v>0.25719999999999998</v>
      </c>
      <c r="N52" s="80">
        <v>0.2036</v>
      </c>
      <c r="O52" s="80">
        <v>5.3519999999999998E-2</v>
      </c>
      <c r="P52" s="80">
        <v>2.903E-2</v>
      </c>
      <c r="Q52" s="80">
        <v>7</v>
      </c>
      <c r="R52" s="80">
        <v>7</v>
      </c>
      <c r="S52" s="80">
        <v>1.843</v>
      </c>
      <c r="T52" s="80">
        <v>6</v>
      </c>
      <c r="U52" s="85"/>
      <c r="V52" s="50"/>
      <c r="W52" s="84" t="s">
        <v>306</v>
      </c>
      <c r="X52" s="80">
        <v>0.40699999999999997</v>
      </c>
      <c r="Y52" s="80">
        <v>0.39460000000000001</v>
      </c>
      <c r="Z52" s="80">
        <v>1.234E-2</v>
      </c>
      <c r="AA52" s="80">
        <v>3.218E-2</v>
      </c>
      <c r="AB52" s="80">
        <v>7</v>
      </c>
      <c r="AC52" s="80">
        <v>7</v>
      </c>
      <c r="AD52" s="80">
        <v>0.38340000000000002</v>
      </c>
      <c r="AE52" s="80">
        <v>6</v>
      </c>
      <c r="AF52" s="85"/>
      <c r="AH52" s="126" t="s">
        <v>312</v>
      </c>
      <c r="AI52" s="115">
        <v>55</v>
      </c>
      <c r="AJ52" s="115">
        <v>60.24</v>
      </c>
      <c r="AK52" s="115">
        <v>-5.234</v>
      </c>
      <c r="AL52" s="115">
        <v>9.4350000000000005</v>
      </c>
      <c r="AM52" s="115">
        <v>7</v>
      </c>
      <c r="AN52" s="115">
        <v>7</v>
      </c>
      <c r="AO52" s="115">
        <v>0.55469999999999997</v>
      </c>
      <c r="AP52" s="115">
        <v>6</v>
      </c>
      <c r="AQ52" s="47"/>
      <c r="AS52" s="114" t="s">
        <v>395</v>
      </c>
      <c r="AT52" s="115">
        <v>71.459999999999994</v>
      </c>
      <c r="AU52" s="115">
        <v>85.89</v>
      </c>
      <c r="AV52" s="115">
        <v>-14.43</v>
      </c>
      <c r="AW52" s="115">
        <v>2.415</v>
      </c>
      <c r="AX52" s="115">
        <v>7</v>
      </c>
      <c r="AY52" s="115">
        <v>7</v>
      </c>
      <c r="AZ52" s="115">
        <v>5.9749999999999996</v>
      </c>
      <c r="BA52" s="116">
        <v>6</v>
      </c>
      <c r="BE52" s="84" t="s">
        <v>395</v>
      </c>
      <c r="BF52" s="80">
        <v>9.9</v>
      </c>
      <c r="BG52" s="80">
        <v>6.4290000000000003</v>
      </c>
      <c r="BH52" s="80">
        <v>3.4710000000000001</v>
      </c>
      <c r="BI52" s="80">
        <v>1.56</v>
      </c>
      <c r="BJ52" s="80">
        <v>7</v>
      </c>
      <c r="BK52" s="80">
        <v>7</v>
      </c>
      <c r="BL52" s="80">
        <v>2.2250000000000001</v>
      </c>
      <c r="BM52" s="90">
        <v>6</v>
      </c>
      <c r="BO52" s="84" t="s">
        <v>395</v>
      </c>
      <c r="BP52" s="80">
        <v>34.43</v>
      </c>
      <c r="BQ52" s="80">
        <v>35.200000000000003</v>
      </c>
      <c r="BR52" s="80">
        <v>-0.77139999999999997</v>
      </c>
      <c r="BS52" s="80">
        <v>3.5449999999999999</v>
      </c>
      <c r="BT52" s="80">
        <v>7</v>
      </c>
      <c r="BU52" s="80">
        <v>7</v>
      </c>
      <c r="BV52" s="80">
        <v>0.21759999999999999</v>
      </c>
      <c r="BW52" s="90">
        <v>6</v>
      </c>
    </row>
    <row r="53" spans="12:75" x14ac:dyDescent="0.25">
      <c r="L53" s="84" t="s">
        <v>298</v>
      </c>
      <c r="M53" s="80">
        <v>0.25719999999999998</v>
      </c>
      <c r="N53" s="80">
        <v>0.16120000000000001</v>
      </c>
      <c r="O53" s="80">
        <v>9.597E-2</v>
      </c>
      <c r="P53" s="80">
        <v>2.5340000000000001E-2</v>
      </c>
      <c r="Q53" s="80">
        <v>7</v>
      </c>
      <c r="R53" s="80">
        <v>7</v>
      </c>
      <c r="S53" s="80">
        <v>3.7879999999999998</v>
      </c>
      <c r="T53" s="80">
        <v>6</v>
      </c>
      <c r="U53" s="85"/>
      <c r="V53" s="50"/>
      <c r="W53" s="84" t="s">
        <v>308</v>
      </c>
      <c r="X53" s="80">
        <v>0.40699999999999997</v>
      </c>
      <c r="Y53" s="80">
        <v>0.38350000000000001</v>
      </c>
      <c r="Z53" s="80">
        <v>2.3460000000000002E-2</v>
      </c>
      <c r="AA53" s="80">
        <v>2.4549999999999999E-2</v>
      </c>
      <c r="AB53" s="80">
        <v>7</v>
      </c>
      <c r="AC53" s="80">
        <v>7</v>
      </c>
      <c r="AD53" s="80">
        <v>0.9556</v>
      </c>
      <c r="AE53" s="80">
        <v>6</v>
      </c>
      <c r="AF53" s="85"/>
      <c r="AH53" s="126" t="s">
        <v>313</v>
      </c>
      <c r="AI53" s="115">
        <v>55</v>
      </c>
      <c r="AJ53" s="115">
        <v>49.64</v>
      </c>
      <c r="AK53" s="115">
        <v>5.3570000000000002</v>
      </c>
      <c r="AL53" s="115">
        <v>5.2220000000000004</v>
      </c>
      <c r="AM53" s="115">
        <v>7</v>
      </c>
      <c r="AN53" s="115">
        <v>7</v>
      </c>
      <c r="AO53" s="115">
        <v>1.026</v>
      </c>
      <c r="AP53" s="115">
        <v>6</v>
      </c>
      <c r="AQ53" s="47"/>
      <c r="AS53" s="114" t="s">
        <v>397</v>
      </c>
      <c r="AT53" s="115">
        <v>71.459999999999994</v>
      </c>
      <c r="AU53" s="115">
        <v>98.29</v>
      </c>
      <c r="AV53" s="115">
        <v>-26.83</v>
      </c>
      <c r="AW53" s="115">
        <v>2.71</v>
      </c>
      <c r="AX53" s="115">
        <v>7</v>
      </c>
      <c r="AY53" s="115">
        <v>7</v>
      </c>
      <c r="AZ53" s="115">
        <v>9.8989999999999991</v>
      </c>
      <c r="BA53" s="116">
        <v>6</v>
      </c>
      <c r="BE53" s="84" t="s">
        <v>397</v>
      </c>
      <c r="BF53" s="80">
        <v>9.9</v>
      </c>
      <c r="BG53" s="80">
        <v>5.8289999999999997</v>
      </c>
      <c r="BH53" s="80">
        <v>4.0709999999999997</v>
      </c>
      <c r="BI53" s="80">
        <v>1.0980000000000001</v>
      </c>
      <c r="BJ53" s="80">
        <v>7</v>
      </c>
      <c r="BK53" s="80">
        <v>7</v>
      </c>
      <c r="BL53" s="80">
        <v>3.71</v>
      </c>
      <c r="BM53" s="90">
        <v>6</v>
      </c>
      <c r="BO53" s="84" t="s">
        <v>397</v>
      </c>
      <c r="BP53" s="80">
        <v>34.43</v>
      </c>
      <c r="BQ53" s="80">
        <v>32.14</v>
      </c>
      <c r="BR53" s="80">
        <v>2.286</v>
      </c>
      <c r="BS53" s="80">
        <v>2.8660000000000001</v>
      </c>
      <c r="BT53" s="80">
        <v>7</v>
      </c>
      <c r="BU53" s="80">
        <v>7</v>
      </c>
      <c r="BV53" s="80">
        <v>0.79749999999999999</v>
      </c>
      <c r="BW53" s="90">
        <v>6</v>
      </c>
    </row>
    <row r="54" spans="12:75" ht="15.75" thickBot="1" x14ac:dyDescent="0.3">
      <c r="L54" s="86" t="s">
        <v>300</v>
      </c>
      <c r="M54" s="87">
        <v>0.2036</v>
      </c>
      <c r="N54" s="87">
        <v>0.16120000000000001</v>
      </c>
      <c r="O54" s="87">
        <v>4.2459999999999998E-2</v>
      </c>
      <c r="P54" s="87">
        <v>2.0240000000000001E-2</v>
      </c>
      <c r="Q54" s="87">
        <v>7</v>
      </c>
      <c r="R54" s="87">
        <v>7</v>
      </c>
      <c r="S54" s="87">
        <v>2.0979999999999999</v>
      </c>
      <c r="T54" s="87">
        <v>6</v>
      </c>
      <c r="U54" s="88"/>
      <c r="V54" s="50"/>
      <c r="W54" s="86" t="s">
        <v>310</v>
      </c>
      <c r="X54" s="87">
        <v>0.39460000000000001</v>
      </c>
      <c r="Y54" s="87">
        <v>0.38350000000000001</v>
      </c>
      <c r="Z54" s="87">
        <v>1.1129999999999999E-2</v>
      </c>
      <c r="AA54" s="87">
        <v>2.1520000000000001E-2</v>
      </c>
      <c r="AB54" s="87">
        <v>7</v>
      </c>
      <c r="AC54" s="87">
        <v>7</v>
      </c>
      <c r="AD54" s="87">
        <v>0.51690000000000003</v>
      </c>
      <c r="AE54" s="87">
        <v>6</v>
      </c>
      <c r="AF54" s="88"/>
      <c r="AH54" s="127" t="s">
        <v>314</v>
      </c>
      <c r="AI54" s="118">
        <v>60.24</v>
      </c>
      <c r="AJ54" s="118">
        <v>49.64</v>
      </c>
      <c r="AK54" s="118">
        <v>10.59</v>
      </c>
      <c r="AL54" s="118">
        <v>6.0229999999999997</v>
      </c>
      <c r="AM54" s="118">
        <v>7</v>
      </c>
      <c r="AN54" s="118">
        <v>7</v>
      </c>
      <c r="AO54" s="118">
        <v>1.758</v>
      </c>
      <c r="AP54" s="118">
        <v>6</v>
      </c>
      <c r="AQ54" s="121"/>
      <c r="AS54" s="117" t="s">
        <v>399</v>
      </c>
      <c r="AT54" s="118">
        <v>85.89</v>
      </c>
      <c r="AU54" s="118">
        <v>98.29</v>
      </c>
      <c r="AV54" s="118">
        <v>-12.4</v>
      </c>
      <c r="AW54" s="118">
        <v>1.627</v>
      </c>
      <c r="AX54" s="118">
        <v>7</v>
      </c>
      <c r="AY54" s="118">
        <v>7</v>
      </c>
      <c r="AZ54" s="118">
        <v>7.617</v>
      </c>
      <c r="BA54" s="119">
        <v>6</v>
      </c>
      <c r="BE54" s="86" t="s">
        <v>399</v>
      </c>
      <c r="BF54" s="87">
        <v>6.4290000000000003</v>
      </c>
      <c r="BG54" s="87">
        <v>5.8289999999999997</v>
      </c>
      <c r="BH54" s="87">
        <v>0.6</v>
      </c>
      <c r="BI54" s="87">
        <v>0.5968</v>
      </c>
      <c r="BJ54" s="87">
        <v>7</v>
      </c>
      <c r="BK54" s="87">
        <v>7</v>
      </c>
      <c r="BL54" s="87">
        <v>1.0049999999999999</v>
      </c>
      <c r="BM54" s="91">
        <v>6</v>
      </c>
      <c r="BO54" s="86" t="s">
        <v>399</v>
      </c>
      <c r="BP54" s="87">
        <v>35.200000000000003</v>
      </c>
      <c r="BQ54" s="87">
        <v>32.14</v>
      </c>
      <c r="BR54" s="87">
        <v>3.0569999999999999</v>
      </c>
      <c r="BS54" s="87">
        <v>1.8480000000000001</v>
      </c>
      <c r="BT54" s="87">
        <v>7</v>
      </c>
      <c r="BU54" s="87">
        <v>7</v>
      </c>
      <c r="BV54" s="87">
        <v>1.6539999999999999</v>
      </c>
      <c r="BW54" s="91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1"/>
  <sheetViews>
    <sheetView topLeftCell="AA16" workbookViewId="0">
      <selection activeCell="AC42" sqref="AC42"/>
    </sheetView>
  </sheetViews>
  <sheetFormatPr defaultRowHeight="15" x14ac:dyDescent="0.25"/>
  <cols>
    <col min="6" max="6" width="19.85546875" customWidth="1"/>
    <col min="18" max="18" width="14.85546875" customWidth="1"/>
    <col min="29" max="33" width="9.42578125" customWidth="1"/>
    <col min="45" max="45" width="24" customWidth="1"/>
    <col min="46" max="46" width="18.42578125" customWidth="1"/>
  </cols>
  <sheetData>
    <row r="1" spans="1:42" x14ac:dyDescent="0.25">
      <c r="A1" s="1" t="s">
        <v>417</v>
      </c>
      <c r="B1" s="1" t="s">
        <v>46</v>
      </c>
      <c r="C1" s="1" t="s">
        <v>0</v>
      </c>
      <c r="D1" s="1" t="s">
        <v>13</v>
      </c>
      <c r="E1" s="1"/>
      <c r="F1" s="48" t="s">
        <v>209</v>
      </c>
      <c r="G1" s="49"/>
      <c r="H1" s="54"/>
      <c r="I1" s="51"/>
      <c r="J1" s="1" t="s">
        <v>479</v>
      </c>
      <c r="K1" s="1" t="s">
        <v>232</v>
      </c>
      <c r="L1" s="1" t="s">
        <v>0</v>
      </c>
      <c r="M1" s="1"/>
      <c r="N1" s="1" t="s">
        <v>13</v>
      </c>
      <c r="O1" s="1"/>
      <c r="Q1" s="1" t="s">
        <v>480</v>
      </c>
      <c r="R1" s="1" t="s">
        <v>58</v>
      </c>
      <c r="S1" s="1" t="s">
        <v>129</v>
      </c>
      <c r="T1" s="1"/>
      <c r="U1" s="1" t="s">
        <v>130</v>
      </c>
      <c r="V1" s="1"/>
      <c r="W1" s="1" t="s">
        <v>131</v>
      </c>
      <c r="X1" s="1"/>
      <c r="Y1" s="1" t="s">
        <v>132</v>
      </c>
      <c r="Z1" s="1"/>
      <c r="AA1" s="1" t="s">
        <v>134</v>
      </c>
      <c r="AB1" s="1"/>
      <c r="AC1" s="1" t="s">
        <v>135</v>
      </c>
      <c r="AD1" s="1"/>
      <c r="AE1" s="1"/>
      <c r="AF1" s="1"/>
      <c r="AG1" s="1" t="s">
        <v>483</v>
      </c>
      <c r="AH1" s="1" t="s">
        <v>0</v>
      </c>
      <c r="AI1" s="1" t="s">
        <v>13</v>
      </c>
      <c r="AK1" s="1" t="s">
        <v>481</v>
      </c>
      <c r="AL1" s="1" t="s">
        <v>424</v>
      </c>
      <c r="AM1" s="1" t="s">
        <v>56</v>
      </c>
      <c r="AN1" s="1" t="s">
        <v>63</v>
      </c>
      <c r="AO1" s="1" t="s">
        <v>58</v>
      </c>
      <c r="AP1" s="1" t="s">
        <v>65</v>
      </c>
    </row>
    <row r="2" spans="1:42" x14ac:dyDescent="0.25">
      <c r="B2" s="1" t="s">
        <v>15</v>
      </c>
      <c r="C2" s="7">
        <v>25.94866</v>
      </c>
      <c r="D2" s="7">
        <v>17.403739999999999</v>
      </c>
      <c r="E2" s="7"/>
      <c r="F2" s="44" t="s">
        <v>204</v>
      </c>
      <c r="G2" s="46" t="s">
        <v>205</v>
      </c>
      <c r="H2" s="47"/>
      <c r="I2" s="50"/>
      <c r="K2" s="1" t="s">
        <v>3</v>
      </c>
      <c r="L2">
        <v>0.497095346450806</v>
      </c>
      <c r="M2">
        <f>AVERAGE(L2:L3)</f>
        <v>0.50856214761734053</v>
      </c>
      <c r="N2">
        <v>0.70530682802200295</v>
      </c>
      <c r="O2">
        <f>AVERAGE(N2:N3)</f>
        <v>0.88966891169547646</v>
      </c>
      <c r="R2" s="1" t="s">
        <v>3</v>
      </c>
      <c r="S2">
        <v>4.7926836013793901</v>
      </c>
      <c r="T2">
        <f>AVERAGE(S2:S3)</f>
        <v>5.0080137252807546</v>
      </c>
      <c r="U2">
        <v>15.5587720870971</v>
      </c>
      <c r="V2">
        <f>AVERAGE(U2:U3)</f>
        <v>15.444326877593952</v>
      </c>
      <c r="W2">
        <v>5.8018298149108798</v>
      </c>
      <c r="X2">
        <f>AVERAGE(W2:W3)</f>
        <v>7.2943699359893746</v>
      </c>
      <c r="Y2">
        <v>19.3334846496582</v>
      </c>
      <c r="Z2">
        <f>AVERAGE(Y2:Y3)</f>
        <v>26.572443008422852</v>
      </c>
      <c r="AA2" s="38">
        <v>0.58885699999999996</v>
      </c>
      <c r="AB2">
        <f>AVERAGE(AA2:AA3)</f>
        <v>0.59510399999999997</v>
      </c>
      <c r="AC2" s="39">
        <v>0.50605699999999998</v>
      </c>
      <c r="AD2">
        <f>AVERAGE(AC2:AC3)</f>
        <v>0.64832049999999997</v>
      </c>
      <c r="AE2" s="39"/>
      <c r="AF2" s="39"/>
      <c r="AG2" s="1" t="s">
        <v>3</v>
      </c>
      <c r="AH2" s="4">
        <v>8.4823529999999998</v>
      </c>
      <c r="AI2" s="4">
        <v>7.5647060000000002</v>
      </c>
      <c r="AL2" s="1" t="s">
        <v>3</v>
      </c>
      <c r="AM2">
        <v>-19.736799999999999</v>
      </c>
      <c r="AN2">
        <v>-35.883299999999998</v>
      </c>
      <c r="AO2">
        <v>7.9504000000000001</v>
      </c>
      <c r="AP2">
        <v>8.3346599999999995</v>
      </c>
    </row>
    <row r="3" spans="1:42" x14ac:dyDescent="0.25">
      <c r="C3" s="7">
        <v>46.090260000000001</v>
      </c>
      <c r="D3" s="7">
        <v>16.21791</v>
      </c>
      <c r="E3" s="7"/>
      <c r="F3" s="44"/>
      <c r="G3" s="45"/>
      <c r="H3" s="47"/>
      <c r="I3" s="50"/>
      <c r="K3" s="1" t="s">
        <v>4</v>
      </c>
      <c r="L3">
        <v>0.52002894878387496</v>
      </c>
      <c r="N3">
        <v>1.07403099536895</v>
      </c>
      <c r="R3" s="1" t="s">
        <v>4</v>
      </c>
      <c r="S3">
        <v>5.22334384918212</v>
      </c>
      <c r="U3">
        <v>15.329881668090801</v>
      </c>
      <c r="W3">
        <v>8.7869100570678693</v>
      </c>
      <c r="Y3">
        <v>33.8114013671875</v>
      </c>
      <c r="AA3" s="38">
        <v>0.60135099999999997</v>
      </c>
      <c r="AC3" s="38">
        <v>0.79058399999999995</v>
      </c>
      <c r="AE3" s="38"/>
      <c r="AF3" s="38"/>
      <c r="AG3" s="1" t="s">
        <v>4</v>
      </c>
      <c r="AH3" s="4">
        <v>6.8705879999999997</v>
      </c>
      <c r="AI3" s="4">
        <v>7.5176470000000002</v>
      </c>
      <c r="AL3" s="1" t="s">
        <v>4</v>
      </c>
      <c r="AM3">
        <v>-34.272100000000002</v>
      </c>
      <c r="AN3">
        <v>-43.106400000000001</v>
      </c>
      <c r="AO3">
        <v>5.5017500000000004</v>
      </c>
      <c r="AP3">
        <v>8.1431799999999992</v>
      </c>
    </row>
    <row r="4" spans="1:42" x14ac:dyDescent="0.25">
      <c r="C4" s="7">
        <v>45.601979999999998</v>
      </c>
      <c r="D4" s="7">
        <v>105.31180000000001</v>
      </c>
      <c r="E4" s="7"/>
      <c r="F4" s="44" t="s">
        <v>206</v>
      </c>
      <c r="G4" s="45" t="s">
        <v>196</v>
      </c>
      <c r="H4" s="47"/>
      <c r="I4" s="50"/>
      <c r="K4" s="1" t="s">
        <v>5</v>
      </c>
      <c r="L4">
        <v>0.53644704818725597</v>
      </c>
      <c r="M4">
        <f>AVERAGE(L4:L6)</f>
        <v>0.61232155561447155</v>
      </c>
      <c r="N4">
        <v>0.56890714168548595</v>
      </c>
      <c r="O4">
        <f>AVERAGE(N4:N6)</f>
        <v>0.57596057653427135</v>
      </c>
      <c r="R4" s="1" t="s">
        <v>5</v>
      </c>
      <c r="S4">
        <v>6.2524142265319798</v>
      </c>
      <c r="T4">
        <f>AVERAGE(S4:S6)</f>
        <v>6.7979874610900834</v>
      </c>
      <c r="U4">
        <v>20.8661804199218</v>
      </c>
      <c r="V4">
        <f>AVERAGE(U4:U6)</f>
        <v>26.041283607482864</v>
      </c>
      <c r="W4">
        <v>3.4383375644683798</v>
      </c>
      <c r="X4">
        <f>AVERAGE(W4:W6)</f>
        <v>5.6077210903167698</v>
      </c>
      <c r="Y4">
        <v>12.2942743301391</v>
      </c>
      <c r="Z4">
        <f>AVERAGE(Y4:Y6)</f>
        <v>16.108324368794737</v>
      </c>
      <c r="AA4" s="38">
        <v>0.68875799999999998</v>
      </c>
      <c r="AB4">
        <f>AVERAGE(AA4:AA6)</f>
        <v>0.66288100000000005</v>
      </c>
      <c r="AC4" s="38">
        <v>0.42299799999999999</v>
      </c>
      <c r="AD4">
        <f>AVERAGE(AC4:AC6)</f>
        <v>0.50407633333333335</v>
      </c>
      <c r="AE4" s="38"/>
      <c r="AF4" s="38"/>
      <c r="AG4" s="1" t="s">
        <v>5</v>
      </c>
      <c r="AH4" s="4">
        <v>4.0823530000000003</v>
      </c>
      <c r="AI4" s="4">
        <v>5.9647059999999996</v>
      </c>
      <c r="AL4" s="1" t="s">
        <v>5</v>
      </c>
      <c r="AM4">
        <v>-23.593399999999999</v>
      </c>
      <c r="AN4">
        <v>-22.575700000000001</v>
      </c>
      <c r="AO4">
        <v>5.5530900000000001</v>
      </c>
      <c r="AP4">
        <v>7.5430299999999999</v>
      </c>
    </row>
    <row r="5" spans="1:42" x14ac:dyDescent="0.25">
      <c r="C5" s="7">
        <v>92.947810000000004</v>
      </c>
      <c r="D5" s="7">
        <v>22.722519999999999</v>
      </c>
      <c r="E5" s="7"/>
      <c r="F5" s="44" t="s">
        <v>207</v>
      </c>
      <c r="G5" s="45" t="s">
        <v>207</v>
      </c>
      <c r="H5" s="47"/>
      <c r="I5" s="50"/>
      <c r="K5" s="1" t="s">
        <v>6</v>
      </c>
      <c r="L5">
        <v>0.55483329296112105</v>
      </c>
      <c r="N5">
        <v>0.61049890518188499</v>
      </c>
      <c r="R5" s="1" t="s">
        <v>6</v>
      </c>
      <c r="S5">
        <v>4.5004520416259703</v>
      </c>
      <c r="U5">
        <v>13.1625051498413</v>
      </c>
      <c r="W5">
        <v>7.0373244285583496</v>
      </c>
      <c r="Y5">
        <v>17.330072402954102</v>
      </c>
      <c r="AA5" s="38">
        <v>0.48158000000000001</v>
      </c>
      <c r="AC5" s="38">
        <v>0.71131900000000003</v>
      </c>
      <c r="AE5" s="38"/>
      <c r="AF5" s="38"/>
      <c r="AG5" s="1" t="s">
        <v>6</v>
      </c>
      <c r="AH5" s="4">
        <v>5.317647</v>
      </c>
      <c r="AI5" s="4">
        <v>6.9882350000000004</v>
      </c>
      <c r="AL5" s="1" t="s">
        <v>6</v>
      </c>
      <c r="AM5">
        <v>-32.488500000000002</v>
      </c>
      <c r="AN5">
        <v>-23.927800000000001</v>
      </c>
      <c r="AO5">
        <v>13.3995</v>
      </c>
      <c r="AP5">
        <v>9.3866099999999992</v>
      </c>
    </row>
    <row r="6" spans="1:42" x14ac:dyDescent="0.25">
      <c r="C6" s="7">
        <v>60.023719999999997</v>
      </c>
      <c r="D6" s="7">
        <v>57.146340000000002</v>
      </c>
      <c r="E6" s="7"/>
      <c r="F6" s="44" t="s">
        <v>208</v>
      </c>
      <c r="G6" s="45" t="s">
        <v>0</v>
      </c>
      <c r="H6" s="47"/>
      <c r="I6" s="50"/>
      <c r="K6" s="1" t="s">
        <v>7</v>
      </c>
      <c r="L6">
        <v>0.74568432569503795</v>
      </c>
      <c r="N6">
        <v>0.548475682735443</v>
      </c>
      <c r="R6" s="1" t="s">
        <v>7</v>
      </c>
      <c r="S6">
        <v>9.6410961151122994</v>
      </c>
      <c r="U6">
        <v>44.095165252685497</v>
      </c>
      <c r="W6">
        <v>6.3475012779235804</v>
      </c>
      <c r="Y6">
        <v>18.700626373291001</v>
      </c>
      <c r="AA6" s="38">
        <v>0.81830499999999995</v>
      </c>
      <c r="AC6" s="38">
        <v>0.37791200000000003</v>
      </c>
      <c r="AE6" s="38"/>
      <c r="AF6" s="38"/>
      <c r="AG6" s="1" t="s">
        <v>7</v>
      </c>
      <c r="AH6" s="4">
        <v>4.317647</v>
      </c>
      <c r="AI6" s="4">
        <v>7.3294119999999996</v>
      </c>
      <c r="AL6" s="1" t="s">
        <v>7</v>
      </c>
      <c r="AM6">
        <v>-21.784700000000001</v>
      </c>
      <c r="AN6">
        <v>-26.752500000000001</v>
      </c>
      <c r="AO6">
        <v>7.6994400000000001</v>
      </c>
      <c r="AP6">
        <v>8.8496699999999997</v>
      </c>
    </row>
    <row r="7" spans="1:42" x14ac:dyDescent="0.25">
      <c r="C7" s="7">
        <v>17.12472</v>
      </c>
      <c r="D7" s="7">
        <v>30.587330000000001</v>
      </c>
      <c r="E7" s="7"/>
      <c r="F7" s="44"/>
      <c r="G7" s="45"/>
      <c r="H7" s="47"/>
      <c r="I7" s="50"/>
      <c r="K7" s="1" t="s">
        <v>47</v>
      </c>
      <c r="L7">
        <v>0.62000650167465199</v>
      </c>
      <c r="M7">
        <f>AVERAGE(L7:L9)</f>
        <v>0.5881828864415487</v>
      </c>
      <c r="N7">
        <v>0.69073396921157804</v>
      </c>
      <c r="O7">
        <f>AVERAGE(N7:N9)</f>
        <v>0.61348857482274333</v>
      </c>
      <c r="R7" s="1" t="s">
        <v>47</v>
      </c>
      <c r="S7">
        <v>4.8020505905151296</v>
      </c>
      <c r="T7">
        <f>AVERAGE(S7:S9)</f>
        <v>4.8012088139851867</v>
      </c>
      <c r="U7">
        <v>19.897386550903299</v>
      </c>
      <c r="V7">
        <f>AVERAGE(U7:U9)</f>
        <v>16.496098518371568</v>
      </c>
      <c r="W7">
        <v>5.4128746986389098</v>
      </c>
      <c r="X7">
        <f>AVERAGE(W7:W9)</f>
        <v>5.5924040476481069</v>
      </c>
      <c r="Y7">
        <v>16.547863006591701</v>
      </c>
      <c r="Z7">
        <f>AVERAGE(Y7:Y9)</f>
        <v>19.986934343973733</v>
      </c>
      <c r="AA7" s="38">
        <v>0.71067899999999995</v>
      </c>
      <c r="AB7">
        <f>AVERAGE(AA7:AA9)</f>
        <v>0.6437896666666667</v>
      </c>
      <c r="AC7" s="38">
        <v>0.62193900000000002</v>
      </c>
      <c r="AD7">
        <f>AVERAGE(AC7:AC9)</f>
        <v>0.69939999999999991</v>
      </c>
      <c r="AE7" s="38"/>
      <c r="AF7" s="38"/>
      <c r="AG7" s="1" t="s">
        <v>47</v>
      </c>
      <c r="AH7" s="4">
        <v>6.6941179999999996</v>
      </c>
      <c r="AI7" s="4">
        <v>13.82353</v>
      </c>
      <c r="AL7" s="1" t="s">
        <v>47</v>
      </c>
      <c r="AM7">
        <v>-10.800800000000001</v>
      </c>
      <c r="AN7">
        <v>-13.861800000000001</v>
      </c>
      <c r="AO7">
        <v>8.2826500000000003</v>
      </c>
      <c r="AP7">
        <v>8.0410299999999992</v>
      </c>
    </row>
    <row r="8" spans="1:42" x14ac:dyDescent="0.25">
      <c r="C8" s="7">
        <v>34.057609999999997</v>
      </c>
      <c r="D8" s="7">
        <v>25.408059999999999</v>
      </c>
      <c r="E8" s="7"/>
      <c r="F8" s="126" t="s">
        <v>209</v>
      </c>
      <c r="G8" s="45"/>
      <c r="H8" s="47"/>
      <c r="I8" s="50"/>
      <c r="K8" s="1" t="s">
        <v>48</v>
      </c>
      <c r="L8">
        <v>0.55329650640487704</v>
      </c>
      <c r="N8">
        <v>0.61219418048858598</v>
      </c>
      <c r="R8" s="1" t="s">
        <v>48</v>
      </c>
      <c r="S8">
        <v>4.2712774276733398</v>
      </c>
      <c r="U8">
        <v>15.5796775817871</v>
      </c>
      <c r="W8">
        <v>7.7522234916687003</v>
      </c>
      <c r="Y8">
        <v>29.7941493988037</v>
      </c>
      <c r="AA8" s="38">
        <v>0.626942</v>
      </c>
      <c r="AC8" s="38">
        <v>0.89892799999999995</v>
      </c>
      <c r="AE8" s="38"/>
      <c r="AF8" s="38"/>
      <c r="AG8" s="1" t="s">
        <v>48</v>
      </c>
      <c r="AH8" s="4">
        <v>4.4411759999999996</v>
      </c>
      <c r="AI8" s="4">
        <v>6.7647060000000003</v>
      </c>
      <c r="AL8" s="1" t="s">
        <v>48</v>
      </c>
      <c r="AM8">
        <v>-16.233699999999999</v>
      </c>
      <c r="AN8">
        <v>-17.364999999999998</v>
      </c>
      <c r="AO8">
        <v>5.9405099999999997</v>
      </c>
      <c r="AP8">
        <v>6.0329300000000003</v>
      </c>
    </row>
    <row r="9" spans="1:42" x14ac:dyDescent="0.25">
      <c r="C9" s="7">
        <v>16.898019999999999</v>
      </c>
      <c r="D9" s="7">
        <v>66.667829999999995</v>
      </c>
      <c r="E9" s="7"/>
      <c r="F9" s="44" t="s">
        <v>189</v>
      </c>
      <c r="G9" s="46">
        <v>0.63219999999999998</v>
      </c>
      <c r="H9" s="47"/>
      <c r="I9" s="50"/>
      <c r="K9" s="1" t="s">
        <v>49</v>
      </c>
      <c r="L9">
        <v>0.59124565124511697</v>
      </c>
      <c r="N9">
        <v>0.53753757476806596</v>
      </c>
      <c r="R9" s="1" t="s">
        <v>49</v>
      </c>
      <c r="S9">
        <v>5.3302984237670898</v>
      </c>
      <c r="U9">
        <v>14.0112314224243</v>
      </c>
      <c r="W9">
        <v>3.6121139526367099</v>
      </c>
      <c r="Y9">
        <v>13.618790626525801</v>
      </c>
      <c r="AA9" s="38">
        <v>0.59374800000000005</v>
      </c>
      <c r="AC9" s="38">
        <v>0.57733299999999999</v>
      </c>
      <c r="AE9" s="38"/>
      <c r="AF9" s="38"/>
      <c r="AG9" s="1" t="s">
        <v>49</v>
      </c>
      <c r="AH9" s="4">
        <v>5.7647060000000003</v>
      </c>
      <c r="AI9" s="4">
        <v>7.7647060000000003</v>
      </c>
      <c r="AL9" s="1" t="s">
        <v>49</v>
      </c>
      <c r="AM9">
        <v>-12.6678</v>
      </c>
      <c r="AN9">
        <v>-17.838899999999999</v>
      </c>
      <c r="AO9">
        <v>6.8308200000000001</v>
      </c>
      <c r="AP9">
        <v>7.3328699999999998</v>
      </c>
    </row>
    <row r="10" spans="1:42" x14ac:dyDescent="0.25">
      <c r="C10" s="7">
        <v>14.334540000000001</v>
      </c>
      <c r="D10" s="7">
        <v>26.314869999999999</v>
      </c>
      <c r="E10" s="7"/>
      <c r="F10" s="44" t="s">
        <v>210</v>
      </c>
      <c r="G10" s="45" t="s">
        <v>211</v>
      </c>
      <c r="H10" s="47"/>
      <c r="I10" s="50"/>
      <c r="K10" s="1"/>
      <c r="L10" s="4"/>
      <c r="M10" s="4"/>
      <c r="N10" s="4"/>
      <c r="O10" s="4"/>
      <c r="R10" s="1"/>
      <c r="AC10" s="38"/>
      <c r="AD10" s="38"/>
      <c r="AE10" s="38"/>
      <c r="AF10" s="38"/>
      <c r="AG10" s="1" t="s">
        <v>50</v>
      </c>
      <c r="AH10" s="4">
        <v>5</v>
      </c>
      <c r="AI10" s="4">
        <v>4.1176469999999998</v>
      </c>
    </row>
    <row r="11" spans="1:42" x14ac:dyDescent="0.25">
      <c r="C11" s="7">
        <v>15.15415</v>
      </c>
      <c r="D11" s="7">
        <v>20.002089999999999</v>
      </c>
      <c r="E11" s="7"/>
      <c r="F11" s="44" t="s">
        <v>212</v>
      </c>
      <c r="G11" s="45" t="s">
        <v>183</v>
      </c>
      <c r="H11" s="47"/>
      <c r="I11" s="50"/>
      <c r="K11" s="1"/>
      <c r="L11" s="4"/>
      <c r="M11" s="4"/>
      <c r="N11" s="4"/>
      <c r="O11" s="4"/>
      <c r="R11" s="1"/>
      <c r="AC11" s="38"/>
      <c r="AD11" s="38"/>
      <c r="AE11" s="38"/>
      <c r="AF11" s="38"/>
      <c r="AG11" s="1" t="s">
        <v>51</v>
      </c>
      <c r="AH11" s="4">
        <v>4.4411759999999996</v>
      </c>
      <c r="AI11" s="4">
        <v>3.2735289999999999</v>
      </c>
    </row>
    <row r="12" spans="1:42" x14ac:dyDescent="0.25">
      <c r="C12" s="7">
        <v>59.064590000000003</v>
      </c>
      <c r="D12" s="7">
        <v>30.099049999999998</v>
      </c>
      <c r="E12" s="7"/>
      <c r="F12" s="44" t="s">
        <v>213</v>
      </c>
      <c r="G12" s="45" t="s">
        <v>182</v>
      </c>
      <c r="H12" s="47"/>
      <c r="I12" s="50"/>
      <c r="K12" s="1"/>
      <c r="L12" s="4"/>
      <c r="M12" s="4"/>
      <c r="N12" s="4"/>
      <c r="O12" s="4"/>
      <c r="R12" s="1"/>
      <c r="AC12" s="38"/>
      <c r="AD12" s="38"/>
      <c r="AE12" s="38"/>
      <c r="AF12" s="38"/>
      <c r="AG12" s="1" t="s">
        <v>52</v>
      </c>
      <c r="AH12" s="4">
        <v>4.5882350000000001</v>
      </c>
      <c r="AI12" s="4">
        <v>2.7941180000000001</v>
      </c>
    </row>
    <row r="13" spans="1:42" x14ac:dyDescent="0.25">
      <c r="C13" s="7">
        <v>36.586210000000001</v>
      </c>
      <c r="D13" s="7">
        <v>59.361049999999999</v>
      </c>
      <c r="E13" s="7"/>
      <c r="F13" s="44" t="s">
        <v>214</v>
      </c>
      <c r="G13" s="45">
        <v>4.4639999999999999E-2</v>
      </c>
      <c r="H13" s="47"/>
      <c r="I13" s="50"/>
      <c r="K13" s="1"/>
      <c r="L13" s="4"/>
      <c r="M13" s="4"/>
      <c r="N13" s="4"/>
      <c r="O13" s="4"/>
      <c r="R13" s="1"/>
      <c r="AG13" s="1" t="s">
        <v>53</v>
      </c>
      <c r="AH13" s="4">
        <v>5.7941180000000001</v>
      </c>
      <c r="AI13" s="4">
        <v>3.7352940000000001</v>
      </c>
    </row>
    <row r="14" spans="1:42" ht="15.75" thickBot="1" x14ac:dyDescent="0.3">
      <c r="C14" s="7">
        <v>39.46358</v>
      </c>
      <c r="D14" s="7">
        <v>22.722519999999999</v>
      </c>
      <c r="E14" s="7"/>
      <c r="F14" s="55"/>
      <c r="G14" s="52"/>
      <c r="H14" s="53"/>
      <c r="I14" s="45"/>
      <c r="K14" s="1"/>
      <c r="N14" s="4"/>
      <c r="O14" s="4"/>
      <c r="R14" s="1"/>
      <c r="AG14" s="1" t="s">
        <v>54</v>
      </c>
      <c r="AI14" s="4">
        <v>5.3529410000000004</v>
      </c>
    </row>
    <row r="15" spans="1:42" x14ac:dyDescent="0.25">
      <c r="C15" s="7">
        <v>9.2947830000000007</v>
      </c>
      <c r="D15" s="7">
        <v>50.728929999999998</v>
      </c>
      <c r="E15" s="7"/>
      <c r="F15" s="7"/>
      <c r="G15" s="7"/>
      <c r="H15" s="7"/>
      <c r="I15" s="7"/>
      <c r="L15" s="8"/>
      <c r="M15" s="8"/>
      <c r="R15" s="1"/>
      <c r="AH15" s="8"/>
    </row>
    <row r="16" spans="1:42" x14ac:dyDescent="0.25">
      <c r="C16" s="7">
        <v>45.654290000000003</v>
      </c>
      <c r="D16" s="7">
        <v>10.341100000000001</v>
      </c>
      <c r="E16" s="7"/>
      <c r="F16" s="7"/>
      <c r="G16" s="7"/>
      <c r="H16" s="7"/>
      <c r="I16" s="7"/>
    </row>
    <row r="17" spans="3:44" x14ac:dyDescent="0.25">
      <c r="C17" s="7">
        <v>34.824910000000003</v>
      </c>
      <c r="D17" s="7">
        <v>10.81194</v>
      </c>
      <c r="E17" s="7"/>
      <c r="F17" s="7"/>
      <c r="G17" s="7"/>
      <c r="H17" s="7"/>
      <c r="I17" s="7"/>
    </row>
    <row r="18" spans="3:44" x14ac:dyDescent="0.25">
      <c r="C18" s="7">
        <v>23.385179999999998</v>
      </c>
      <c r="D18" s="7">
        <v>8.5100449999999999</v>
      </c>
      <c r="E18" s="7"/>
      <c r="F18" s="7"/>
      <c r="G18" s="7"/>
      <c r="H18" s="7"/>
      <c r="I18" s="7"/>
      <c r="K18" s="1" t="s">
        <v>35</v>
      </c>
      <c r="L18">
        <f>AVERAGE(L2:L9)</f>
        <v>0.57732970267534278</v>
      </c>
      <c r="M18">
        <f>AVERAGE(M2:M9)</f>
        <v>0.56968886322445356</v>
      </c>
      <c r="N18">
        <f>AVERAGE(N2:N9)</f>
        <v>0.66846065968274981</v>
      </c>
      <c r="O18">
        <f>AVERAGE(O2:O9)</f>
        <v>0.69303935435083031</v>
      </c>
      <c r="R18" s="1" t="s">
        <v>35</v>
      </c>
      <c r="S18">
        <f>AVERAGE(S2:S9)</f>
        <v>5.6017020344734147</v>
      </c>
      <c r="T18">
        <f>AVERAGE(T2:T9)</f>
        <v>5.5357366667853425</v>
      </c>
      <c r="U18">
        <f>AVERAGE(U2:U9)</f>
        <v>19.812600016593898</v>
      </c>
      <c r="V18">
        <f>AVERAGE(V2:V9)</f>
        <v>19.327236334482794</v>
      </c>
      <c r="W18">
        <f>AVERAGE(W2:W12)</f>
        <v>6.0236394107341731</v>
      </c>
      <c r="X18">
        <f>AVERAGE(X2:X12)</f>
        <v>6.1648316913180841</v>
      </c>
      <c r="Y18">
        <f>AVERAGE(Y2:Y12)</f>
        <v>20.178832769393889</v>
      </c>
      <c r="Z18">
        <f>AVERAGE(Z2:Z12)</f>
        <v>20.889233907063772</v>
      </c>
      <c r="AA18">
        <f>AVERAGE(AA2:AA9)</f>
        <v>0.63877749999999989</v>
      </c>
      <c r="AB18">
        <f>AVERAGE(AB2:AB9)</f>
        <v>0.63392488888888898</v>
      </c>
      <c r="AC18">
        <f>AVERAGE(AC2:AC12)</f>
        <v>0.61338375000000001</v>
      </c>
      <c r="AD18">
        <f>AVERAGE(AD2:AD12)</f>
        <v>0.61726561111111111</v>
      </c>
      <c r="AG18" s="1" t="s">
        <v>35</v>
      </c>
      <c r="AH18">
        <f>AVERAGE(AH2:AH13)</f>
        <v>5.482843083333333</v>
      </c>
      <c r="AI18">
        <f>AVERAGE(AI2:AI14)</f>
        <v>6.3839366923076915</v>
      </c>
    </row>
    <row r="19" spans="3:44" x14ac:dyDescent="0.25">
      <c r="C19" s="7">
        <v>17.456050000000001</v>
      </c>
      <c r="D19" s="7">
        <v>71.568079999999995</v>
      </c>
      <c r="E19" s="7"/>
      <c r="F19" s="7"/>
      <c r="G19" s="7"/>
      <c r="H19" s="7"/>
      <c r="I19" s="7"/>
      <c r="K19" s="1" t="s">
        <v>55</v>
      </c>
      <c r="L19">
        <f>STDEV(L2:L9)</f>
        <v>7.8225173711920101E-2</v>
      </c>
      <c r="M19">
        <f>STDEV(M2:M9)</f>
        <v>5.4295721360385421E-2</v>
      </c>
      <c r="N19">
        <f>STDEV(N2:N9)</f>
        <v>0.17497537422459003</v>
      </c>
      <c r="O19">
        <f>STDEV(O2:O9)</f>
        <v>0.17131688410675897</v>
      </c>
      <c r="R19" s="1" t="s">
        <v>55</v>
      </c>
      <c r="S19">
        <f>STDEV(S2:S9)</f>
        <v>1.7416609547830892</v>
      </c>
      <c r="T19">
        <f>STDEV(T2:T9)</f>
        <v>1.098020887153881</v>
      </c>
      <c r="U19">
        <f>STDEV(U2:U9)</f>
        <v>10.175231007239466</v>
      </c>
      <c r="V19">
        <f>STDEV(V2:V9)</f>
        <v>5.8382684919542536</v>
      </c>
      <c r="W19">
        <f>STDEV(W2:W12)</f>
        <v>1.877596682533585</v>
      </c>
      <c r="X19">
        <f>STDEV(X2:X12)</f>
        <v>0.97823879374125577</v>
      </c>
      <c r="Y19">
        <f>STDEV(Y2:Y12)</f>
        <v>7.6317077268121025</v>
      </c>
      <c r="Z19">
        <f>STDEV(Z2:Z12)</f>
        <v>5.2900900845087362</v>
      </c>
      <c r="AA19">
        <f>STDEV(AA2:AA9)</f>
        <v>0.10047713847864771</v>
      </c>
      <c r="AB19">
        <f>STDEV(AB2:AB9)</f>
        <v>3.4948759816389861E-2</v>
      </c>
      <c r="AC19">
        <f>STDEV(AC2:AC12)</f>
        <v>0.18012389366984516</v>
      </c>
      <c r="AD19">
        <f>STDEV(AD2:AD12)</f>
        <v>0.10129727677955419</v>
      </c>
      <c r="AG19" s="1" t="s">
        <v>55</v>
      </c>
      <c r="AH19">
        <f>STDEV(AH2:AH13)</f>
        <v>1.3182759822161325</v>
      </c>
      <c r="AI19">
        <f>STDEV(AI2:AI14)</f>
        <v>2.8473553633212414</v>
      </c>
    </row>
    <row r="20" spans="3:44" x14ac:dyDescent="0.25">
      <c r="C20" s="7">
        <v>35.679409999999997</v>
      </c>
      <c r="D20" s="7">
        <v>79.642150000000001</v>
      </c>
      <c r="E20" s="7"/>
      <c r="F20" s="7"/>
      <c r="G20" s="7"/>
      <c r="H20" s="7"/>
      <c r="I20" s="7"/>
      <c r="K20" s="1" t="s">
        <v>36</v>
      </c>
      <c r="L20">
        <f>L19/SQRT(8)</f>
        <v>2.7656775395597178E-2</v>
      </c>
      <c r="M20">
        <f>M19/SQRT(8)</f>
        <v>1.9196436381671903E-2</v>
      </c>
      <c r="N20">
        <f>N19/SQRT(8)</f>
        <v>6.186313682743072E-2</v>
      </c>
      <c r="O20">
        <f>O19/SQRT(8)</f>
        <v>6.0569665241819559E-2</v>
      </c>
      <c r="R20" s="1" t="s">
        <v>36</v>
      </c>
      <c r="S20">
        <f t="shared" ref="S20:AD20" si="0">S19/SQRT(8)</f>
        <v>0.61577013582747964</v>
      </c>
      <c r="T20">
        <f t="shared" si="0"/>
        <v>0.38820900759548904</v>
      </c>
      <c r="U20">
        <f t="shared" si="0"/>
        <v>3.597487422679325</v>
      </c>
      <c r="V20">
        <f t="shared" si="0"/>
        <v>2.0641396205243057</v>
      </c>
      <c r="W20">
        <f t="shared" si="0"/>
        <v>0.66383067327643153</v>
      </c>
      <c r="X20">
        <f t="shared" si="0"/>
        <v>0.34585964233709515</v>
      </c>
      <c r="Y20">
        <f t="shared" si="0"/>
        <v>2.6982161428313045</v>
      </c>
      <c r="Z20">
        <f t="shared" si="0"/>
        <v>1.8703292859219216</v>
      </c>
      <c r="AA20">
        <f t="shared" si="0"/>
        <v>3.5524032986235791E-2</v>
      </c>
      <c r="AB20">
        <f t="shared" si="0"/>
        <v>1.2356252530114594E-2</v>
      </c>
      <c r="AC20">
        <f t="shared" si="0"/>
        <v>6.3683413333836078E-2</v>
      </c>
      <c r="AD20">
        <f t="shared" si="0"/>
        <v>3.5813995663276678E-2</v>
      </c>
      <c r="AG20" s="1" t="s">
        <v>36</v>
      </c>
      <c r="AH20">
        <f>AH19/SQRT(12)</f>
        <v>0.38055349659935123</v>
      </c>
      <c r="AI20">
        <f>AI19/SQRT(13)</f>
        <v>0.78971428937862564</v>
      </c>
    </row>
    <row r="21" spans="3:44" ht="15.75" thickBot="1" x14ac:dyDescent="0.3">
      <c r="C21" s="7">
        <v>25.791709999999998</v>
      </c>
      <c r="D21" s="7">
        <v>18.03153</v>
      </c>
      <c r="E21" s="7"/>
      <c r="F21" s="7"/>
      <c r="G21" s="7"/>
      <c r="H21" s="7"/>
      <c r="I21" s="7"/>
      <c r="K21" s="1" t="s">
        <v>820</v>
      </c>
      <c r="L21" s="1">
        <f>TTEST(L2:L9,N2:N9,2,2)</f>
        <v>0.20006292911111415</v>
      </c>
      <c r="M21" s="1"/>
      <c r="Q21" s="1" t="s">
        <v>201</v>
      </c>
      <c r="R21" s="1" t="s">
        <v>820</v>
      </c>
      <c r="S21" s="1">
        <f>TTEST(S2:S9,W2:W9,2,2)</f>
        <v>0.6483855780918415</v>
      </c>
      <c r="T21" s="1"/>
      <c r="W21" s="1" t="s">
        <v>202</v>
      </c>
      <c r="X21" s="1" t="s">
        <v>820</v>
      </c>
      <c r="Y21" s="1"/>
      <c r="Z21" s="1">
        <f>TTEST(U2:U9,Y2:Y9,2,2)</f>
        <v>0.93624425061969152</v>
      </c>
      <c r="AA21" s="1"/>
      <c r="AB21" s="1" t="s">
        <v>203</v>
      </c>
      <c r="AC21" s="1" t="s">
        <v>820</v>
      </c>
      <c r="AD21" s="1">
        <f>TTEST(AA2:AA9,AC2:AC9,2,2)</f>
        <v>0.73284498071248716</v>
      </c>
      <c r="AG21" s="1" t="s">
        <v>200</v>
      </c>
      <c r="AH21" s="1">
        <f>TTEST(AH2:AH13,AI2:AI14,2,2)</f>
        <v>0.32745488291663105</v>
      </c>
    </row>
    <row r="22" spans="3:44" ht="15.75" thickBot="1" x14ac:dyDescent="0.3">
      <c r="C22" s="7">
        <v>5.3013349999999999</v>
      </c>
      <c r="D22" s="7">
        <v>54.059699999999999</v>
      </c>
      <c r="E22" s="7"/>
      <c r="F22" s="7"/>
      <c r="G22" s="7"/>
      <c r="H22" s="7"/>
      <c r="I22" s="7"/>
      <c r="J22" s="7"/>
      <c r="K22" s="111" t="s">
        <v>507</v>
      </c>
      <c r="L22" s="112"/>
      <c r="M22" s="113"/>
      <c r="N22" s="50"/>
      <c r="O22" s="50"/>
      <c r="R22" s="111" t="s">
        <v>507</v>
      </c>
      <c r="S22" s="112"/>
      <c r="T22" s="113"/>
      <c r="U22" s="50"/>
      <c r="X22" s="111" t="s">
        <v>507</v>
      </c>
      <c r="Y22" s="133"/>
      <c r="Z22" s="112"/>
      <c r="AA22" s="113"/>
      <c r="AB22" s="50"/>
      <c r="AC22" s="111" t="s">
        <v>507</v>
      </c>
      <c r="AD22" s="112"/>
      <c r="AE22" s="120"/>
      <c r="AM22" s="1" t="s">
        <v>582</v>
      </c>
      <c r="AN22" s="1">
        <f>_xlfn.T.TEST(AM2:AM9,AN2:AN9,2,1)</f>
        <v>0.18858625534787032</v>
      </c>
      <c r="AP22" s="1" t="s">
        <v>583</v>
      </c>
      <c r="AQ22" s="1">
        <f>_xlfn.T.TEST(AO2:AO9,AP2:AP9,2,1)</f>
        <v>0.67139849062675228</v>
      </c>
    </row>
    <row r="23" spans="3:44" x14ac:dyDescent="0.25">
      <c r="C23" s="7">
        <v>15.502929999999999</v>
      </c>
      <c r="D23" s="7">
        <v>5.7198659999999997</v>
      </c>
      <c r="E23" s="7"/>
      <c r="F23" s="7"/>
      <c r="G23" s="7"/>
      <c r="H23" s="7"/>
      <c r="I23" s="7"/>
      <c r="J23" s="7"/>
      <c r="K23" s="114" t="s">
        <v>189</v>
      </c>
      <c r="L23" s="115">
        <v>0.20006260852273</v>
      </c>
      <c r="M23" s="116"/>
      <c r="N23" s="50"/>
      <c r="O23" s="50"/>
      <c r="R23" s="114" t="s">
        <v>189</v>
      </c>
      <c r="S23" s="115">
        <v>0.64838555364059103</v>
      </c>
      <c r="T23" s="116"/>
      <c r="U23" s="50"/>
      <c r="V23" s="50"/>
      <c r="X23" s="114" t="s">
        <v>189</v>
      </c>
      <c r="Y23" s="134"/>
      <c r="Z23" s="115">
        <v>0.93624473651333595</v>
      </c>
      <c r="AA23" s="116"/>
      <c r="AB23" s="50"/>
      <c r="AC23" s="114" t="s">
        <v>189</v>
      </c>
      <c r="AD23" s="115">
        <v>0.73284498071248605</v>
      </c>
      <c r="AE23" s="47"/>
      <c r="AM23" s="111" t="s">
        <v>490</v>
      </c>
      <c r="AN23" s="112"/>
      <c r="AO23" s="120"/>
      <c r="AP23" s="111" t="s">
        <v>490</v>
      </c>
      <c r="AQ23" s="112"/>
      <c r="AR23" s="120"/>
    </row>
    <row r="24" spans="3:44" x14ac:dyDescent="0.25">
      <c r="C24" s="7">
        <v>35.470140000000001</v>
      </c>
      <c r="D24" s="7">
        <v>36.289760000000001</v>
      </c>
      <c r="E24" s="7"/>
      <c r="F24" s="7"/>
      <c r="G24" s="7"/>
      <c r="H24" s="7"/>
      <c r="I24" s="7"/>
      <c r="J24" s="7"/>
      <c r="K24" s="114" t="s">
        <v>212</v>
      </c>
      <c r="L24" s="115" t="s">
        <v>183</v>
      </c>
      <c r="M24" s="116"/>
      <c r="N24" s="50"/>
      <c r="O24" s="50"/>
      <c r="R24" s="114" t="s">
        <v>212</v>
      </c>
      <c r="S24" s="115" t="s">
        <v>183</v>
      </c>
      <c r="T24" s="116"/>
      <c r="U24" s="50"/>
      <c r="V24" s="50"/>
      <c r="X24" s="114" t="s">
        <v>212</v>
      </c>
      <c r="Y24" s="134"/>
      <c r="Z24" s="115" t="s">
        <v>183</v>
      </c>
      <c r="AA24" s="116"/>
      <c r="AB24" s="50"/>
      <c r="AC24" s="114" t="s">
        <v>212</v>
      </c>
      <c r="AD24" s="115" t="s">
        <v>183</v>
      </c>
      <c r="AE24" s="47"/>
      <c r="AM24" s="114" t="s">
        <v>189</v>
      </c>
      <c r="AN24" s="115">
        <v>0.188586255347855</v>
      </c>
      <c r="AO24" s="47"/>
      <c r="AP24" s="114" t="s">
        <v>189</v>
      </c>
      <c r="AQ24" s="115">
        <v>0.67139849062675305</v>
      </c>
      <c r="AR24" s="47"/>
    </row>
    <row r="25" spans="3:44" x14ac:dyDescent="0.25">
      <c r="C25" s="7">
        <v>62.534880000000001</v>
      </c>
      <c r="D25" s="7">
        <v>19.182480000000002</v>
      </c>
      <c r="E25" s="7"/>
      <c r="F25" s="7"/>
      <c r="G25" s="7"/>
      <c r="H25" s="7"/>
      <c r="I25" s="7"/>
      <c r="J25" s="7"/>
      <c r="K25" s="114" t="s">
        <v>213</v>
      </c>
      <c r="L25" s="115" t="s">
        <v>182</v>
      </c>
      <c r="M25" s="116"/>
      <c r="N25" s="50"/>
      <c r="O25" s="50"/>
      <c r="R25" s="114" t="s">
        <v>213</v>
      </c>
      <c r="S25" s="115" t="s">
        <v>182</v>
      </c>
      <c r="T25" s="116"/>
      <c r="U25" s="50"/>
      <c r="V25" s="50"/>
      <c r="X25" s="114" t="s">
        <v>213</v>
      </c>
      <c r="Y25" s="134"/>
      <c r="Z25" s="115" t="s">
        <v>182</v>
      </c>
      <c r="AA25" s="116"/>
      <c r="AB25" s="50"/>
      <c r="AC25" s="114" t="s">
        <v>213</v>
      </c>
      <c r="AD25" s="115" t="s">
        <v>182</v>
      </c>
      <c r="AE25" s="47"/>
      <c r="AM25" s="114" t="s">
        <v>212</v>
      </c>
      <c r="AN25" s="115" t="s">
        <v>183</v>
      </c>
      <c r="AO25" s="47"/>
      <c r="AP25" s="114" t="s">
        <v>212</v>
      </c>
      <c r="AQ25" s="115" t="s">
        <v>183</v>
      </c>
      <c r="AR25" s="47"/>
    </row>
    <row r="26" spans="3:44" x14ac:dyDescent="0.25">
      <c r="C26" s="7">
        <v>36.185130000000001</v>
      </c>
      <c r="D26" s="7">
        <v>61.383929999999999</v>
      </c>
      <c r="E26" s="7"/>
      <c r="F26" s="7"/>
      <c r="G26" s="7"/>
      <c r="H26" s="7"/>
      <c r="I26" s="7"/>
      <c r="J26" s="7"/>
      <c r="K26" s="114" t="s">
        <v>491</v>
      </c>
      <c r="L26" s="115" t="s">
        <v>492</v>
      </c>
      <c r="M26" s="116"/>
      <c r="N26" s="50"/>
      <c r="O26" s="50"/>
      <c r="R26" s="114" t="s">
        <v>491</v>
      </c>
      <c r="S26" s="115" t="s">
        <v>492</v>
      </c>
      <c r="T26" s="116"/>
      <c r="U26" s="50"/>
      <c r="V26" s="50"/>
      <c r="X26" s="114" t="s">
        <v>491</v>
      </c>
      <c r="Y26" s="134"/>
      <c r="Z26" s="115" t="s">
        <v>492</v>
      </c>
      <c r="AA26" s="116"/>
      <c r="AB26" s="50"/>
      <c r="AC26" s="114" t="s">
        <v>491</v>
      </c>
      <c r="AD26" s="115" t="s">
        <v>492</v>
      </c>
      <c r="AE26" s="47"/>
      <c r="AM26" s="114" t="s">
        <v>213</v>
      </c>
      <c r="AN26" s="115" t="s">
        <v>182</v>
      </c>
      <c r="AO26" s="47"/>
      <c r="AP26" s="114" t="s">
        <v>213</v>
      </c>
      <c r="AQ26" s="115" t="s">
        <v>182</v>
      </c>
      <c r="AR26" s="47"/>
    </row>
    <row r="27" spans="3:44" x14ac:dyDescent="0.25">
      <c r="C27" s="7">
        <v>58.558869999999999</v>
      </c>
      <c r="D27" s="7">
        <v>25.652200000000001</v>
      </c>
      <c r="E27" s="7"/>
      <c r="F27" s="7"/>
      <c r="G27" s="7"/>
      <c r="H27" s="7"/>
      <c r="I27" s="7"/>
      <c r="J27" s="7"/>
      <c r="K27" s="114" t="s">
        <v>493</v>
      </c>
      <c r="L27" s="115" t="s">
        <v>558</v>
      </c>
      <c r="M27" s="116"/>
      <c r="N27" s="50"/>
      <c r="O27" s="50"/>
      <c r="R27" s="114" t="s">
        <v>493</v>
      </c>
      <c r="S27" s="115" t="s">
        <v>564</v>
      </c>
      <c r="T27" s="116"/>
      <c r="U27" s="50"/>
      <c r="V27" s="50"/>
      <c r="X27" s="114" t="s">
        <v>493</v>
      </c>
      <c r="Y27" s="134"/>
      <c r="Z27" s="115" t="s">
        <v>570</v>
      </c>
      <c r="AA27" s="116"/>
      <c r="AB27" s="50"/>
      <c r="AC27" s="114" t="s">
        <v>493</v>
      </c>
      <c r="AD27" s="115" t="s">
        <v>576</v>
      </c>
      <c r="AE27" s="47"/>
      <c r="AM27" s="114" t="s">
        <v>491</v>
      </c>
      <c r="AN27" s="115" t="s">
        <v>492</v>
      </c>
      <c r="AO27" s="47"/>
      <c r="AP27" s="114" t="s">
        <v>491</v>
      </c>
      <c r="AQ27" s="115" t="s">
        <v>492</v>
      </c>
      <c r="AR27" s="47"/>
    </row>
    <row r="28" spans="3:44" x14ac:dyDescent="0.25">
      <c r="C28" s="7">
        <v>22.862020000000001</v>
      </c>
      <c r="D28" s="7">
        <v>44.642850000000003</v>
      </c>
      <c r="E28" s="7"/>
      <c r="F28" s="7"/>
      <c r="G28" s="7"/>
      <c r="H28" s="7"/>
      <c r="I28" s="7"/>
      <c r="J28" s="7"/>
      <c r="K28" s="114"/>
      <c r="L28" s="115"/>
      <c r="M28" s="116"/>
      <c r="N28" s="50"/>
      <c r="O28" s="50"/>
      <c r="R28" s="114"/>
      <c r="S28" s="115"/>
      <c r="T28" s="116"/>
      <c r="U28" s="50"/>
      <c r="V28" s="50"/>
      <c r="X28" s="114"/>
      <c r="Y28" s="134"/>
      <c r="Z28" s="115"/>
      <c r="AA28" s="116"/>
      <c r="AB28" s="50"/>
      <c r="AC28" s="114"/>
      <c r="AD28" s="115"/>
      <c r="AE28" s="47"/>
      <c r="AM28" s="114" t="s">
        <v>493</v>
      </c>
      <c r="AN28" s="115" t="s">
        <v>584</v>
      </c>
      <c r="AO28" s="47"/>
      <c r="AP28" s="114" t="s">
        <v>493</v>
      </c>
      <c r="AQ28" s="115" t="s">
        <v>586</v>
      </c>
      <c r="AR28" s="47"/>
    </row>
    <row r="29" spans="3:44" x14ac:dyDescent="0.25">
      <c r="C29" s="7">
        <v>79.363140000000001</v>
      </c>
      <c r="D29" s="7">
        <v>27.204239999999999</v>
      </c>
      <c r="E29" s="7"/>
      <c r="F29" s="7"/>
      <c r="G29" s="7"/>
      <c r="H29" s="7"/>
      <c r="I29" s="7"/>
      <c r="J29" s="7"/>
      <c r="K29" s="114" t="s">
        <v>496</v>
      </c>
      <c r="L29" s="115"/>
      <c r="M29" s="116"/>
      <c r="N29" s="50"/>
      <c r="O29" s="50"/>
      <c r="R29" s="114" t="s">
        <v>496</v>
      </c>
      <c r="S29" s="115"/>
      <c r="T29" s="116"/>
      <c r="U29" s="50"/>
      <c r="V29" s="50"/>
      <c r="X29" s="114" t="s">
        <v>496</v>
      </c>
      <c r="Y29" s="134"/>
      <c r="Z29" s="115"/>
      <c r="AA29" s="116"/>
      <c r="AB29" s="50"/>
      <c r="AC29" s="114" t="s">
        <v>496</v>
      </c>
      <c r="AD29" s="115"/>
      <c r="AE29" s="47"/>
      <c r="AM29" s="114" t="s">
        <v>495</v>
      </c>
      <c r="AN29" s="115">
        <v>8</v>
      </c>
      <c r="AO29" s="47"/>
      <c r="AP29" s="114" t="s">
        <v>495</v>
      </c>
      <c r="AQ29" s="115">
        <v>8</v>
      </c>
      <c r="AR29" s="47"/>
    </row>
    <row r="30" spans="3:44" x14ac:dyDescent="0.25">
      <c r="C30" s="7">
        <v>23.14104</v>
      </c>
      <c r="D30" s="7">
        <v>69.388249999999999</v>
      </c>
      <c r="E30" s="7"/>
      <c r="F30" s="7"/>
      <c r="G30" s="7"/>
      <c r="H30" s="7"/>
      <c r="I30" s="7"/>
      <c r="J30" s="7"/>
      <c r="K30" s="114" t="s">
        <v>509</v>
      </c>
      <c r="L30" s="115" t="s">
        <v>559</v>
      </c>
      <c r="M30" s="116"/>
      <c r="N30" s="50"/>
      <c r="O30" s="50"/>
      <c r="R30" s="114" t="s">
        <v>509</v>
      </c>
      <c r="S30" s="115" t="s">
        <v>565</v>
      </c>
      <c r="T30" s="116"/>
      <c r="U30" s="50"/>
      <c r="V30" s="50"/>
      <c r="X30" s="114" t="s">
        <v>509</v>
      </c>
      <c r="Y30" s="134"/>
      <c r="Z30" s="115" t="s">
        <v>571</v>
      </c>
      <c r="AA30" s="116"/>
      <c r="AB30" s="50"/>
      <c r="AC30" s="114" t="s">
        <v>509</v>
      </c>
      <c r="AD30" s="115" t="s">
        <v>577</v>
      </c>
      <c r="AE30" s="47"/>
      <c r="AM30" s="114"/>
      <c r="AN30" s="115"/>
      <c r="AO30" s="47"/>
      <c r="AP30" s="114"/>
      <c r="AQ30" s="115"/>
      <c r="AR30" s="47"/>
    </row>
    <row r="31" spans="3:44" x14ac:dyDescent="0.25">
      <c r="C31" s="7">
        <v>116.4725</v>
      </c>
      <c r="D31" s="7">
        <v>6.7836220000000003</v>
      </c>
      <c r="E31" s="7"/>
      <c r="F31" s="7"/>
      <c r="G31" s="7"/>
      <c r="H31" s="7"/>
      <c r="I31" s="7"/>
      <c r="J31" s="7"/>
      <c r="K31" s="114" t="s">
        <v>511</v>
      </c>
      <c r="L31" s="115" t="s">
        <v>560</v>
      </c>
      <c r="M31" s="116"/>
      <c r="N31" s="50"/>
      <c r="O31" s="50"/>
      <c r="R31" s="114" t="s">
        <v>511</v>
      </c>
      <c r="S31" s="115" t="s">
        <v>566</v>
      </c>
      <c r="T31" s="116"/>
      <c r="U31" s="50"/>
      <c r="V31" s="50"/>
      <c r="X31" s="114" t="s">
        <v>511</v>
      </c>
      <c r="Y31" s="134"/>
      <c r="Z31" s="115" t="s">
        <v>572</v>
      </c>
      <c r="AA31" s="116"/>
      <c r="AB31" s="50"/>
      <c r="AC31" s="114" t="s">
        <v>511</v>
      </c>
      <c r="AD31" s="115" t="s">
        <v>578</v>
      </c>
      <c r="AE31" s="47"/>
      <c r="AM31" s="114" t="s">
        <v>496</v>
      </c>
      <c r="AN31" s="115"/>
      <c r="AO31" s="47"/>
      <c r="AP31" s="114" t="s">
        <v>496</v>
      </c>
      <c r="AQ31" s="115"/>
      <c r="AR31" s="47"/>
    </row>
    <row r="32" spans="3:44" x14ac:dyDescent="0.25">
      <c r="C32" s="7">
        <v>89.146190000000004</v>
      </c>
      <c r="D32" s="7">
        <v>11.05608</v>
      </c>
      <c r="E32" s="7"/>
      <c r="F32" s="7"/>
      <c r="G32" s="7"/>
      <c r="H32" s="7"/>
      <c r="I32" s="7"/>
      <c r="J32" s="7"/>
      <c r="K32" s="114" t="s">
        <v>513</v>
      </c>
      <c r="L32" s="115" t="s">
        <v>561</v>
      </c>
      <c r="M32" s="116"/>
      <c r="N32" s="50"/>
      <c r="O32" s="50"/>
      <c r="R32" s="114" t="s">
        <v>513</v>
      </c>
      <c r="S32" s="115" t="s">
        <v>567</v>
      </c>
      <c r="T32" s="116"/>
      <c r="U32" s="50"/>
      <c r="V32" s="50"/>
      <c r="X32" s="114" t="s">
        <v>513</v>
      </c>
      <c r="Y32" s="134"/>
      <c r="Z32" s="115" t="s">
        <v>573</v>
      </c>
      <c r="AA32" s="116"/>
      <c r="AB32" s="50"/>
      <c r="AC32" s="114" t="s">
        <v>513</v>
      </c>
      <c r="AD32" s="115" t="s">
        <v>579</v>
      </c>
      <c r="AE32" s="47"/>
      <c r="AM32" s="114" t="s">
        <v>497</v>
      </c>
      <c r="AN32" s="115">
        <v>-3.7170000000000001</v>
      </c>
      <c r="AO32" s="47"/>
      <c r="AP32" s="114" t="s">
        <v>497</v>
      </c>
      <c r="AQ32" s="115">
        <v>0.31319999999999998</v>
      </c>
      <c r="AR32" s="47"/>
    </row>
    <row r="33" spans="3:44" x14ac:dyDescent="0.25">
      <c r="C33" s="7">
        <v>45.218330000000002</v>
      </c>
      <c r="D33" s="7">
        <v>56.169780000000003</v>
      </c>
      <c r="E33" s="7"/>
      <c r="F33" s="7"/>
      <c r="G33" s="7"/>
      <c r="H33" s="7"/>
      <c r="I33" s="7"/>
      <c r="J33" s="7"/>
      <c r="K33" s="114" t="s">
        <v>500</v>
      </c>
      <c r="L33" s="115" t="s">
        <v>562</v>
      </c>
      <c r="M33" s="116"/>
      <c r="N33" s="50"/>
      <c r="O33" s="50"/>
      <c r="R33" s="114" t="s">
        <v>500</v>
      </c>
      <c r="S33" s="115" t="s">
        <v>568</v>
      </c>
      <c r="T33" s="116"/>
      <c r="U33" s="50"/>
      <c r="V33" s="50"/>
      <c r="X33" s="114" t="s">
        <v>500</v>
      </c>
      <c r="Y33" s="134"/>
      <c r="Z33" s="115" t="s">
        <v>574</v>
      </c>
      <c r="AA33" s="116"/>
      <c r="AB33" s="50"/>
      <c r="AC33" s="114" t="s">
        <v>500</v>
      </c>
      <c r="AD33" s="115" t="s">
        <v>580</v>
      </c>
      <c r="AE33" s="47"/>
      <c r="AM33" s="114" t="s">
        <v>498</v>
      </c>
      <c r="AN33" s="115">
        <v>7.2169999999999996</v>
      </c>
      <c r="AO33" s="47"/>
      <c r="AP33" s="114" t="s">
        <v>498</v>
      </c>
      <c r="AQ33" s="115">
        <v>2.0019999999999998</v>
      </c>
      <c r="AR33" s="47"/>
    </row>
    <row r="34" spans="3:44" x14ac:dyDescent="0.25">
      <c r="C34" s="7">
        <v>50.031379999999999</v>
      </c>
      <c r="D34" s="7">
        <v>40.858669999999996</v>
      </c>
      <c r="E34" s="7"/>
      <c r="F34" s="7"/>
      <c r="G34" s="7"/>
      <c r="H34" s="7"/>
      <c r="I34" s="7"/>
      <c r="J34" s="7"/>
      <c r="K34" s="114" t="s">
        <v>516</v>
      </c>
      <c r="L34" s="115">
        <v>0.1144</v>
      </c>
      <c r="M34" s="116"/>
      <c r="N34" s="50"/>
      <c r="O34" s="50"/>
      <c r="R34" s="114" t="s">
        <v>516</v>
      </c>
      <c r="S34" s="115">
        <v>1.5270000000000001E-2</v>
      </c>
      <c r="T34" s="116"/>
      <c r="U34" s="50"/>
      <c r="V34" s="50"/>
      <c r="X34" s="114" t="s">
        <v>516</v>
      </c>
      <c r="Y34" s="134"/>
      <c r="Z34" s="115">
        <v>4.7350000000000002E-4</v>
      </c>
      <c r="AA34" s="116"/>
      <c r="AB34" s="50"/>
      <c r="AC34" s="114" t="s">
        <v>516</v>
      </c>
      <c r="AD34" s="115">
        <v>8.5880000000000001E-3</v>
      </c>
      <c r="AE34" s="47"/>
      <c r="AM34" s="114" t="s">
        <v>499</v>
      </c>
      <c r="AN34" s="115">
        <v>2.552</v>
      </c>
      <c r="AO34" s="47"/>
      <c r="AP34" s="114" t="s">
        <v>499</v>
      </c>
      <c r="AQ34" s="115">
        <v>0.7077</v>
      </c>
      <c r="AR34" s="47"/>
    </row>
    <row r="35" spans="3:44" x14ac:dyDescent="0.25">
      <c r="C35" s="7">
        <v>14.05552</v>
      </c>
      <c r="D35" s="7">
        <v>17.107279999999999</v>
      </c>
      <c r="E35" s="7"/>
      <c r="F35" s="7"/>
      <c r="G35" s="7"/>
      <c r="H35" s="7"/>
      <c r="I35" s="7"/>
      <c r="J35" s="7"/>
      <c r="K35" s="114"/>
      <c r="L35" s="115"/>
      <c r="M35" s="116"/>
      <c r="N35" s="50"/>
      <c r="O35" s="50"/>
      <c r="R35" s="114"/>
      <c r="S35" s="115"/>
      <c r="T35" s="116"/>
      <c r="U35" s="50"/>
      <c r="V35" s="50"/>
      <c r="X35" s="114"/>
      <c r="Y35" s="134"/>
      <c r="Z35" s="115"/>
      <c r="AA35" s="116"/>
      <c r="AB35" s="50"/>
      <c r="AC35" s="114"/>
      <c r="AD35" s="115"/>
      <c r="AE35" s="47"/>
      <c r="AM35" s="114" t="s">
        <v>500</v>
      </c>
      <c r="AN35" s="115" t="s">
        <v>585</v>
      </c>
      <c r="AO35" s="47"/>
      <c r="AP35" s="114" t="s">
        <v>500</v>
      </c>
      <c r="AQ35" s="115" t="s">
        <v>587</v>
      </c>
      <c r="AR35" s="47"/>
    </row>
    <row r="36" spans="3:44" x14ac:dyDescent="0.25">
      <c r="C36" s="7">
        <v>25.63476</v>
      </c>
      <c r="D36" s="7">
        <v>10.75963</v>
      </c>
      <c r="E36" s="7"/>
      <c r="F36" s="7"/>
      <c r="G36" s="7"/>
      <c r="H36" s="7"/>
      <c r="I36" s="7"/>
      <c r="J36" s="7"/>
      <c r="K36" s="114" t="s">
        <v>517</v>
      </c>
      <c r="L36" s="115"/>
      <c r="M36" s="116"/>
      <c r="N36" s="50"/>
      <c r="O36" s="50"/>
      <c r="R36" s="114" t="s">
        <v>517</v>
      </c>
      <c r="S36" s="115"/>
      <c r="T36" s="116"/>
      <c r="U36" s="50"/>
      <c r="V36" s="50"/>
      <c r="X36" s="114" t="s">
        <v>517</v>
      </c>
      <c r="Y36" s="134"/>
      <c r="Z36" s="115"/>
      <c r="AA36" s="116"/>
      <c r="AB36" s="50"/>
      <c r="AC36" s="114" t="s">
        <v>517</v>
      </c>
      <c r="AD36" s="115"/>
      <c r="AE36" s="47"/>
      <c r="AM36" s="114" t="s">
        <v>502</v>
      </c>
      <c r="AN36" s="115">
        <v>0.2326</v>
      </c>
      <c r="AO36" s="47"/>
      <c r="AP36" s="114" t="s">
        <v>502</v>
      </c>
      <c r="AQ36" s="115">
        <v>2.7220000000000001E-2</v>
      </c>
      <c r="AR36" s="47"/>
    </row>
    <row r="37" spans="3:44" x14ac:dyDescent="0.25">
      <c r="C37" s="7">
        <v>70.382249999999999</v>
      </c>
      <c r="D37" s="7">
        <v>13.67188</v>
      </c>
      <c r="E37" s="7"/>
      <c r="F37" s="7"/>
      <c r="G37" s="7"/>
      <c r="H37" s="7"/>
      <c r="I37" s="7"/>
      <c r="J37" s="7"/>
      <c r="K37" s="114" t="s">
        <v>518</v>
      </c>
      <c r="L37" s="115" t="s">
        <v>563</v>
      </c>
      <c r="M37" s="116"/>
      <c r="N37" s="50"/>
      <c r="O37" s="50"/>
      <c r="R37" s="114" t="s">
        <v>518</v>
      </c>
      <c r="S37" s="115" t="s">
        <v>569</v>
      </c>
      <c r="T37" s="116"/>
      <c r="U37" s="50"/>
      <c r="V37" s="50"/>
      <c r="X37" s="114" t="s">
        <v>518</v>
      </c>
      <c r="Y37" s="134"/>
      <c r="Z37" s="115" t="s">
        <v>575</v>
      </c>
      <c r="AA37" s="116"/>
      <c r="AB37" s="50"/>
      <c r="AC37" s="114" t="s">
        <v>518</v>
      </c>
      <c r="AD37" s="115" t="s">
        <v>581</v>
      </c>
      <c r="AE37" s="47"/>
      <c r="AM37" s="114"/>
      <c r="AN37" s="115"/>
      <c r="AO37" s="47"/>
      <c r="AP37" s="114"/>
      <c r="AQ37" s="115"/>
      <c r="AR37" s="47"/>
    </row>
    <row r="38" spans="3:44" x14ac:dyDescent="0.25">
      <c r="C38" s="7">
        <v>40.405270000000002</v>
      </c>
      <c r="D38" s="7">
        <v>5.7721819999999999</v>
      </c>
      <c r="E38" s="7"/>
      <c r="F38" s="7"/>
      <c r="G38" s="7"/>
      <c r="H38" s="7"/>
      <c r="I38" s="7"/>
      <c r="J38" s="7"/>
      <c r="K38" s="114" t="s">
        <v>189</v>
      </c>
      <c r="L38" s="115">
        <v>4.9780171932116E-2</v>
      </c>
      <c r="M38" s="116"/>
      <c r="N38" s="50"/>
      <c r="O38" s="50"/>
      <c r="R38" s="114" t="s">
        <v>189</v>
      </c>
      <c r="S38" s="115">
        <v>0.84790132478125901</v>
      </c>
      <c r="T38" s="116"/>
      <c r="U38" s="50"/>
      <c r="V38" s="50"/>
      <c r="X38" s="114" t="s">
        <v>189</v>
      </c>
      <c r="Y38" s="134"/>
      <c r="Z38" s="115">
        <v>0.46561016418886397</v>
      </c>
      <c r="AA38" s="116"/>
      <c r="AB38" s="50"/>
      <c r="AC38" s="114" t="s">
        <v>189</v>
      </c>
      <c r="AD38" s="115">
        <v>0.14636662760895899</v>
      </c>
      <c r="AE38" s="47"/>
      <c r="AM38" s="114" t="s">
        <v>503</v>
      </c>
      <c r="AN38" s="115"/>
      <c r="AO38" s="47"/>
      <c r="AP38" s="114" t="s">
        <v>503</v>
      </c>
      <c r="AQ38" s="115"/>
      <c r="AR38" s="47"/>
    </row>
    <row r="39" spans="3:44" x14ac:dyDescent="0.25">
      <c r="C39" s="7">
        <v>30.535019999999999</v>
      </c>
      <c r="D39" s="7">
        <v>43.230319999999999</v>
      </c>
      <c r="E39" s="7"/>
      <c r="F39" s="7"/>
      <c r="G39" s="7"/>
      <c r="H39" s="7"/>
      <c r="I39" s="7"/>
      <c r="J39" s="7"/>
      <c r="K39" s="114" t="s">
        <v>212</v>
      </c>
      <c r="L39" s="115" t="s">
        <v>265</v>
      </c>
      <c r="M39" s="116"/>
      <c r="N39" s="50"/>
      <c r="O39" s="50"/>
      <c r="R39" s="114" t="s">
        <v>212</v>
      </c>
      <c r="S39" s="115" t="s">
        <v>183</v>
      </c>
      <c r="T39" s="116"/>
      <c r="U39" s="50"/>
      <c r="V39" s="50"/>
      <c r="X39" s="114" t="s">
        <v>212</v>
      </c>
      <c r="Y39" s="134"/>
      <c r="Z39" s="115" t="s">
        <v>183</v>
      </c>
      <c r="AA39" s="116"/>
      <c r="AB39" s="50"/>
      <c r="AC39" s="114" t="s">
        <v>212</v>
      </c>
      <c r="AD39" s="115" t="s">
        <v>183</v>
      </c>
      <c r="AE39" s="47"/>
      <c r="AM39" s="114" t="s">
        <v>504</v>
      </c>
      <c r="AN39" s="115">
        <v>0.70430000000000004</v>
      </c>
      <c r="AO39" s="47"/>
      <c r="AP39" s="114" t="s">
        <v>504</v>
      </c>
      <c r="AQ39" s="115">
        <v>0.69240000000000002</v>
      </c>
      <c r="AR39" s="47"/>
    </row>
    <row r="40" spans="3:44" ht="15.75" thickBot="1" x14ac:dyDescent="0.3">
      <c r="C40" s="7">
        <v>58.837890000000002</v>
      </c>
      <c r="D40" s="7">
        <v>16.706189999999999</v>
      </c>
      <c r="E40" s="7"/>
      <c r="F40" s="7"/>
      <c r="G40" s="7"/>
      <c r="H40" s="7"/>
      <c r="I40" s="7"/>
      <c r="J40" s="7"/>
      <c r="K40" s="117" t="s">
        <v>213</v>
      </c>
      <c r="L40" s="118" t="s">
        <v>180</v>
      </c>
      <c r="M40" s="119"/>
      <c r="N40" s="50"/>
      <c r="O40" s="50"/>
      <c r="R40" s="117" t="s">
        <v>213</v>
      </c>
      <c r="S40" s="118" t="s">
        <v>182</v>
      </c>
      <c r="T40" s="119"/>
      <c r="U40" s="50"/>
      <c r="V40" s="50"/>
      <c r="X40" s="117" t="s">
        <v>213</v>
      </c>
      <c r="Y40" s="135"/>
      <c r="Z40" s="118" t="s">
        <v>182</v>
      </c>
      <c r="AA40" s="119"/>
      <c r="AB40" s="50"/>
      <c r="AC40" s="117" t="s">
        <v>213</v>
      </c>
      <c r="AD40" s="118" t="s">
        <v>182</v>
      </c>
      <c r="AE40" s="121"/>
      <c r="AM40" s="114" t="s">
        <v>505</v>
      </c>
      <c r="AN40" s="115">
        <v>2.5577885849686999E-2</v>
      </c>
      <c r="AO40" s="47"/>
      <c r="AP40" s="114" t="s">
        <v>505</v>
      </c>
      <c r="AQ40" s="115">
        <v>2.8505086313117999E-2</v>
      </c>
      <c r="AR40" s="47"/>
    </row>
    <row r="41" spans="3:44" x14ac:dyDescent="0.25">
      <c r="C41" s="7">
        <v>27.361190000000001</v>
      </c>
      <c r="D41" s="7">
        <v>17.82226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V41" s="50"/>
      <c r="AM41" s="114" t="s">
        <v>212</v>
      </c>
      <c r="AN41" s="115" t="s">
        <v>265</v>
      </c>
      <c r="AO41" s="47"/>
      <c r="AP41" s="114" t="s">
        <v>212</v>
      </c>
      <c r="AQ41" s="115" t="s">
        <v>265</v>
      </c>
      <c r="AR41" s="47"/>
    </row>
    <row r="42" spans="3:44" ht="15.75" thickBot="1" x14ac:dyDescent="0.3">
      <c r="C42" s="7">
        <v>25.84403</v>
      </c>
      <c r="D42" s="7">
        <v>16.13072</v>
      </c>
      <c r="E42" s="7"/>
      <c r="F42" s="7"/>
      <c r="G42" s="7"/>
      <c r="H42" s="7"/>
      <c r="I42" s="7"/>
      <c r="J42" s="7"/>
      <c r="K42" s="1" t="s">
        <v>829</v>
      </c>
      <c r="L42" s="46">
        <v>0.30026104616478899</v>
      </c>
      <c r="M42" s="7"/>
      <c r="N42" s="7"/>
      <c r="O42" s="7"/>
      <c r="R42" s="1" t="s">
        <v>829</v>
      </c>
      <c r="S42" s="46">
        <v>0.49986261428025103</v>
      </c>
      <c r="X42" s="1" t="s">
        <v>829</v>
      </c>
      <c r="Y42" s="46">
        <v>0.74858899167191595</v>
      </c>
      <c r="AC42" s="1" t="s">
        <v>829</v>
      </c>
      <c r="AD42" s="46">
        <v>0.80103670900615298</v>
      </c>
      <c r="AM42" s="122"/>
      <c r="AN42" s="123"/>
      <c r="AO42" s="121"/>
      <c r="AP42" s="117" t="s">
        <v>506</v>
      </c>
      <c r="AQ42" s="118" t="s">
        <v>180</v>
      </c>
      <c r="AR42" s="121"/>
    </row>
    <row r="43" spans="3:44" x14ac:dyDescent="0.25">
      <c r="C43" s="7">
        <v>42.14913</v>
      </c>
      <c r="D43" s="7">
        <v>52.87388</v>
      </c>
      <c r="E43" s="7"/>
      <c r="F43" s="7"/>
      <c r="G43" s="7"/>
      <c r="H43" s="7"/>
      <c r="I43" s="7"/>
      <c r="J43" s="7"/>
      <c r="K43" s="124" t="s">
        <v>507</v>
      </c>
      <c r="L43" s="125"/>
      <c r="M43" s="120"/>
      <c r="N43" s="7"/>
      <c r="O43" s="7"/>
      <c r="R43" s="124" t="s">
        <v>507</v>
      </c>
      <c r="S43" s="125"/>
      <c r="T43" s="120"/>
      <c r="X43" s="124" t="s">
        <v>507</v>
      </c>
      <c r="Y43" s="125"/>
      <c r="Z43" s="138"/>
      <c r="AA43" s="120"/>
      <c r="AC43" s="124" t="s">
        <v>507</v>
      </c>
      <c r="AD43" s="125"/>
      <c r="AE43" s="120"/>
    </row>
    <row r="44" spans="3:44" x14ac:dyDescent="0.25">
      <c r="C44" s="7">
        <v>84.542400000000001</v>
      </c>
      <c r="D44" s="7">
        <v>14.003209999999999</v>
      </c>
      <c r="E44" s="7"/>
      <c r="F44" s="7"/>
      <c r="G44" s="7"/>
      <c r="H44" s="7"/>
      <c r="I44" s="7"/>
      <c r="J44" s="7"/>
      <c r="K44" s="126" t="s">
        <v>189</v>
      </c>
      <c r="L44" s="80">
        <v>0.30026104616478899</v>
      </c>
      <c r="M44" s="47"/>
      <c r="N44" s="7"/>
      <c r="O44" s="7"/>
      <c r="R44" s="126" t="s">
        <v>189</v>
      </c>
      <c r="S44" s="80">
        <v>0.49986261428025103</v>
      </c>
      <c r="T44" s="47"/>
      <c r="X44" s="126" t="s">
        <v>189</v>
      </c>
      <c r="Y44" s="80">
        <v>0.74858899167191595</v>
      </c>
      <c r="Z44" s="50"/>
      <c r="AA44" s="47"/>
      <c r="AC44" s="126" t="s">
        <v>189</v>
      </c>
      <c r="AD44" s="80">
        <v>0.80103670900615298</v>
      </c>
      <c r="AE44" s="47"/>
    </row>
    <row r="45" spans="3:44" x14ac:dyDescent="0.25">
      <c r="C45" s="7">
        <v>15.48549</v>
      </c>
      <c r="D45" s="7">
        <v>39.236879999999999</v>
      </c>
      <c r="E45" s="7"/>
      <c r="F45" s="7"/>
      <c r="G45" s="7"/>
      <c r="H45" s="7"/>
      <c r="I45" s="7"/>
      <c r="J45" s="7"/>
      <c r="K45" s="126" t="s">
        <v>212</v>
      </c>
      <c r="L45" s="80" t="s">
        <v>183</v>
      </c>
      <c r="M45" s="47"/>
      <c r="N45" s="7"/>
      <c r="O45" s="7"/>
      <c r="R45" s="126" t="s">
        <v>212</v>
      </c>
      <c r="S45" s="80" t="s">
        <v>183</v>
      </c>
      <c r="T45" s="47"/>
      <c r="X45" s="126" t="s">
        <v>212</v>
      </c>
      <c r="Y45" s="80" t="s">
        <v>183</v>
      </c>
      <c r="Z45" s="50"/>
      <c r="AA45" s="47"/>
      <c r="AC45" s="126" t="s">
        <v>212</v>
      </c>
      <c r="AD45" s="80" t="s">
        <v>183</v>
      </c>
      <c r="AE45" s="47"/>
    </row>
    <row r="46" spans="3:44" x14ac:dyDescent="0.25">
      <c r="C46" s="7">
        <v>31.598769999999998</v>
      </c>
      <c r="D46" s="7">
        <v>18.32799</v>
      </c>
      <c r="E46" s="7"/>
      <c r="F46" s="7"/>
      <c r="G46" s="7"/>
      <c r="H46" s="7"/>
      <c r="I46" s="7"/>
      <c r="J46" s="7"/>
      <c r="K46" s="126" t="s">
        <v>213</v>
      </c>
      <c r="L46" s="80" t="s">
        <v>182</v>
      </c>
      <c r="M46" s="47"/>
      <c r="N46" s="7"/>
      <c r="O46" s="7"/>
      <c r="R46" s="126" t="s">
        <v>213</v>
      </c>
      <c r="S46" s="80" t="s">
        <v>182</v>
      </c>
      <c r="T46" s="47"/>
      <c r="X46" s="126" t="s">
        <v>213</v>
      </c>
      <c r="Y46" s="80" t="s">
        <v>182</v>
      </c>
      <c r="Z46" s="50"/>
      <c r="AA46" s="47"/>
      <c r="AC46" s="126" t="s">
        <v>213</v>
      </c>
      <c r="AD46" s="80" t="s">
        <v>182</v>
      </c>
      <c r="AE46" s="47"/>
    </row>
    <row r="47" spans="3:44" x14ac:dyDescent="0.25">
      <c r="C47" s="7">
        <v>32.13937</v>
      </c>
      <c r="D47" s="7">
        <v>6.8882529999999997</v>
      </c>
      <c r="E47" s="7"/>
      <c r="F47" s="7"/>
      <c r="G47" s="7"/>
      <c r="H47" s="7"/>
      <c r="I47" s="7"/>
      <c r="J47" s="7"/>
      <c r="K47" s="126" t="s">
        <v>491</v>
      </c>
      <c r="L47" s="80" t="s">
        <v>492</v>
      </c>
      <c r="M47" s="47"/>
      <c r="N47" s="7"/>
      <c r="O47" s="7"/>
      <c r="R47" s="126" t="s">
        <v>491</v>
      </c>
      <c r="S47" s="80" t="s">
        <v>492</v>
      </c>
      <c r="T47" s="47"/>
      <c r="X47" s="126" t="s">
        <v>491</v>
      </c>
      <c r="Y47" s="80" t="s">
        <v>492</v>
      </c>
      <c r="Z47" s="50"/>
      <c r="AA47" s="47"/>
      <c r="AC47" s="126" t="s">
        <v>491</v>
      </c>
      <c r="AD47" s="80" t="s">
        <v>492</v>
      </c>
      <c r="AE47" s="47"/>
    </row>
    <row r="48" spans="3:44" x14ac:dyDescent="0.25">
      <c r="C48" s="7">
        <v>11.05608</v>
      </c>
      <c r="D48" s="7">
        <v>3.6097929999999998</v>
      </c>
      <c r="E48" s="7"/>
      <c r="F48" s="7"/>
      <c r="G48" s="7"/>
      <c r="H48" s="7"/>
      <c r="I48" s="7"/>
      <c r="J48" s="7"/>
      <c r="K48" s="126" t="s">
        <v>493</v>
      </c>
      <c r="L48" s="80" t="s">
        <v>821</v>
      </c>
      <c r="M48" s="47"/>
      <c r="N48" s="7"/>
      <c r="O48" s="7"/>
      <c r="R48" s="126" t="s">
        <v>493</v>
      </c>
      <c r="S48" s="80" t="s">
        <v>830</v>
      </c>
      <c r="T48" s="47"/>
      <c r="X48" s="126" t="s">
        <v>493</v>
      </c>
      <c r="Y48" s="80" t="s">
        <v>838</v>
      </c>
      <c r="Z48" s="50"/>
      <c r="AA48" s="47"/>
      <c r="AC48" s="126" t="s">
        <v>493</v>
      </c>
      <c r="AD48" s="80" t="s">
        <v>846</v>
      </c>
      <c r="AE48" s="47"/>
    </row>
    <row r="49" spans="3:31" x14ac:dyDescent="0.25">
      <c r="C49" s="7">
        <v>41.852670000000003</v>
      </c>
      <c r="D49" s="7">
        <v>37.16169</v>
      </c>
      <c r="E49" s="7"/>
      <c r="F49" s="7"/>
      <c r="G49" s="7"/>
      <c r="H49" s="7"/>
      <c r="I49" s="7"/>
      <c r="J49" s="7"/>
      <c r="K49" s="126"/>
      <c r="L49" s="80"/>
      <c r="M49" s="47"/>
      <c r="N49" s="7"/>
      <c r="O49" s="7"/>
      <c r="R49" s="126"/>
      <c r="S49" s="80"/>
      <c r="T49" s="47"/>
      <c r="X49" s="126"/>
      <c r="Y49" s="80"/>
      <c r="Z49" s="50"/>
      <c r="AA49" s="47"/>
      <c r="AC49" s="126"/>
      <c r="AD49" s="80"/>
      <c r="AE49" s="47"/>
    </row>
    <row r="50" spans="3:31" x14ac:dyDescent="0.25">
      <c r="C50" s="7">
        <v>60.232979999999998</v>
      </c>
      <c r="D50" s="7">
        <v>21.187919999999998</v>
      </c>
      <c r="E50" s="7"/>
      <c r="F50" s="7"/>
      <c r="G50" s="7"/>
      <c r="H50" s="7"/>
      <c r="I50" s="7"/>
      <c r="J50" s="7"/>
      <c r="K50" s="126" t="s">
        <v>496</v>
      </c>
      <c r="L50" s="80"/>
      <c r="M50" s="47"/>
      <c r="N50" s="7"/>
      <c r="O50" s="7"/>
      <c r="R50" s="126" t="s">
        <v>496</v>
      </c>
      <c r="S50" s="80"/>
      <c r="T50" s="47"/>
      <c r="X50" s="126" t="s">
        <v>496</v>
      </c>
      <c r="Y50" s="80"/>
      <c r="Z50" s="50"/>
      <c r="AA50" s="47"/>
      <c r="AC50" s="126" t="s">
        <v>496</v>
      </c>
      <c r="AD50" s="80"/>
      <c r="AE50" s="47"/>
    </row>
    <row r="51" spans="3:31" x14ac:dyDescent="0.25">
      <c r="C51" s="7">
        <v>40.24832</v>
      </c>
      <c r="D51" s="7">
        <v>10.96889</v>
      </c>
      <c r="E51" s="7"/>
      <c r="F51" s="7"/>
      <c r="G51" s="7"/>
      <c r="H51" s="7"/>
      <c r="I51" s="7"/>
      <c r="J51" s="7"/>
      <c r="K51" s="126" t="s">
        <v>822</v>
      </c>
      <c r="L51" s="80" t="s">
        <v>823</v>
      </c>
      <c r="M51" s="47"/>
      <c r="N51" s="7"/>
      <c r="O51" s="7"/>
      <c r="R51" s="126" t="s">
        <v>831</v>
      </c>
      <c r="S51" s="80" t="s">
        <v>832</v>
      </c>
      <c r="T51" s="47"/>
      <c r="X51" s="126" t="s">
        <v>839</v>
      </c>
      <c r="Y51" s="80" t="s">
        <v>840</v>
      </c>
      <c r="Z51" s="50"/>
      <c r="AA51" s="47"/>
      <c r="AC51" s="126" t="s">
        <v>847</v>
      </c>
      <c r="AD51" s="80" t="s">
        <v>848</v>
      </c>
      <c r="AE51" s="47"/>
    </row>
    <row r="52" spans="3:31" x14ac:dyDescent="0.25">
      <c r="C52" s="7">
        <v>116.61199999999999</v>
      </c>
      <c r="D52" s="7">
        <v>51.79269</v>
      </c>
      <c r="E52" s="7"/>
      <c r="F52" s="7"/>
      <c r="G52" s="7"/>
      <c r="H52" s="7"/>
      <c r="I52" s="7"/>
      <c r="J52" s="7"/>
      <c r="K52" s="126" t="s">
        <v>824</v>
      </c>
      <c r="L52" s="80" t="s">
        <v>825</v>
      </c>
      <c r="M52" s="47"/>
      <c r="N52" s="7"/>
      <c r="O52" s="7"/>
      <c r="R52" s="126" t="s">
        <v>833</v>
      </c>
      <c r="S52" s="80" t="s">
        <v>834</v>
      </c>
      <c r="T52" s="47"/>
      <c r="X52" s="126" t="s">
        <v>841</v>
      </c>
      <c r="Y52" s="80" t="s">
        <v>842</v>
      </c>
      <c r="Z52" s="50"/>
      <c r="AA52" s="47"/>
      <c r="AC52" s="126" t="s">
        <v>849</v>
      </c>
      <c r="AD52" s="80" t="s">
        <v>850</v>
      </c>
      <c r="AE52" s="47"/>
    </row>
    <row r="53" spans="3:31" x14ac:dyDescent="0.25">
      <c r="C53" s="7">
        <v>24.361740000000001</v>
      </c>
      <c r="D53" s="7">
        <v>28.84347</v>
      </c>
      <c r="E53" s="7"/>
      <c r="F53" s="7"/>
      <c r="G53" s="7"/>
      <c r="H53" s="7"/>
      <c r="I53" s="7"/>
      <c r="J53" s="7"/>
      <c r="K53" s="126" t="s">
        <v>513</v>
      </c>
      <c r="L53" s="80" t="s">
        <v>826</v>
      </c>
      <c r="M53" s="47"/>
      <c r="N53" s="7"/>
      <c r="O53" s="7"/>
      <c r="R53" s="126" t="s">
        <v>513</v>
      </c>
      <c r="S53" s="80" t="s">
        <v>835</v>
      </c>
      <c r="T53" s="47"/>
      <c r="X53" s="126" t="s">
        <v>513</v>
      </c>
      <c r="Y53" s="80" t="s">
        <v>843</v>
      </c>
      <c r="Z53" s="50"/>
      <c r="AA53" s="47"/>
      <c r="AC53" s="126" t="s">
        <v>513</v>
      </c>
      <c r="AD53" s="80" t="s">
        <v>851</v>
      </c>
      <c r="AE53" s="47"/>
    </row>
    <row r="54" spans="3:31" x14ac:dyDescent="0.25">
      <c r="C54" s="7">
        <v>13.096399999999999</v>
      </c>
      <c r="D54" s="7">
        <v>8.4577279999999995</v>
      </c>
      <c r="E54" s="7"/>
      <c r="F54" s="7"/>
      <c r="G54" s="7"/>
      <c r="H54" s="7"/>
      <c r="I54" s="7"/>
      <c r="J54" s="7"/>
      <c r="K54" s="126" t="s">
        <v>500</v>
      </c>
      <c r="L54" s="80" t="s">
        <v>827</v>
      </c>
      <c r="M54" s="47"/>
      <c r="N54" s="7"/>
      <c r="O54" s="7"/>
      <c r="R54" s="126" t="s">
        <v>500</v>
      </c>
      <c r="S54" s="80" t="s">
        <v>836</v>
      </c>
      <c r="T54" s="47"/>
      <c r="X54" s="126" t="s">
        <v>500</v>
      </c>
      <c r="Y54" s="80" t="s">
        <v>844</v>
      </c>
      <c r="Z54" s="50"/>
      <c r="AA54" s="47"/>
      <c r="AC54" s="126" t="s">
        <v>500</v>
      </c>
      <c r="AD54" s="80" t="s">
        <v>852</v>
      </c>
      <c r="AE54" s="47"/>
    </row>
    <row r="55" spans="3:31" x14ac:dyDescent="0.25">
      <c r="C55" s="7">
        <v>17.368860000000002</v>
      </c>
      <c r="D55" s="7">
        <v>18.484929999999999</v>
      </c>
      <c r="E55" s="7"/>
      <c r="F55" s="7"/>
      <c r="G55" s="7"/>
      <c r="H55" s="7"/>
      <c r="I55" s="7"/>
      <c r="J55" s="7"/>
      <c r="K55" s="126" t="s">
        <v>516</v>
      </c>
      <c r="L55" s="80">
        <v>0.2611</v>
      </c>
      <c r="M55" s="47"/>
      <c r="N55" s="7"/>
      <c r="O55" s="7"/>
      <c r="R55" s="126" t="s">
        <v>516</v>
      </c>
      <c r="S55" s="80">
        <v>0.1207</v>
      </c>
      <c r="T55" s="47"/>
      <c r="X55" s="126" t="s">
        <v>516</v>
      </c>
      <c r="Y55" s="80">
        <v>2.8639999999999999E-2</v>
      </c>
      <c r="Z55" s="50"/>
      <c r="AA55" s="47"/>
      <c r="AC55" s="126" t="s">
        <v>516</v>
      </c>
      <c r="AD55" s="80">
        <v>1.78E-2</v>
      </c>
      <c r="AE55" s="47"/>
    </row>
    <row r="56" spans="3:31" x14ac:dyDescent="0.25">
      <c r="C56" s="7">
        <v>19.252230000000001</v>
      </c>
      <c r="D56" s="7">
        <v>18.990649999999999</v>
      </c>
      <c r="E56" s="7"/>
      <c r="F56" s="7"/>
      <c r="G56" s="7"/>
      <c r="H56" s="7"/>
      <c r="I56" s="7"/>
      <c r="J56" s="7"/>
      <c r="K56" s="126"/>
      <c r="L56" s="80"/>
      <c r="M56" s="47"/>
      <c r="N56" s="7"/>
      <c r="O56" s="7"/>
      <c r="R56" s="126"/>
      <c r="S56" s="80"/>
      <c r="T56" s="47"/>
      <c r="X56" s="126"/>
      <c r="Y56" s="80"/>
      <c r="Z56" s="50"/>
      <c r="AA56" s="47"/>
      <c r="AC56" s="126"/>
      <c r="AD56" s="80"/>
      <c r="AE56" s="47"/>
    </row>
    <row r="57" spans="3:31" x14ac:dyDescent="0.25">
      <c r="C57" s="7">
        <v>3.4179650000000001</v>
      </c>
      <c r="D57" s="7">
        <v>31.773160000000001</v>
      </c>
      <c r="E57" s="7"/>
      <c r="F57" s="7"/>
      <c r="G57" s="7"/>
      <c r="H57" s="7"/>
      <c r="I57" s="7"/>
      <c r="J57" s="7"/>
      <c r="K57" s="126" t="s">
        <v>517</v>
      </c>
      <c r="L57" s="80"/>
      <c r="M57" s="47"/>
      <c r="N57" s="7"/>
      <c r="O57" s="7"/>
      <c r="R57" s="126" t="s">
        <v>517</v>
      </c>
      <c r="S57" s="80"/>
      <c r="T57" s="47"/>
      <c r="X57" s="126" t="s">
        <v>517</v>
      </c>
      <c r="Y57" s="80"/>
      <c r="Z57" s="50"/>
      <c r="AA57" s="47"/>
      <c r="AC57" s="126" t="s">
        <v>517</v>
      </c>
      <c r="AD57" s="80"/>
      <c r="AE57" s="47"/>
    </row>
    <row r="58" spans="3:31" x14ac:dyDescent="0.25">
      <c r="C58" s="7">
        <v>15.81682</v>
      </c>
      <c r="D58" s="7">
        <v>35.853789999999996</v>
      </c>
      <c r="E58" s="7"/>
      <c r="F58" s="7"/>
      <c r="G58" s="7"/>
      <c r="H58" s="7"/>
      <c r="I58" s="7"/>
      <c r="J58" s="7"/>
      <c r="K58" s="126" t="s">
        <v>518</v>
      </c>
      <c r="L58" s="80" t="s">
        <v>828</v>
      </c>
      <c r="M58" s="47"/>
      <c r="N58" s="7"/>
      <c r="O58" s="7"/>
      <c r="R58" s="126" t="s">
        <v>518</v>
      </c>
      <c r="S58" s="80" t="s">
        <v>837</v>
      </c>
      <c r="T58" s="47"/>
      <c r="X58" s="126" t="s">
        <v>518</v>
      </c>
      <c r="Y58" s="80" t="s">
        <v>845</v>
      </c>
      <c r="Z58" s="50"/>
      <c r="AA58" s="47"/>
      <c r="AC58" s="126" t="s">
        <v>518</v>
      </c>
      <c r="AD58" s="80" t="s">
        <v>853</v>
      </c>
      <c r="AE58" s="47"/>
    </row>
    <row r="59" spans="3:31" x14ac:dyDescent="0.25">
      <c r="C59" s="7">
        <v>22.73995</v>
      </c>
      <c r="D59" s="7">
        <v>7.8822549999999998</v>
      </c>
      <c r="E59" s="7"/>
      <c r="F59" s="7"/>
      <c r="G59" s="7"/>
      <c r="H59" s="7"/>
      <c r="I59" s="7"/>
      <c r="J59" s="7"/>
      <c r="K59" s="126" t="s">
        <v>189</v>
      </c>
      <c r="L59" s="80">
        <v>0.18255646397716099</v>
      </c>
      <c r="M59" s="47"/>
      <c r="N59" s="7"/>
      <c r="O59" s="7"/>
      <c r="R59" s="126" t="s">
        <v>189</v>
      </c>
      <c r="S59" s="80">
        <v>0.88500060857444396</v>
      </c>
      <c r="T59" s="47"/>
      <c r="X59" s="126" t="s">
        <v>189</v>
      </c>
      <c r="Y59" s="80">
        <v>0.90172001941859503</v>
      </c>
      <c r="Z59" s="50"/>
      <c r="AA59" s="47"/>
      <c r="AC59" s="126" t="s">
        <v>189</v>
      </c>
      <c r="AD59" s="80">
        <v>0.21274240486798701</v>
      </c>
      <c r="AE59" s="47"/>
    </row>
    <row r="60" spans="3:31" x14ac:dyDescent="0.25">
      <c r="C60" s="7">
        <v>16.985209999999999</v>
      </c>
      <c r="D60" s="7">
        <v>38.469580000000001</v>
      </c>
      <c r="E60" s="7"/>
      <c r="F60" s="7"/>
      <c r="G60" s="7"/>
      <c r="H60" s="7"/>
      <c r="I60" s="7"/>
      <c r="J60" s="7"/>
      <c r="K60" s="126" t="s">
        <v>212</v>
      </c>
      <c r="L60" s="80" t="s">
        <v>183</v>
      </c>
      <c r="M60" s="47"/>
      <c r="N60" s="7"/>
      <c r="O60" s="7"/>
      <c r="R60" s="126" t="s">
        <v>212</v>
      </c>
      <c r="S60" s="80" t="s">
        <v>183</v>
      </c>
      <c r="T60" s="47"/>
      <c r="X60" s="126" t="s">
        <v>212</v>
      </c>
      <c r="Y60" s="80" t="s">
        <v>183</v>
      </c>
      <c r="Z60" s="50"/>
      <c r="AA60" s="47"/>
      <c r="AC60" s="126" t="s">
        <v>212</v>
      </c>
      <c r="AD60" s="80" t="s">
        <v>183</v>
      </c>
      <c r="AE60" s="47"/>
    </row>
    <row r="61" spans="3:31" ht="15.75" thickBot="1" x14ac:dyDescent="0.3">
      <c r="C61" s="7">
        <v>24.884899999999998</v>
      </c>
      <c r="D61" s="7">
        <v>13.584680000000001</v>
      </c>
      <c r="E61" s="7"/>
      <c r="F61" s="7"/>
      <c r="G61" s="7"/>
      <c r="H61" s="7"/>
      <c r="I61" s="7"/>
      <c r="J61" s="7"/>
      <c r="K61" s="127" t="s">
        <v>213</v>
      </c>
      <c r="L61" s="128" t="s">
        <v>182</v>
      </c>
      <c r="M61" s="121"/>
      <c r="N61" s="7"/>
      <c r="O61" s="7"/>
      <c r="R61" s="127" t="s">
        <v>213</v>
      </c>
      <c r="S61" s="128" t="s">
        <v>182</v>
      </c>
      <c r="T61" s="121"/>
      <c r="X61" s="127" t="s">
        <v>213</v>
      </c>
      <c r="Y61" s="128" t="s">
        <v>182</v>
      </c>
      <c r="Z61" s="123"/>
      <c r="AA61" s="121"/>
      <c r="AC61" s="127" t="s">
        <v>213</v>
      </c>
      <c r="AD61" s="128" t="s">
        <v>182</v>
      </c>
      <c r="AE61" s="121"/>
    </row>
    <row r="62" spans="3:31" x14ac:dyDescent="0.25">
      <c r="C62" s="7">
        <v>74.933719999999994</v>
      </c>
      <c r="D62" s="7">
        <v>16.02609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3:31" x14ac:dyDescent="0.25">
      <c r="C63" s="7">
        <v>98.964129999999997</v>
      </c>
      <c r="D63" s="7">
        <v>20.664760000000001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3:31" x14ac:dyDescent="0.25">
      <c r="C64" s="7">
        <v>36.237439999999999</v>
      </c>
      <c r="D64" s="7">
        <v>10.288779999999999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5">
      <c r="C65" s="7">
        <v>15.32854</v>
      </c>
      <c r="D65" s="7">
        <v>19.862580000000001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5">
      <c r="C66" s="7">
        <v>51.914760000000001</v>
      </c>
      <c r="D66" s="7">
        <v>28.913219999999999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5">
      <c r="C67" s="7">
        <v>76.450890000000001</v>
      </c>
      <c r="D67" s="7">
        <v>33.394950000000001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5">
      <c r="C68" s="7">
        <v>56.222099999999998</v>
      </c>
      <c r="D68" s="7">
        <v>21.43206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5">
      <c r="C69" s="7">
        <v>34.231999999999999</v>
      </c>
      <c r="D69" s="7">
        <v>8.7890630000000005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x14ac:dyDescent="0.25">
      <c r="C70" s="7">
        <v>53.013390000000001</v>
      </c>
      <c r="D70" s="7">
        <v>35.923549999999999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x14ac:dyDescent="0.25">
      <c r="C71" s="7">
        <v>24.13504</v>
      </c>
      <c r="D71" s="7">
        <v>25.756830000000001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x14ac:dyDescent="0.25">
      <c r="B72" s="1" t="s">
        <v>16</v>
      </c>
      <c r="C72" s="7">
        <v>96.086770000000001</v>
      </c>
      <c r="D72" s="7">
        <v>25.582450000000001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x14ac:dyDescent="0.25">
      <c r="C73" s="7">
        <v>38.103369999999998</v>
      </c>
      <c r="D73" s="7">
        <v>41.36439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x14ac:dyDescent="0.25">
      <c r="C74" s="7">
        <v>158.06360000000001</v>
      </c>
      <c r="D74" s="7">
        <v>12.887130000000001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x14ac:dyDescent="0.25">
      <c r="C75" s="7">
        <v>69.963719999999995</v>
      </c>
      <c r="D75" s="7">
        <v>27.099609999999998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x14ac:dyDescent="0.25">
      <c r="C76" s="7">
        <v>23.472380000000001</v>
      </c>
      <c r="D76" s="7">
        <v>19.147600000000001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x14ac:dyDescent="0.25">
      <c r="C77" s="7">
        <v>53.519109999999998</v>
      </c>
      <c r="D77" s="7">
        <v>8.4228480000000001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x14ac:dyDescent="0.25">
      <c r="C78" s="7">
        <v>64.226420000000005</v>
      </c>
      <c r="D78" s="7">
        <v>16.008649999999999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x14ac:dyDescent="0.25">
      <c r="C79" s="7">
        <v>121.739</v>
      </c>
      <c r="D79" s="7">
        <v>17.072399999999998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x14ac:dyDescent="0.25">
      <c r="C80" s="7">
        <v>35.36551</v>
      </c>
      <c r="D80" s="7">
        <v>42.131689999999999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3:15" x14ac:dyDescent="0.25">
      <c r="C81" s="7">
        <v>29.680520000000001</v>
      </c>
      <c r="D81" s="7">
        <v>85.082999999999998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3:15" x14ac:dyDescent="0.25">
      <c r="C82" s="7">
        <v>51.321840000000002</v>
      </c>
      <c r="D82" s="7">
        <v>20.43806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3:15" x14ac:dyDescent="0.25">
      <c r="C83" s="7">
        <v>34.301749999999998</v>
      </c>
      <c r="D83" s="7">
        <v>14.52637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3:15" x14ac:dyDescent="0.25">
      <c r="C84" s="7">
        <v>41.730600000000003</v>
      </c>
      <c r="D84" s="7">
        <v>4.3596529999999998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3:15" x14ac:dyDescent="0.25">
      <c r="C85" s="7">
        <v>58.122909999999997</v>
      </c>
      <c r="D85" s="7">
        <v>14.96233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3:15" x14ac:dyDescent="0.25">
      <c r="C86" s="7">
        <v>15.48549</v>
      </c>
      <c r="D86" s="7">
        <v>13.06152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3:15" x14ac:dyDescent="0.25">
      <c r="C87" s="7">
        <v>106.8638</v>
      </c>
      <c r="D87" s="7">
        <v>12.695309999999999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3:15" x14ac:dyDescent="0.25">
      <c r="C88" s="7">
        <v>13.392849999999999</v>
      </c>
      <c r="D88" s="7">
        <v>131.78360000000001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3:15" x14ac:dyDescent="0.25">
      <c r="C89" s="7">
        <v>19.984649999999998</v>
      </c>
      <c r="D89" s="7">
        <v>20.472930000000002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3:15" x14ac:dyDescent="0.25">
      <c r="C90" s="7">
        <v>51.98451</v>
      </c>
      <c r="D90" s="7">
        <v>22.94922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3:15" x14ac:dyDescent="0.25">
      <c r="C91" s="7">
        <v>33.115929999999999</v>
      </c>
      <c r="D91" s="7">
        <v>8.1089529999999996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3:15" x14ac:dyDescent="0.25">
      <c r="C92" s="7">
        <v>24.972100000000001</v>
      </c>
      <c r="D92" s="7">
        <v>10.777060000000001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3:15" x14ac:dyDescent="0.25">
      <c r="C93" s="7">
        <v>9.7830589999999997</v>
      </c>
      <c r="D93" s="7">
        <v>11.596679999999999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3:15" x14ac:dyDescent="0.25">
      <c r="C94" s="7">
        <v>17.177029999999998</v>
      </c>
      <c r="D94" s="7">
        <v>11.474600000000001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3:15" x14ac:dyDescent="0.25">
      <c r="C95" s="7">
        <v>35.888669999999998</v>
      </c>
      <c r="D95" s="7">
        <v>12.22447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3:15" x14ac:dyDescent="0.25">
      <c r="C96" s="7">
        <v>14.700749999999999</v>
      </c>
      <c r="D96" s="7">
        <v>14.42174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3:15" x14ac:dyDescent="0.25">
      <c r="C97" s="7">
        <v>88.675349999999995</v>
      </c>
      <c r="D97" s="7">
        <v>8.8413780000000006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3:15" x14ac:dyDescent="0.25">
      <c r="C98" s="7">
        <v>150.91380000000001</v>
      </c>
      <c r="D98" s="7">
        <v>17.03753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3:15" x14ac:dyDescent="0.25">
      <c r="C99" s="7">
        <v>76.886849999999995</v>
      </c>
      <c r="D99" s="7">
        <v>20.978649999999998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3:15" x14ac:dyDescent="0.25">
      <c r="C100" s="7">
        <v>21.868020000000001</v>
      </c>
      <c r="D100" s="7">
        <v>7.463724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3:15" x14ac:dyDescent="0.25">
      <c r="C101" s="7">
        <v>43.090820000000001</v>
      </c>
      <c r="D101" s="7">
        <v>12.22447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3:15" x14ac:dyDescent="0.25">
      <c r="C102" s="7">
        <v>21.03097</v>
      </c>
      <c r="D102" s="7">
        <v>14.91001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3:15" x14ac:dyDescent="0.25">
      <c r="C103" s="7">
        <v>63.877650000000003</v>
      </c>
      <c r="D103" s="7">
        <v>13.741630000000001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3:15" x14ac:dyDescent="0.25">
      <c r="C104" s="7">
        <v>49.647739999999999</v>
      </c>
      <c r="D104" s="7">
        <v>26.43694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3:15" x14ac:dyDescent="0.25">
      <c r="C105" s="7">
        <v>18.362860000000001</v>
      </c>
      <c r="D105" s="7">
        <v>15.92145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3:15" x14ac:dyDescent="0.25">
      <c r="C106" s="7">
        <v>39.585659999999997</v>
      </c>
      <c r="D106" s="7">
        <v>22.809709999999999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3:15" x14ac:dyDescent="0.25">
      <c r="C107" s="7">
        <v>78.316820000000007</v>
      </c>
      <c r="D107" s="7">
        <v>18.205909999999999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3:15" x14ac:dyDescent="0.25">
      <c r="C108" s="7">
        <v>35.836350000000003</v>
      </c>
      <c r="D108" s="7">
        <v>8.8064979999999995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3:15" x14ac:dyDescent="0.25">
      <c r="C109" s="7">
        <v>59.029719999999998</v>
      </c>
      <c r="D109" s="7">
        <v>8.6321119999999993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3:15" x14ac:dyDescent="0.25">
      <c r="C110" s="7">
        <v>65.778459999999995</v>
      </c>
      <c r="D110" s="7">
        <v>5.4059670000000004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3:15" x14ac:dyDescent="0.25">
      <c r="C111" s="7">
        <v>195.3648</v>
      </c>
      <c r="D111" s="7">
        <v>6.4348489999999998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3:15" x14ac:dyDescent="0.25">
      <c r="C112" s="7">
        <v>197.78880000000001</v>
      </c>
      <c r="D112" s="7">
        <v>14.26479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3:15" x14ac:dyDescent="0.25">
      <c r="C113" s="7">
        <v>38.574210000000001</v>
      </c>
      <c r="D113" s="7">
        <v>9.2075890000000005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3:15" x14ac:dyDescent="0.25">
      <c r="C114" s="7">
        <v>141.04349999999999</v>
      </c>
      <c r="D114" s="7">
        <v>27.622769999999999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3:15" x14ac:dyDescent="0.25">
      <c r="C115" s="7">
        <v>131.74870000000001</v>
      </c>
      <c r="D115" s="7">
        <v>23.402619999999999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3:15" x14ac:dyDescent="0.25">
      <c r="C116" s="7">
        <v>56.152340000000002</v>
      </c>
      <c r="D116" s="7">
        <v>20.455500000000001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3:15" x14ac:dyDescent="0.25">
      <c r="C117" s="7">
        <v>89.198509999999999</v>
      </c>
      <c r="D117" s="7">
        <v>11.195589999999999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3:15" x14ac:dyDescent="0.25">
      <c r="C118" s="7">
        <v>45.689169999999997</v>
      </c>
      <c r="D118" s="7">
        <v>9.0157600000000002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3:15" x14ac:dyDescent="0.25">
      <c r="C119" s="7">
        <v>61.628070000000001</v>
      </c>
      <c r="D119" s="7">
        <v>42.515349999999998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3:15" x14ac:dyDescent="0.25">
      <c r="C120" s="7">
        <v>44.520780000000002</v>
      </c>
      <c r="D120" s="7">
        <v>27.988980000000002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3:15" x14ac:dyDescent="0.25">
      <c r="C121" s="7">
        <v>31.930099999999999</v>
      </c>
      <c r="D121" s="7">
        <v>8.3879750000000008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3:15" x14ac:dyDescent="0.25">
      <c r="C122" s="7">
        <v>17.909459999999999</v>
      </c>
      <c r="D122" s="7">
        <v>16.671320000000001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3:15" x14ac:dyDescent="0.25">
      <c r="C123" s="7">
        <v>96.993579999999994</v>
      </c>
      <c r="D123" s="7">
        <v>48.287529999999997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3:15" x14ac:dyDescent="0.25">
      <c r="C124" s="7">
        <v>9.3819710000000001</v>
      </c>
      <c r="D124" s="7">
        <v>23.018969999999999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3:15" x14ac:dyDescent="0.25">
      <c r="C125" s="7">
        <v>18.606999999999999</v>
      </c>
      <c r="D125" s="7">
        <v>21.990089999999999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3:15" x14ac:dyDescent="0.25">
      <c r="C126" s="7">
        <v>20.73451</v>
      </c>
      <c r="D126" s="7">
        <v>10.480600000000001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3:15" x14ac:dyDescent="0.25">
      <c r="C127" s="7">
        <v>14.36942</v>
      </c>
      <c r="D127" s="7">
        <v>31.581330000000001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3:15" x14ac:dyDescent="0.25">
      <c r="C128" s="7">
        <v>11.57924</v>
      </c>
      <c r="D128" s="7">
        <v>11.282780000000001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x14ac:dyDescent="0.25">
      <c r="C129" s="7">
        <v>81.037239999999997</v>
      </c>
      <c r="D129" s="7">
        <v>17.473490000000002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x14ac:dyDescent="0.25">
      <c r="C130" s="7">
        <v>55.193210000000001</v>
      </c>
      <c r="D130" s="7">
        <v>20.176480000000002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x14ac:dyDescent="0.25">
      <c r="C131" s="7">
        <v>15.101839999999999</v>
      </c>
      <c r="D131" s="7">
        <v>8.684431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x14ac:dyDescent="0.25">
      <c r="C132" s="7">
        <v>30.709399999999999</v>
      </c>
      <c r="D132" s="7">
        <v>48.98507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x14ac:dyDescent="0.25">
      <c r="C133" s="7">
        <v>42.846679999999999</v>
      </c>
      <c r="D133" s="7">
        <v>10.27135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x14ac:dyDescent="0.25">
      <c r="C134" s="7">
        <v>15.78195</v>
      </c>
      <c r="D134" s="7">
        <v>24.483820000000001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x14ac:dyDescent="0.25">
      <c r="C135" s="7">
        <v>16.444610000000001</v>
      </c>
      <c r="D135" s="7">
        <v>54.652619999999999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x14ac:dyDescent="0.25">
      <c r="C136" s="7">
        <v>81.752219999999994</v>
      </c>
      <c r="D136" s="7">
        <v>10.044639999999999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x14ac:dyDescent="0.25">
      <c r="C137" s="7">
        <v>13.532360000000001</v>
      </c>
      <c r="D137" s="7">
        <v>102.13800000000001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x14ac:dyDescent="0.25">
      <c r="C138" s="7">
        <v>43.404710000000001</v>
      </c>
      <c r="D138" s="7">
        <v>6.4871650000000001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x14ac:dyDescent="0.25">
      <c r="C139" s="7">
        <v>119.94280000000001</v>
      </c>
      <c r="D139" s="7">
        <v>15.43318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x14ac:dyDescent="0.25">
      <c r="C140" s="7">
        <v>52.368160000000003</v>
      </c>
      <c r="D140" s="7">
        <v>8.3356580000000005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x14ac:dyDescent="0.25">
      <c r="C141" s="7">
        <v>40.928429999999999</v>
      </c>
      <c r="D141" s="7">
        <v>7.6555520000000001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x14ac:dyDescent="0.25">
      <c r="B142" s="1" t="s">
        <v>18</v>
      </c>
      <c r="C142" s="7">
        <v>100.93470000000001</v>
      </c>
      <c r="D142" s="7">
        <v>33.290320000000001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x14ac:dyDescent="0.25">
      <c r="C143" s="7">
        <v>24.379180000000002</v>
      </c>
      <c r="D143" s="7">
        <v>9.8702559999999995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x14ac:dyDescent="0.25">
      <c r="C144" s="7">
        <v>7.8648119999999997</v>
      </c>
      <c r="D144" s="7">
        <v>7.7601839999999997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3:15" x14ac:dyDescent="0.25">
      <c r="C145" s="7">
        <v>27.43094</v>
      </c>
      <c r="D145" s="7">
        <v>46.805239999999998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3:15" x14ac:dyDescent="0.25">
      <c r="C146" s="7">
        <v>11.003769999999999</v>
      </c>
      <c r="D146" s="7">
        <v>101.8415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3:15" x14ac:dyDescent="0.25">
      <c r="C147" s="7">
        <v>34.946980000000003</v>
      </c>
      <c r="D147" s="7">
        <v>10.288779999999999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3:15" x14ac:dyDescent="0.25">
      <c r="C148" s="7">
        <v>15.83426</v>
      </c>
      <c r="D148" s="7">
        <v>7.2544639999999996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3:15" x14ac:dyDescent="0.25">
      <c r="C149" s="7">
        <v>70.347369999999998</v>
      </c>
      <c r="D149" s="7">
        <v>33.813470000000002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3:15" x14ac:dyDescent="0.25">
      <c r="C150" s="7">
        <v>21.554130000000001</v>
      </c>
      <c r="D150" s="7">
        <v>35.191119999999998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3:15" x14ac:dyDescent="0.25">
      <c r="C151" s="7">
        <v>58.576309999999999</v>
      </c>
      <c r="D151" s="7">
        <v>46.735489999999999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3:15" x14ac:dyDescent="0.25">
      <c r="C152" s="7">
        <v>124.2153</v>
      </c>
      <c r="D152" s="7">
        <v>8.9634490000000007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3:15" x14ac:dyDescent="0.25">
      <c r="C153" s="7">
        <v>35.452710000000003</v>
      </c>
      <c r="D153" s="7">
        <v>12.57324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3:15" x14ac:dyDescent="0.25">
      <c r="C154" s="7">
        <v>50.327840000000002</v>
      </c>
      <c r="D154" s="7">
        <v>11.893140000000001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3:15" x14ac:dyDescent="0.25">
      <c r="C155" s="7">
        <v>63.964840000000002</v>
      </c>
      <c r="D155" s="7">
        <v>12.52093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3:15" x14ac:dyDescent="0.25">
      <c r="C156" s="7">
        <v>11.038639999999999</v>
      </c>
      <c r="D156" s="7">
        <v>9.2075890000000005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3:15" x14ac:dyDescent="0.25">
      <c r="C157" s="7">
        <v>26.12304</v>
      </c>
      <c r="D157" s="7">
        <v>65.342489999999998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3:15" x14ac:dyDescent="0.25">
      <c r="C158" s="7">
        <v>8.9983260000000005</v>
      </c>
      <c r="D158" s="7">
        <v>37.981299999999997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3:15" x14ac:dyDescent="0.25">
      <c r="C159" s="7">
        <v>9.4866060000000001</v>
      </c>
      <c r="D159" s="7">
        <v>46.125129999999999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3:15" x14ac:dyDescent="0.25">
      <c r="C160" s="7">
        <v>11.335100000000001</v>
      </c>
      <c r="D160" s="7">
        <v>9.8005019999999998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3:15" x14ac:dyDescent="0.25">
      <c r="C161" s="7">
        <v>68.777900000000002</v>
      </c>
      <c r="D161" s="7">
        <v>13.51493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3:15" x14ac:dyDescent="0.25">
      <c r="C162" s="7">
        <v>30.064170000000001</v>
      </c>
      <c r="D162" s="7">
        <v>12.695309999999999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3:15" x14ac:dyDescent="0.25">
      <c r="C163" s="7">
        <v>10.986330000000001</v>
      </c>
      <c r="D163" s="7">
        <v>462.14069999999998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3:15" x14ac:dyDescent="0.25">
      <c r="C164" s="7">
        <v>94.970699999999994</v>
      </c>
      <c r="D164" s="7">
        <v>26.611329999999999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x14ac:dyDescent="0.25">
      <c r="C165" s="7">
        <v>13.392849999999999</v>
      </c>
      <c r="D165" s="7">
        <v>6.068638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x14ac:dyDescent="0.25">
      <c r="C166" s="7">
        <v>38.277760000000001</v>
      </c>
      <c r="D166" s="7">
        <v>27.55301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x14ac:dyDescent="0.25">
      <c r="C167" s="7">
        <v>32.296309999999998</v>
      </c>
      <c r="D167" s="7">
        <v>25.094169999999998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x14ac:dyDescent="0.25">
      <c r="C168" s="7">
        <v>75.823099999999997</v>
      </c>
      <c r="D168" s="7">
        <v>37.580210000000001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3:15" x14ac:dyDescent="0.25">
      <c r="C169" s="7">
        <v>96.104200000000006</v>
      </c>
      <c r="D169" s="7">
        <v>31.232559999999999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3:15" x14ac:dyDescent="0.25">
      <c r="C170" s="7">
        <v>16.148160000000001</v>
      </c>
      <c r="D170" s="7">
        <v>20.821709999999999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3:15" x14ac:dyDescent="0.25">
      <c r="C171" s="7">
        <v>12.0152</v>
      </c>
      <c r="D171" s="7">
        <v>12.25935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3:15" x14ac:dyDescent="0.25">
      <c r="C172" s="7">
        <v>226.73689999999999</v>
      </c>
      <c r="D172" s="7">
        <v>11.648999999999999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3:15" x14ac:dyDescent="0.25">
      <c r="C173" s="7">
        <v>90.645920000000004</v>
      </c>
      <c r="D173" s="7">
        <v>145.28110000000001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3:15" x14ac:dyDescent="0.25">
      <c r="C174" s="7">
        <v>34.842350000000003</v>
      </c>
      <c r="D174" s="7">
        <v>150.84399999999999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3:15" x14ac:dyDescent="0.25">
      <c r="C175" s="7">
        <v>11.282780000000001</v>
      </c>
      <c r="D175" s="7">
        <v>160.66200000000001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3:15" x14ac:dyDescent="0.25">
      <c r="C176" s="7">
        <v>20.996089999999999</v>
      </c>
      <c r="D176" s="7">
        <v>138.5324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x14ac:dyDescent="0.25">
      <c r="C177" s="7">
        <v>52.054259999999999</v>
      </c>
      <c r="D177" s="7">
        <v>120.3788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3:15" x14ac:dyDescent="0.25">
      <c r="C178" s="7">
        <v>84.838859999999997</v>
      </c>
      <c r="D178" s="7">
        <v>65.098349999999996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3:15" x14ac:dyDescent="0.25">
      <c r="C179" s="7">
        <v>4.4642860000000004</v>
      </c>
      <c r="D179" s="7">
        <v>14.21247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3:15" x14ac:dyDescent="0.25">
      <c r="C180" s="7">
        <v>7.8822549999999998</v>
      </c>
      <c r="D180" s="7">
        <v>12.398860000000001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3:15" x14ac:dyDescent="0.25">
      <c r="C181" s="7">
        <v>9.9923269999999995</v>
      </c>
      <c r="D181" s="7">
        <v>154.61070000000001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3:15" x14ac:dyDescent="0.25">
      <c r="C182" s="7">
        <v>10.689870000000001</v>
      </c>
      <c r="D182" s="7">
        <v>51.199770000000001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3:15" x14ac:dyDescent="0.25">
      <c r="C183" s="7">
        <v>8.7193039999999993</v>
      </c>
      <c r="D183" s="7">
        <v>115.4088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3:15" x14ac:dyDescent="0.25">
      <c r="C184" s="7">
        <v>13.70675</v>
      </c>
      <c r="D184" s="7">
        <v>209.43780000000001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3:15" x14ac:dyDescent="0.25">
      <c r="C185" s="7">
        <v>9.7481819999999999</v>
      </c>
      <c r="D185" s="7">
        <v>35.382950000000001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3:15" x14ac:dyDescent="0.25">
      <c r="C186" s="7">
        <v>27.587890000000002</v>
      </c>
      <c r="D186" s="7">
        <v>83.583269999999999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3:15" x14ac:dyDescent="0.25">
      <c r="C187" s="7">
        <v>14.92745</v>
      </c>
      <c r="D187" s="7">
        <v>49.019950000000001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3:15" x14ac:dyDescent="0.25">
      <c r="C188" s="7">
        <v>9.2075879999999994</v>
      </c>
      <c r="D188" s="7">
        <v>29.401499999999999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3:15" x14ac:dyDescent="0.25">
      <c r="C189" s="7">
        <v>18.171040000000001</v>
      </c>
      <c r="D189" s="7">
        <v>17.351420000000001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3:15" x14ac:dyDescent="0.25">
      <c r="C190" s="7">
        <v>11.2479</v>
      </c>
      <c r="D190" s="7">
        <v>31.930099999999999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3:15" x14ac:dyDescent="0.25">
      <c r="C191" s="7">
        <v>49.96163</v>
      </c>
      <c r="D191" s="7">
        <v>21.658760000000001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3:15" x14ac:dyDescent="0.25">
      <c r="C192" s="7">
        <v>165.37039999999999</v>
      </c>
      <c r="D192" s="7">
        <v>22.63532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3:15" x14ac:dyDescent="0.25">
      <c r="C193" s="7">
        <v>51.583419999999997</v>
      </c>
      <c r="D193" s="7">
        <v>14.648440000000001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3:15" x14ac:dyDescent="0.25">
      <c r="C194" s="7">
        <v>11.82338</v>
      </c>
      <c r="D194" s="7">
        <v>24.309429999999999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3:15" x14ac:dyDescent="0.25">
      <c r="C195" s="7">
        <v>109.5145</v>
      </c>
      <c r="D195" s="7">
        <v>9.6609940000000005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3:15" x14ac:dyDescent="0.25">
      <c r="C196" s="7">
        <v>48.68862</v>
      </c>
      <c r="D196" s="7">
        <v>17.351420000000001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3:15" x14ac:dyDescent="0.25">
      <c r="C197" s="7">
        <v>8.143834</v>
      </c>
      <c r="D197" s="7">
        <v>10.65499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3:15" x14ac:dyDescent="0.25">
      <c r="C198" s="7">
        <v>59.797020000000003</v>
      </c>
      <c r="D198" s="7">
        <v>13.88114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3:15" x14ac:dyDescent="0.25">
      <c r="C199" s="7">
        <v>11.893129999999999</v>
      </c>
      <c r="D199" s="7">
        <v>12.590680000000001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3:15" x14ac:dyDescent="0.25">
      <c r="C200" s="7">
        <v>26.367190000000001</v>
      </c>
      <c r="D200" s="7">
        <v>14.38686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3:15" x14ac:dyDescent="0.25">
      <c r="C201" s="7">
        <v>134.9051</v>
      </c>
      <c r="D201" s="7">
        <v>10.27135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3:15" x14ac:dyDescent="0.25">
      <c r="C202" s="7">
        <v>29.33175</v>
      </c>
      <c r="D202" s="7">
        <v>20.054410000000001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3:15" x14ac:dyDescent="0.25">
      <c r="C203" s="7">
        <v>19.583559999999999</v>
      </c>
      <c r="D203" s="7">
        <v>14.80538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3:15" x14ac:dyDescent="0.25">
      <c r="C204" s="7">
        <v>44.206890000000001</v>
      </c>
      <c r="D204" s="7">
        <v>79.153869999999998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3:15" x14ac:dyDescent="0.25">
      <c r="C205" s="7">
        <v>9.9225680000000001</v>
      </c>
      <c r="D205" s="7">
        <v>56.60575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3:15" x14ac:dyDescent="0.25">
      <c r="C206" s="7">
        <v>80.392009999999999</v>
      </c>
      <c r="D206" s="7">
        <v>39.498460000000001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3:15" x14ac:dyDescent="0.25">
      <c r="C207" s="7">
        <v>95.703119999999998</v>
      </c>
      <c r="D207" s="7">
        <v>95.389219999999995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3:15" x14ac:dyDescent="0.25">
      <c r="C208" s="7">
        <v>73.765339999999995</v>
      </c>
      <c r="D208" s="7">
        <v>20.978649999999998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x14ac:dyDescent="0.25">
      <c r="C209" s="7">
        <v>48.77581</v>
      </c>
      <c r="D209" s="7">
        <v>65.115790000000004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x14ac:dyDescent="0.25">
      <c r="C210" s="7">
        <v>6.051196</v>
      </c>
      <c r="D210" s="7">
        <v>164.8647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x14ac:dyDescent="0.25">
      <c r="C211" s="7">
        <v>74.253619999999998</v>
      </c>
      <c r="D211" s="7">
        <v>19.095289999999999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x14ac:dyDescent="0.25">
      <c r="B212" s="1" t="s">
        <v>19</v>
      </c>
      <c r="C212" s="7">
        <v>100.93470000000001</v>
      </c>
      <c r="D212" s="7">
        <v>26.564820000000001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x14ac:dyDescent="0.25">
      <c r="C213" s="7">
        <v>24.379180000000002</v>
      </c>
      <c r="D213" s="7">
        <v>5.8942519999999998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x14ac:dyDescent="0.25">
      <c r="C214" s="7">
        <v>7.8648119999999997</v>
      </c>
      <c r="D214" s="7">
        <v>27.73321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x14ac:dyDescent="0.25">
      <c r="C215" s="7">
        <v>27.43094</v>
      </c>
      <c r="D215" s="7">
        <v>6.4610070000000004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x14ac:dyDescent="0.25">
      <c r="C216" s="7">
        <v>11.003769999999999</v>
      </c>
      <c r="D216" s="7">
        <v>11.22756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x14ac:dyDescent="0.25">
      <c r="C217" s="7">
        <v>34.946980000000003</v>
      </c>
      <c r="D217" s="7">
        <v>62.616250000000001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x14ac:dyDescent="0.25">
      <c r="C218" s="7">
        <v>15.83426</v>
      </c>
      <c r="D218" s="7">
        <v>13.581770000000001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x14ac:dyDescent="0.25">
      <c r="C219" s="7">
        <v>70.347369999999998</v>
      </c>
      <c r="D219" s="7">
        <v>11.898949999999999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x14ac:dyDescent="0.25">
      <c r="C220" s="7">
        <v>21.554130000000001</v>
      </c>
      <c r="D220" s="7">
        <v>15.37214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x14ac:dyDescent="0.25">
      <c r="C221" s="7">
        <v>58.576309999999999</v>
      </c>
      <c r="D221" s="7">
        <v>19.952680000000001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2:15" x14ac:dyDescent="0.25">
      <c r="C222" s="7">
        <v>124.2153</v>
      </c>
      <c r="D222" s="7">
        <v>4.4148759999999996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2:15" x14ac:dyDescent="0.25">
      <c r="C223" s="7">
        <v>35.452710000000003</v>
      </c>
      <c r="D223" s="7">
        <v>7.06264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2:15" x14ac:dyDescent="0.25">
      <c r="C224" s="7">
        <v>50.327840000000002</v>
      </c>
      <c r="D224" s="7">
        <v>16.953240000000001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3:15" x14ac:dyDescent="0.25">
      <c r="C225" s="7">
        <v>63.964840000000002</v>
      </c>
      <c r="D225" s="7">
        <v>20.057310000000001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3:15" x14ac:dyDescent="0.25">
      <c r="C226" s="7">
        <v>11.038639999999999</v>
      </c>
      <c r="D226" s="7">
        <v>33.455979999999997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3:15" x14ac:dyDescent="0.25">
      <c r="C227" s="7">
        <v>26.12304</v>
      </c>
      <c r="D227" s="7">
        <v>21.14432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3:15" x14ac:dyDescent="0.25">
      <c r="C228" s="7">
        <v>8.9983260000000005</v>
      </c>
      <c r="D228" s="7">
        <v>29.54682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3:15" x14ac:dyDescent="0.25">
      <c r="C229" s="7">
        <v>9.4866060000000001</v>
      </c>
      <c r="D229" s="7">
        <v>20.510719999999999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3:15" x14ac:dyDescent="0.25">
      <c r="C230" s="7">
        <v>11.335100000000001</v>
      </c>
      <c r="D230" s="7">
        <v>39.629249999999999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3:15" x14ac:dyDescent="0.25">
      <c r="C231" s="7">
        <v>68.777900000000002</v>
      </c>
      <c r="D231" s="7">
        <v>25.152290000000001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3:15" x14ac:dyDescent="0.25">
      <c r="C232" s="7">
        <v>30.064170000000001</v>
      </c>
      <c r="D232" s="7">
        <v>34.772599999999997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3:15" x14ac:dyDescent="0.25">
      <c r="C233" s="7">
        <v>10.986330000000001</v>
      </c>
      <c r="D233" s="7">
        <v>21.475650000000002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3:15" x14ac:dyDescent="0.25">
      <c r="C234" s="7">
        <v>94.970699999999994</v>
      </c>
      <c r="D234" s="7">
        <v>76.183490000000006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3:15" x14ac:dyDescent="0.25">
      <c r="C235" s="7">
        <v>13.392849999999999</v>
      </c>
      <c r="D235" s="7">
        <v>5.6675500000000003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3:15" x14ac:dyDescent="0.25">
      <c r="C236" s="7">
        <v>38.277760000000001</v>
      </c>
      <c r="D236" s="7">
        <v>13.37832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3:15" x14ac:dyDescent="0.25">
      <c r="C237" s="7">
        <v>32.296309999999998</v>
      </c>
      <c r="D237" s="7">
        <v>95.174139999999994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3:15" x14ac:dyDescent="0.25">
      <c r="C238" s="7">
        <v>75.823099999999997</v>
      </c>
      <c r="D238" s="7">
        <v>12.67496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3:15" x14ac:dyDescent="0.25">
      <c r="C239" s="7">
        <v>96.104200000000006</v>
      </c>
      <c r="D239" s="7">
        <v>57.120179999999998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3:15" x14ac:dyDescent="0.25">
      <c r="C240" s="7">
        <v>16.148160000000001</v>
      </c>
      <c r="D240" s="7">
        <v>57.073680000000003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3:15" x14ac:dyDescent="0.25">
      <c r="C241" s="7">
        <v>12.0152</v>
      </c>
      <c r="D241" s="7">
        <v>7.5131379999999996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3:15" x14ac:dyDescent="0.25">
      <c r="C242" s="7">
        <v>226.73689999999999</v>
      </c>
      <c r="D242" s="7">
        <v>27.983160000000002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3:15" x14ac:dyDescent="0.25">
      <c r="C243" s="7">
        <v>90.645920000000004</v>
      </c>
      <c r="D243" s="7">
        <v>9.8121240000000007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3:15" x14ac:dyDescent="0.25">
      <c r="C244" s="7">
        <v>34.842350000000003</v>
      </c>
      <c r="D244" s="7">
        <v>8.3676259999999996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3:15" x14ac:dyDescent="0.25">
      <c r="C245" s="7">
        <v>11.282780000000001</v>
      </c>
      <c r="D245" s="7">
        <v>61.921610000000001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3:15" x14ac:dyDescent="0.25">
      <c r="C246" s="7">
        <v>20.996089999999999</v>
      </c>
      <c r="D246" s="7">
        <v>24.483809999999998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3:15" x14ac:dyDescent="0.25">
      <c r="C247" s="7">
        <v>52.054259999999999</v>
      </c>
      <c r="D247" s="7">
        <v>6.73421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x14ac:dyDescent="0.25">
      <c r="C248" s="7">
        <v>84.838859999999997</v>
      </c>
      <c r="D248" s="7">
        <v>11.61993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3:15" x14ac:dyDescent="0.25">
      <c r="C249" s="7">
        <v>4.4642860000000004</v>
      </c>
      <c r="D249" s="7">
        <v>51.46716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3:15" x14ac:dyDescent="0.25">
      <c r="C250" s="7">
        <v>7.8822549999999998</v>
      </c>
      <c r="D250" s="7">
        <v>49.060630000000003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3:15" x14ac:dyDescent="0.25">
      <c r="C251" s="7">
        <v>9.9923269999999995</v>
      </c>
      <c r="D251" s="7">
        <v>27.308869999999999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3:15" x14ac:dyDescent="0.25">
      <c r="C252" s="7">
        <v>10.689870000000001</v>
      </c>
      <c r="D252" s="7">
        <v>7.5480150000000004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3:15" x14ac:dyDescent="0.25">
      <c r="C253" s="7">
        <v>8.7193039999999993</v>
      </c>
      <c r="D253" s="7">
        <v>4.3712770000000001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3:15" x14ac:dyDescent="0.25">
      <c r="C254" s="7">
        <v>13.70675</v>
      </c>
      <c r="D254" s="7">
        <v>9.6435549999999992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3:15" x14ac:dyDescent="0.25">
      <c r="C255" s="7">
        <v>9.7481819999999999</v>
      </c>
      <c r="D255" s="7">
        <v>46.956380000000003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3:15" x14ac:dyDescent="0.25">
      <c r="C256" s="7">
        <v>27.587890000000002</v>
      </c>
      <c r="D256" s="7">
        <v>27.35247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3:15" x14ac:dyDescent="0.25">
      <c r="C257" s="7">
        <v>14.92745</v>
      </c>
      <c r="D257" s="7">
        <v>2.6216050000000002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3:15" x14ac:dyDescent="0.25">
      <c r="C258" s="7">
        <v>9.2075879999999994</v>
      </c>
      <c r="D258" s="7">
        <v>33.025829999999999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3:15" x14ac:dyDescent="0.25">
      <c r="C259" s="7">
        <v>18.171040000000001</v>
      </c>
      <c r="D259" s="7">
        <v>92.985600000000005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3:15" x14ac:dyDescent="0.25">
      <c r="C260" s="7">
        <v>11.2479</v>
      </c>
      <c r="D260" s="7">
        <v>8.0740770000000008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3:15" x14ac:dyDescent="0.25">
      <c r="C261" s="7">
        <v>49.96163</v>
      </c>
      <c r="D261" s="7">
        <v>9.3093160000000008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3:15" x14ac:dyDescent="0.25">
      <c r="C262" s="7">
        <v>165.37039999999999</v>
      </c>
      <c r="D262" s="7">
        <v>15.57849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3:15" x14ac:dyDescent="0.25">
      <c r="C263" s="7">
        <v>51.583419999999997</v>
      </c>
      <c r="D263" s="7">
        <v>42.445590000000003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3:15" x14ac:dyDescent="0.25">
      <c r="C264" s="7">
        <v>11.82338</v>
      </c>
      <c r="D264" s="7">
        <v>19.789919999999999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3:15" x14ac:dyDescent="0.25">
      <c r="C265" s="7">
        <v>109.5145</v>
      </c>
      <c r="D265" s="7">
        <v>31.674330000000001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3:15" x14ac:dyDescent="0.25">
      <c r="C266" s="7">
        <v>48.68862</v>
      </c>
      <c r="D266" s="7">
        <v>84.289540000000002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3:15" x14ac:dyDescent="0.25">
      <c r="C267" s="7">
        <v>8.143834</v>
      </c>
      <c r="D267" s="7">
        <v>27.893059999999998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3:15" x14ac:dyDescent="0.25">
      <c r="C268" s="7">
        <v>59.797020000000003</v>
      </c>
      <c r="D268" s="7">
        <v>5.7576460000000003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3:15" x14ac:dyDescent="0.25">
      <c r="C269" s="7">
        <v>11.893129999999999</v>
      </c>
      <c r="D269" s="7">
        <v>18.72616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3:15" x14ac:dyDescent="0.25">
      <c r="C270" s="7">
        <v>26.367190000000001</v>
      </c>
      <c r="D270" s="7">
        <v>94.682959999999994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3:15" x14ac:dyDescent="0.25">
      <c r="C271" s="7">
        <v>134.9051</v>
      </c>
      <c r="D271" s="7">
        <v>8.1554579999999994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3:15" x14ac:dyDescent="0.25">
      <c r="C272" s="7">
        <v>29.33175</v>
      </c>
      <c r="D272" s="7">
        <v>69.69923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2:15" x14ac:dyDescent="0.25">
      <c r="C273" s="7">
        <v>19.583559999999999</v>
      </c>
      <c r="D273" s="7">
        <v>20.295639999999999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2:15" x14ac:dyDescent="0.25">
      <c r="C274" s="7">
        <v>44.206890000000001</v>
      </c>
      <c r="D274" s="7">
        <v>7.1585489999999998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2:15" x14ac:dyDescent="0.25">
      <c r="C275" s="7">
        <v>9.9225680000000001</v>
      </c>
      <c r="D275" s="7">
        <v>15.244249999999999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2:15" x14ac:dyDescent="0.25">
      <c r="C276" s="7">
        <v>80.392009999999999</v>
      </c>
      <c r="D276" s="7">
        <v>5.9698200000000003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2:15" x14ac:dyDescent="0.25">
      <c r="C277" s="7">
        <v>95.703119999999998</v>
      </c>
      <c r="D277" s="7">
        <v>9.384881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2:15" x14ac:dyDescent="0.25">
      <c r="C278" s="7">
        <v>73.765339999999995</v>
      </c>
      <c r="D278" s="7">
        <v>12.10821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x14ac:dyDescent="0.25">
      <c r="C279" s="7">
        <v>48.77581</v>
      </c>
      <c r="D279" s="7">
        <v>57.649149999999999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x14ac:dyDescent="0.25">
      <c r="C280" s="7">
        <v>6.051196</v>
      </c>
      <c r="D280" s="7">
        <v>17.566500000000001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x14ac:dyDescent="0.25">
      <c r="C281" s="7">
        <v>74.253619999999998</v>
      </c>
      <c r="D281" s="7">
        <v>57.692749999999997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2:15" x14ac:dyDescent="0.25">
      <c r="B282" s="1" t="s">
        <v>21</v>
      </c>
      <c r="C282" s="7">
        <v>22.73995</v>
      </c>
      <c r="D282" s="7">
        <v>9.7307480000000002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2:15" x14ac:dyDescent="0.25">
      <c r="C283" s="7">
        <v>10.65499</v>
      </c>
      <c r="D283" s="7">
        <v>52.246090000000002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2:15" x14ac:dyDescent="0.25">
      <c r="C284" s="7">
        <v>13.30566</v>
      </c>
      <c r="D284" s="7">
        <v>25.966100000000001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2:15" x14ac:dyDescent="0.25">
      <c r="C285" s="7">
        <v>23.611879999999999</v>
      </c>
      <c r="D285" s="7">
        <v>103.56789999999999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2:15" x14ac:dyDescent="0.25">
      <c r="C286" s="7">
        <v>12.97433</v>
      </c>
      <c r="D286" s="7">
        <v>34.702840000000002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x14ac:dyDescent="0.25">
      <c r="C287" s="7">
        <v>15.851699999999999</v>
      </c>
      <c r="D287" s="7">
        <v>15.83426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x14ac:dyDescent="0.25">
      <c r="C288" s="7">
        <v>20.071840000000002</v>
      </c>
      <c r="D288" s="7">
        <v>6.2779020000000001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3:15" x14ac:dyDescent="0.25">
      <c r="C289" s="7">
        <v>54.96651</v>
      </c>
      <c r="D289" s="7">
        <v>47.136569999999999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3:15" x14ac:dyDescent="0.25">
      <c r="C290" s="7">
        <v>18.62444</v>
      </c>
      <c r="D290" s="7">
        <v>26.994980000000002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3:15" x14ac:dyDescent="0.25">
      <c r="C291" s="7">
        <v>47.450470000000003</v>
      </c>
      <c r="D291" s="7">
        <v>18.484929999999999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3:15" x14ac:dyDescent="0.25">
      <c r="C292" s="7">
        <v>16.444610000000001</v>
      </c>
      <c r="D292" s="7">
        <v>12.67787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3:15" x14ac:dyDescent="0.25">
      <c r="C293" s="7">
        <v>13.37542</v>
      </c>
      <c r="D293" s="7">
        <v>35.295760000000001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3:15" x14ac:dyDescent="0.25">
      <c r="C294" s="7">
        <v>82.41489</v>
      </c>
      <c r="D294" s="7">
        <v>44.381279999999997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3:15" x14ac:dyDescent="0.25">
      <c r="C295" s="7">
        <v>24.74539</v>
      </c>
      <c r="D295" s="7">
        <v>10.86426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3:15" x14ac:dyDescent="0.25">
      <c r="C296" s="7">
        <v>11.61412</v>
      </c>
      <c r="D296" s="7">
        <v>36.499020000000002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3:15" x14ac:dyDescent="0.25">
      <c r="C297" s="7">
        <v>17.368860000000002</v>
      </c>
      <c r="D297" s="7">
        <v>11.195589999999999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3:15" x14ac:dyDescent="0.25">
      <c r="C298" s="7">
        <v>16.42717</v>
      </c>
      <c r="D298" s="7">
        <v>25.23368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3:15" x14ac:dyDescent="0.25">
      <c r="C299" s="7">
        <v>16.287659999999999</v>
      </c>
      <c r="D299" s="7">
        <v>35.661969999999997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3:15" x14ac:dyDescent="0.25">
      <c r="C300" s="7">
        <v>17.979209999999998</v>
      </c>
      <c r="D300" s="7">
        <v>29.54101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3:15" x14ac:dyDescent="0.25">
      <c r="C301" s="7">
        <v>14.92745</v>
      </c>
      <c r="D301" s="7">
        <v>12.5558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3:15" x14ac:dyDescent="0.25">
      <c r="C302" s="7">
        <v>8.1961460000000006</v>
      </c>
      <c r="D302" s="7">
        <v>26.83803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3:15" x14ac:dyDescent="0.25">
      <c r="C303" s="7">
        <v>7.8648119999999997</v>
      </c>
      <c r="D303" s="7">
        <v>7.7601839999999997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3:15" x14ac:dyDescent="0.25">
      <c r="C304" s="7">
        <v>33.272880000000001</v>
      </c>
      <c r="D304" s="7">
        <v>23.402619999999999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3:15" x14ac:dyDescent="0.25">
      <c r="C305" s="7">
        <v>45.96819</v>
      </c>
      <c r="D305" s="7">
        <v>32.366070000000001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3:15" x14ac:dyDescent="0.25">
      <c r="C306" s="7">
        <v>8.9460060000000006</v>
      </c>
      <c r="D306" s="7">
        <v>6.3650950000000002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3:15" x14ac:dyDescent="0.25">
      <c r="C307" s="7">
        <v>168.82320000000001</v>
      </c>
      <c r="D307" s="7">
        <v>18.71163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3:15" x14ac:dyDescent="0.25">
      <c r="C308" s="7">
        <v>107.7706</v>
      </c>
      <c r="D308" s="7">
        <v>12.86969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3:15" x14ac:dyDescent="0.25">
      <c r="C309" s="7">
        <v>10.881690000000001</v>
      </c>
      <c r="D309" s="7">
        <v>30.883790000000001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3:15" x14ac:dyDescent="0.25">
      <c r="C310" s="7">
        <v>13.81138</v>
      </c>
      <c r="D310" s="7">
        <v>37.4407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3:15" x14ac:dyDescent="0.25">
      <c r="C311" s="7">
        <v>14.508929999999999</v>
      </c>
      <c r="D311" s="7">
        <v>6.0860770000000004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3:15" x14ac:dyDescent="0.25">
      <c r="C312" s="7">
        <v>24.065290000000001</v>
      </c>
      <c r="D312" s="7">
        <v>17.473490000000002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3:15" x14ac:dyDescent="0.25">
      <c r="C313" s="7">
        <v>138.7765</v>
      </c>
      <c r="D313" s="7">
        <v>13.30566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3:15" x14ac:dyDescent="0.25">
      <c r="C314" s="7">
        <v>14.96233</v>
      </c>
      <c r="D314" s="7">
        <v>13.96833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3:15" x14ac:dyDescent="0.25">
      <c r="C315" s="7">
        <v>93.505849999999995</v>
      </c>
      <c r="D315" s="7">
        <v>15.01465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3:15" x14ac:dyDescent="0.25">
      <c r="C316" s="7">
        <v>26.54157</v>
      </c>
      <c r="D316" s="7">
        <v>16.985209999999999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3:15" x14ac:dyDescent="0.25">
      <c r="C317" s="7">
        <v>8.5449219999999997</v>
      </c>
      <c r="D317" s="7">
        <v>40.806359999999998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3:15" x14ac:dyDescent="0.25">
      <c r="C318" s="7">
        <v>6.3650950000000002</v>
      </c>
      <c r="D318" s="7">
        <v>47.293520000000001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3:15" x14ac:dyDescent="0.25">
      <c r="C319" s="7">
        <v>12.62556</v>
      </c>
      <c r="D319" s="7">
        <v>30.203679999999999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3:15" x14ac:dyDescent="0.25">
      <c r="C320" s="7">
        <v>27.02985</v>
      </c>
      <c r="D320" s="7">
        <v>42.654850000000003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3:15" x14ac:dyDescent="0.25">
      <c r="C321" s="7">
        <v>15.101839999999999</v>
      </c>
      <c r="D321" s="7">
        <v>25.4255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3:15" x14ac:dyDescent="0.25">
      <c r="C322" s="7">
        <v>39.603090000000002</v>
      </c>
      <c r="D322" s="7">
        <v>7.7427450000000002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3:15" x14ac:dyDescent="0.25">
      <c r="C323" s="7">
        <v>7.5160419999999997</v>
      </c>
      <c r="D323" s="7">
        <v>66.353939999999994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3:15" x14ac:dyDescent="0.25">
      <c r="C324" s="7">
        <v>14.61356</v>
      </c>
      <c r="D324" s="7">
        <v>46.07282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3:15" x14ac:dyDescent="0.25">
      <c r="C325" s="7">
        <v>71.498310000000004</v>
      </c>
      <c r="D325" s="7">
        <v>41.625970000000002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3:15" x14ac:dyDescent="0.25">
      <c r="C326" s="7">
        <v>57.076590000000003</v>
      </c>
      <c r="D326" s="7">
        <v>16.863140000000001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3:15" x14ac:dyDescent="0.25">
      <c r="C327" s="7">
        <v>92.755989999999997</v>
      </c>
      <c r="D327" s="7">
        <v>97.098209999999995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3:15" x14ac:dyDescent="0.25">
      <c r="C328" s="7">
        <v>12.451169999999999</v>
      </c>
      <c r="D328" s="7">
        <v>23.64676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3:15" x14ac:dyDescent="0.25">
      <c r="C329" s="7">
        <v>24.44894</v>
      </c>
      <c r="D329" s="7">
        <v>55.99539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3:15" x14ac:dyDescent="0.25">
      <c r="C330" s="7">
        <v>32.592770000000002</v>
      </c>
      <c r="D330" s="7">
        <v>22.21679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3:15" x14ac:dyDescent="0.25">
      <c r="C331" s="7">
        <v>15.502929999999999</v>
      </c>
      <c r="D331" s="7">
        <v>25.582450000000001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3:15" x14ac:dyDescent="0.25">
      <c r="C332" s="7">
        <v>71.271609999999995</v>
      </c>
      <c r="D332" s="7">
        <v>59.116909999999997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3:15" x14ac:dyDescent="0.25">
      <c r="C333" s="7">
        <v>88.187070000000006</v>
      </c>
      <c r="D333" s="7">
        <v>16.008649999999999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3:15" x14ac:dyDescent="0.25">
      <c r="C334" s="7">
        <v>89.372900000000001</v>
      </c>
      <c r="D334" s="7">
        <v>11.300219999999999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3:15" x14ac:dyDescent="0.25">
      <c r="C335" s="7">
        <v>6.6964290000000002</v>
      </c>
      <c r="D335" s="7">
        <v>13.48005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3:15" x14ac:dyDescent="0.25">
      <c r="C336" s="7">
        <v>23.664200000000001</v>
      </c>
      <c r="D336" s="7">
        <v>6.1383929999999998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2:15" x14ac:dyDescent="0.25">
      <c r="C337" s="7">
        <v>41.015619999999998</v>
      </c>
      <c r="D337" s="7">
        <v>23.4375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2:15" x14ac:dyDescent="0.25">
      <c r="C338" s="7">
        <v>146.29249999999999</v>
      </c>
      <c r="D338" s="7">
        <v>35.609650000000002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2:15" x14ac:dyDescent="0.25">
      <c r="C339" s="7">
        <v>10.09695</v>
      </c>
      <c r="D339" s="7">
        <v>4.6909879999999999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2:15" x14ac:dyDescent="0.25">
      <c r="C340" s="7">
        <v>19.653320000000001</v>
      </c>
      <c r="D340" s="7">
        <v>32.244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2:15" x14ac:dyDescent="0.25">
      <c r="C341" s="7">
        <v>102.99250000000001</v>
      </c>
      <c r="D341" s="7">
        <v>8.6495499999999996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2:15" x14ac:dyDescent="0.25">
      <c r="C342" s="7">
        <v>104.57940000000001</v>
      </c>
      <c r="D342" s="7">
        <v>10.30622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2:15" x14ac:dyDescent="0.25">
      <c r="C343" s="7">
        <v>96.330910000000003</v>
      </c>
      <c r="D343" s="7">
        <v>17.21191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2:15" x14ac:dyDescent="0.25">
      <c r="C344" s="7">
        <v>21.51925</v>
      </c>
      <c r="D344" s="7">
        <v>34.284320000000001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2:15" x14ac:dyDescent="0.25">
      <c r="C345" s="7">
        <v>192.15610000000001</v>
      </c>
      <c r="D345" s="7">
        <v>6.4871650000000001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2:15" x14ac:dyDescent="0.25">
      <c r="C346" s="7">
        <v>67.888530000000003</v>
      </c>
      <c r="D346" s="7">
        <v>42.881549999999997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2:15" x14ac:dyDescent="0.25">
      <c r="C347" s="7">
        <v>3.034319</v>
      </c>
      <c r="D347" s="7">
        <v>9.6261159999999997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2:15" x14ac:dyDescent="0.25">
      <c r="C348" s="7">
        <v>4.464283</v>
      </c>
      <c r="D348" s="7">
        <v>12.451169999999999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2:15" x14ac:dyDescent="0.25">
      <c r="C349" s="7">
        <v>10.846819999999999</v>
      </c>
      <c r="D349" s="7">
        <v>28.913219999999999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2:15" x14ac:dyDescent="0.25">
      <c r="C350" s="7">
        <v>30.779160000000001</v>
      </c>
      <c r="D350" s="7">
        <v>36.115369999999999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2:15" x14ac:dyDescent="0.25">
      <c r="C351" s="7">
        <v>21.344860000000001</v>
      </c>
      <c r="D351" s="7">
        <v>26.506689999999999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2:15" x14ac:dyDescent="0.25">
      <c r="B352" s="1" t="s">
        <v>43</v>
      </c>
      <c r="C352" s="7">
        <v>6.0511999999999997</v>
      </c>
      <c r="D352" s="7">
        <v>73.957160000000002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3:15" x14ac:dyDescent="0.25">
      <c r="C353" s="7">
        <v>9.2773439999999994</v>
      </c>
      <c r="D353" s="7">
        <v>108.6251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3:15" x14ac:dyDescent="0.25">
      <c r="C354" s="7">
        <v>14.1776</v>
      </c>
      <c r="D354" s="7">
        <v>36.551340000000003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3:15" x14ac:dyDescent="0.25">
      <c r="C355" s="7">
        <v>15.97377</v>
      </c>
      <c r="D355" s="7">
        <v>55.803570000000001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3:15" x14ac:dyDescent="0.25">
      <c r="C356" s="7">
        <v>48.863</v>
      </c>
      <c r="D356" s="7">
        <v>16.688759999999998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3:15" x14ac:dyDescent="0.25">
      <c r="C357" s="7">
        <v>25.704519999999999</v>
      </c>
      <c r="D357" s="7">
        <v>35.766599999999997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3:15" x14ac:dyDescent="0.25">
      <c r="C358" s="7">
        <v>14.71819</v>
      </c>
      <c r="D358" s="7">
        <v>20.071840000000002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3:15" x14ac:dyDescent="0.25">
      <c r="C359" s="7">
        <v>38.068489999999997</v>
      </c>
      <c r="D359" s="7">
        <v>67.435130000000001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3:15" x14ac:dyDescent="0.25">
      <c r="C360" s="7">
        <v>16.758510000000001</v>
      </c>
      <c r="D360" s="7">
        <v>95.703119999999998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3:15" x14ac:dyDescent="0.25">
      <c r="C361" s="7">
        <v>40.719169999999998</v>
      </c>
      <c r="D361" s="7">
        <v>32.174239999999998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3:15" x14ac:dyDescent="0.25">
      <c r="C362" s="7">
        <v>17.02009</v>
      </c>
      <c r="D362" s="7">
        <v>15.92146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3:15" x14ac:dyDescent="0.25">
      <c r="C363" s="7">
        <v>37.26632</v>
      </c>
      <c r="D363" s="7">
        <v>50.327840000000002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3:15" x14ac:dyDescent="0.25">
      <c r="C364" s="7">
        <v>29.174800000000001</v>
      </c>
      <c r="D364" s="7">
        <v>45.706609999999998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3:15" x14ac:dyDescent="0.25">
      <c r="C365" s="7">
        <v>28.093610000000002</v>
      </c>
      <c r="D365" s="7">
        <v>52.211210000000001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3:15" x14ac:dyDescent="0.25">
      <c r="C366" s="7">
        <v>15.38086</v>
      </c>
      <c r="D366" s="7">
        <v>30.726839999999999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3:15" x14ac:dyDescent="0.25">
      <c r="C367" s="7">
        <v>47.06682</v>
      </c>
      <c r="D367" s="7">
        <v>61.558320000000002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3:15" x14ac:dyDescent="0.25">
      <c r="C368" s="7">
        <v>27.204239999999999</v>
      </c>
      <c r="D368" s="7">
        <v>29.628209999999999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3:15" x14ac:dyDescent="0.25">
      <c r="C369" s="7">
        <v>6.7661829999999998</v>
      </c>
      <c r="D369" s="7">
        <v>78.683030000000002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3:15" x14ac:dyDescent="0.25">
      <c r="C370" s="7">
        <v>42.532780000000002</v>
      </c>
      <c r="D370" s="7">
        <v>64.191540000000003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3:15" x14ac:dyDescent="0.25">
      <c r="C371" s="7">
        <v>27.34375</v>
      </c>
      <c r="D371" s="7">
        <v>41.17257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3:15" x14ac:dyDescent="0.25">
      <c r="C372" s="7">
        <v>37.754600000000003</v>
      </c>
      <c r="D372" s="7">
        <v>81.229060000000004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3:15" x14ac:dyDescent="0.25">
      <c r="C373" s="7">
        <v>16.42718</v>
      </c>
      <c r="D373" s="7">
        <v>25.076730000000001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3:15" x14ac:dyDescent="0.25">
      <c r="C374" s="7">
        <v>26.559010000000001</v>
      </c>
      <c r="D374" s="7">
        <v>33.673969999999997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3:15" x14ac:dyDescent="0.25">
      <c r="C375" s="7">
        <v>6.6441129999999999</v>
      </c>
      <c r="D375" s="7">
        <v>67.313059999999993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3:15" x14ac:dyDescent="0.25">
      <c r="C376" s="7">
        <v>10.30622</v>
      </c>
      <c r="D376" s="7">
        <v>110.4562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3:15" x14ac:dyDescent="0.25">
      <c r="C377" s="7">
        <v>14.944889999999999</v>
      </c>
      <c r="D377" s="7">
        <v>31.930099999999999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3:15" x14ac:dyDescent="0.25">
      <c r="C378" s="7">
        <v>84.490089999999995</v>
      </c>
      <c r="D378" s="7">
        <v>21.43206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3:15" x14ac:dyDescent="0.25">
      <c r="C379" s="7">
        <v>35.505020000000002</v>
      </c>
      <c r="D379" s="7">
        <v>29.64565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3:15" x14ac:dyDescent="0.25">
      <c r="C380" s="7">
        <v>7.5334820000000002</v>
      </c>
      <c r="D380" s="7">
        <v>37.301200000000001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3:15" x14ac:dyDescent="0.25">
      <c r="C381" s="7">
        <v>18.11872</v>
      </c>
      <c r="D381" s="7">
        <v>42.288640000000001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3:15" x14ac:dyDescent="0.25">
      <c r="C382" s="7">
        <v>8.2484660000000005</v>
      </c>
      <c r="D382" s="7">
        <v>26.960100000000001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3:15" x14ac:dyDescent="0.25">
      <c r="C383" s="7">
        <v>15.88658</v>
      </c>
      <c r="D383" s="7">
        <v>72.073800000000006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3:15" x14ac:dyDescent="0.25">
      <c r="C384" s="7">
        <v>24.762830000000001</v>
      </c>
      <c r="D384" s="7">
        <v>56.239530000000002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3:15" x14ac:dyDescent="0.25">
      <c r="C385" s="7">
        <v>72.126109999999997</v>
      </c>
      <c r="D385" s="7">
        <v>97.324910000000003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3:15" x14ac:dyDescent="0.25">
      <c r="C386" s="7">
        <v>72.980599999999995</v>
      </c>
      <c r="D386" s="7">
        <v>109.35760000000001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3:15" x14ac:dyDescent="0.25">
      <c r="C387" s="7">
        <v>25.861470000000001</v>
      </c>
      <c r="D387" s="7">
        <v>49.089700000000001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3:15" x14ac:dyDescent="0.25">
      <c r="C388" s="7">
        <v>35.55733</v>
      </c>
      <c r="D388" s="7">
        <v>80.147880000000001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3:15" x14ac:dyDescent="0.25">
      <c r="C389" s="7">
        <v>21.62388</v>
      </c>
      <c r="D389" s="7">
        <v>36.708280000000002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3:15" x14ac:dyDescent="0.25">
      <c r="C390" s="7">
        <v>42.044499999999999</v>
      </c>
      <c r="D390" s="7">
        <v>33.883229999999998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3:15" x14ac:dyDescent="0.25">
      <c r="C391" s="7">
        <v>44.049939999999999</v>
      </c>
      <c r="D391" s="7">
        <v>25.791709999999998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3:15" x14ac:dyDescent="0.25">
      <c r="C392" s="7">
        <v>23.507249999999999</v>
      </c>
      <c r="D392" s="7">
        <v>43.125689999999999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3:15" x14ac:dyDescent="0.25">
      <c r="C393" s="7">
        <v>11.31766</v>
      </c>
      <c r="D393" s="7">
        <v>417.82920000000001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3:15" x14ac:dyDescent="0.25">
      <c r="C394" s="7">
        <v>21.72852</v>
      </c>
      <c r="D394" s="7">
        <v>76.660160000000005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3:15" x14ac:dyDescent="0.25">
      <c r="C395" s="7">
        <v>13.96833</v>
      </c>
      <c r="D395" s="7">
        <v>62.203539999999997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3:15" x14ac:dyDescent="0.25">
      <c r="C396" s="7">
        <v>40.631970000000003</v>
      </c>
      <c r="D396" s="7">
        <v>34.824910000000003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3:15" x14ac:dyDescent="0.25">
      <c r="C397" s="7">
        <v>18.676760000000002</v>
      </c>
      <c r="D397" s="7">
        <v>26.977540000000001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3:15" x14ac:dyDescent="0.25">
      <c r="C398" s="7">
        <v>54.79213</v>
      </c>
      <c r="D398" s="7">
        <v>33.586770000000001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3:15" x14ac:dyDescent="0.25">
      <c r="C399" s="7">
        <v>12.084960000000001</v>
      </c>
      <c r="D399" s="7">
        <v>176.13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3:15" x14ac:dyDescent="0.25">
      <c r="C400" s="7">
        <v>20.42062</v>
      </c>
      <c r="D400" s="7">
        <v>24.658200000000001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3:15" x14ac:dyDescent="0.25">
      <c r="C401" s="7">
        <v>18.502369999999999</v>
      </c>
      <c r="D401" s="7">
        <v>273.97809999999998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3:15" x14ac:dyDescent="0.25">
      <c r="C402" s="7">
        <v>12.11984</v>
      </c>
      <c r="D402" s="7">
        <v>28.494700000000002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3:15" x14ac:dyDescent="0.25">
      <c r="C403" s="7">
        <v>15.53781</v>
      </c>
      <c r="D403" s="7">
        <v>98.999020000000002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3:15" x14ac:dyDescent="0.25">
      <c r="C404" s="7">
        <v>44.660290000000003</v>
      </c>
      <c r="D404" s="7">
        <v>23.699079999999999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3:15" x14ac:dyDescent="0.25">
      <c r="C405" s="7">
        <v>33.970419999999997</v>
      </c>
      <c r="D405" s="7">
        <v>21.972650000000002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3:15" x14ac:dyDescent="0.25">
      <c r="C406" s="7">
        <v>23.367740000000001</v>
      </c>
      <c r="D406" s="7">
        <v>30.831469999999999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3:15" x14ac:dyDescent="0.25">
      <c r="C407" s="7">
        <v>15.642440000000001</v>
      </c>
      <c r="D407" s="7">
        <v>16.462050000000001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3:15" x14ac:dyDescent="0.25">
      <c r="C408" s="7">
        <v>9.5214839999999992</v>
      </c>
      <c r="D408" s="7">
        <v>42.340949999999999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3:15" x14ac:dyDescent="0.25">
      <c r="C409" s="7">
        <v>9.7133090000000006</v>
      </c>
      <c r="D409" s="7">
        <v>26.279990000000002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3:15" x14ac:dyDescent="0.25">
      <c r="C410" s="7">
        <v>24.884899999999998</v>
      </c>
      <c r="D410" s="7">
        <v>27.25656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3:15" x14ac:dyDescent="0.25">
      <c r="C411" s="7">
        <v>34.109929999999999</v>
      </c>
      <c r="D411" s="7">
        <v>68.586070000000007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3:15" x14ac:dyDescent="0.25">
      <c r="C412" s="7">
        <v>87.297709999999995</v>
      </c>
      <c r="D412" s="7">
        <v>812.23829999999998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3:15" x14ac:dyDescent="0.25">
      <c r="C413" s="7">
        <v>9.3819750000000006</v>
      </c>
      <c r="D413" s="7">
        <v>31.84291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3:15" x14ac:dyDescent="0.25">
      <c r="C414" s="7">
        <v>15.101839999999999</v>
      </c>
      <c r="D414" s="7">
        <v>14.07296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3:15" x14ac:dyDescent="0.25">
      <c r="C415" s="7">
        <v>100.8126</v>
      </c>
      <c r="D415" s="7">
        <v>21.11816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3:15" x14ac:dyDescent="0.25">
      <c r="C416" s="7">
        <v>14.56124</v>
      </c>
      <c r="D416" s="7">
        <v>69.911420000000007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2:15" x14ac:dyDescent="0.25">
      <c r="C417" s="7">
        <v>16.63644</v>
      </c>
      <c r="D417" s="7">
        <v>669.59050000000002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2:15" x14ac:dyDescent="0.25">
      <c r="C418" s="7">
        <v>98.336349999999996</v>
      </c>
      <c r="D418" s="7">
        <v>17.107279999999999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2:15" x14ac:dyDescent="0.25">
      <c r="C419" s="7">
        <v>10.201589999999999</v>
      </c>
      <c r="D419" s="7">
        <v>15.22391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2:15" x14ac:dyDescent="0.25">
      <c r="C420" s="7">
        <v>60.477119999999999</v>
      </c>
      <c r="D420" s="7">
        <v>43.526780000000002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2:15" x14ac:dyDescent="0.25">
      <c r="C421" s="7">
        <v>20.211359999999999</v>
      </c>
      <c r="D421" s="7">
        <v>62.918529999999997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2:15" x14ac:dyDescent="0.25">
      <c r="B422" s="1" t="s">
        <v>44</v>
      </c>
      <c r="C422" s="7">
        <v>28.006409999999999</v>
      </c>
      <c r="D422" s="7">
        <v>59.413359999999997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2:15" x14ac:dyDescent="0.25">
      <c r="C423" s="7">
        <v>35.086489999999998</v>
      </c>
      <c r="D423" s="7">
        <v>128.40049999999999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2:15" x14ac:dyDescent="0.25">
      <c r="C424" s="7">
        <v>20.159040000000001</v>
      </c>
      <c r="D424" s="7">
        <v>17.73507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2:15" x14ac:dyDescent="0.25">
      <c r="C425" s="7">
        <v>20.856580000000001</v>
      </c>
      <c r="D425" s="7">
        <v>49.822119999999998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2:15" x14ac:dyDescent="0.25">
      <c r="C426" s="7">
        <v>41.294640000000001</v>
      </c>
      <c r="D426" s="7">
        <v>74.794210000000007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2:15" x14ac:dyDescent="0.25">
      <c r="C427" s="7">
        <v>31.45926</v>
      </c>
      <c r="D427" s="7">
        <v>16.584119999999999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2:15" x14ac:dyDescent="0.25">
      <c r="C428" s="7">
        <v>41.521340000000002</v>
      </c>
      <c r="D428" s="7">
        <v>15.398300000000001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2:15" x14ac:dyDescent="0.25">
      <c r="C429" s="7">
        <v>7.3939719999999998</v>
      </c>
      <c r="D429" s="7">
        <v>486.10140000000001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2:15" x14ac:dyDescent="0.25">
      <c r="C430" s="7">
        <v>57.477670000000003</v>
      </c>
      <c r="D430" s="7">
        <v>9.2075859999999992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2:15" x14ac:dyDescent="0.25">
      <c r="C431" s="7">
        <v>10.21903</v>
      </c>
      <c r="D431" s="7">
        <v>15.01465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2:15" x14ac:dyDescent="0.25">
      <c r="C432" s="7">
        <v>51.932189999999999</v>
      </c>
      <c r="D432" s="7">
        <v>11.07352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3:15" x14ac:dyDescent="0.25">
      <c r="C433" s="7">
        <v>31.668520000000001</v>
      </c>
      <c r="D433" s="7">
        <v>31.598769999999998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3:15" x14ac:dyDescent="0.25">
      <c r="C434" s="7">
        <v>33.778599999999997</v>
      </c>
      <c r="D434" s="7">
        <v>29.34919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3:15" x14ac:dyDescent="0.25">
      <c r="C435" s="7">
        <v>13.28823</v>
      </c>
      <c r="D435" s="7">
        <v>9.3296559999999999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3:15" x14ac:dyDescent="0.25">
      <c r="C436" s="7">
        <v>27.971540000000001</v>
      </c>
      <c r="D436" s="7">
        <v>11.10839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3:15" x14ac:dyDescent="0.25">
      <c r="C437" s="7">
        <v>30.970980000000001</v>
      </c>
      <c r="D437" s="7">
        <v>12.642989999999999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3:15" x14ac:dyDescent="0.25">
      <c r="C438" s="7">
        <v>10.951449999999999</v>
      </c>
      <c r="D438" s="7">
        <v>232.54390000000001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3:15" x14ac:dyDescent="0.25">
      <c r="C439" s="7">
        <v>39.934429999999999</v>
      </c>
      <c r="D439" s="7">
        <v>7.13239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3:15" x14ac:dyDescent="0.25">
      <c r="C440" s="7">
        <v>9.5738000000000003</v>
      </c>
      <c r="D440" s="7">
        <v>25.809149999999999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3:15" x14ac:dyDescent="0.25">
      <c r="C441" s="7">
        <v>17.73507</v>
      </c>
      <c r="D441" s="7">
        <v>58.419359999999998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3:15" x14ac:dyDescent="0.25">
      <c r="C442" s="7">
        <v>38.45214</v>
      </c>
      <c r="D442" s="7">
        <v>15.590120000000001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3:15" x14ac:dyDescent="0.25">
      <c r="C443" s="7">
        <v>40.196010000000001</v>
      </c>
      <c r="D443" s="7">
        <v>44.573099999999997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3:15" x14ac:dyDescent="0.25">
      <c r="C444" s="7">
        <v>35.15625</v>
      </c>
      <c r="D444" s="7">
        <v>55.245530000000002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3:15" x14ac:dyDescent="0.25">
      <c r="C445" s="7">
        <v>35.993299999999998</v>
      </c>
      <c r="D445" s="7">
        <v>28.390059999999998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3:15" x14ac:dyDescent="0.25">
      <c r="C446" s="7">
        <v>58.8902</v>
      </c>
      <c r="D446" s="7">
        <v>305.50709999999998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3:15" x14ac:dyDescent="0.25">
      <c r="C447" s="7">
        <v>8.2659040000000008</v>
      </c>
      <c r="D447" s="7">
        <v>14.334540000000001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3:15" x14ac:dyDescent="0.25">
      <c r="C448" s="7">
        <v>41.643410000000003</v>
      </c>
      <c r="D448" s="7">
        <v>13.98577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3:15" x14ac:dyDescent="0.25">
      <c r="C449" s="7">
        <v>30.081610000000001</v>
      </c>
      <c r="D449" s="7">
        <v>287.3186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3:15" x14ac:dyDescent="0.25">
      <c r="C450" s="7">
        <v>31.406949999999998</v>
      </c>
      <c r="D450" s="7">
        <v>20.106719999999999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3:15" x14ac:dyDescent="0.25">
      <c r="C451" s="7">
        <v>23.33287</v>
      </c>
      <c r="D451" s="7">
        <v>52.437919999999998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3:15" x14ac:dyDescent="0.25">
      <c r="C452" s="7">
        <v>34.54589</v>
      </c>
      <c r="D452" s="7">
        <v>10.82938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3:15" x14ac:dyDescent="0.25">
      <c r="C453" s="7">
        <v>61.418799999999997</v>
      </c>
      <c r="D453" s="7">
        <v>112.0431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3:15" x14ac:dyDescent="0.25">
      <c r="C454" s="7">
        <v>18.258230000000001</v>
      </c>
      <c r="D454" s="7">
        <v>43.07338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3:15" x14ac:dyDescent="0.25">
      <c r="C455" s="7">
        <v>16.287659999999999</v>
      </c>
      <c r="D455" s="7">
        <v>18.955770000000001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3:15" x14ac:dyDescent="0.25">
      <c r="C456" s="7">
        <v>15.72963</v>
      </c>
      <c r="D456" s="7">
        <v>15.55524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3:15" x14ac:dyDescent="0.25">
      <c r="C457" s="7">
        <v>13.16615</v>
      </c>
      <c r="D457" s="7">
        <v>15.694750000000001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3:15" x14ac:dyDescent="0.25">
      <c r="C458" s="7">
        <v>5.0223209999999998</v>
      </c>
      <c r="D458" s="7">
        <v>43.422150000000002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3:15" x14ac:dyDescent="0.25">
      <c r="C459" s="7">
        <v>72.963170000000005</v>
      </c>
      <c r="D459" s="7">
        <v>188.4417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3:15" x14ac:dyDescent="0.25">
      <c r="C460" s="7">
        <v>58.053150000000002</v>
      </c>
      <c r="D460" s="7">
        <v>68.516310000000004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3:15" x14ac:dyDescent="0.25">
      <c r="C461" s="7">
        <v>42.707160000000002</v>
      </c>
      <c r="D461" s="7">
        <v>17.769950000000001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3:15" x14ac:dyDescent="0.25">
      <c r="C462" s="7">
        <v>14.82282</v>
      </c>
      <c r="D462" s="7">
        <v>506.73129999999998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3:15" x14ac:dyDescent="0.25">
      <c r="C463" s="7">
        <v>6.068638</v>
      </c>
      <c r="D463" s="7">
        <v>54.094589999999997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3:15" x14ac:dyDescent="0.25">
      <c r="C464" s="7">
        <v>9.2599049999999998</v>
      </c>
      <c r="D464" s="7">
        <v>8.4402899999999992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3:15" x14ac:dyDescent="0.25">
      <c r="C465" s="7">
        <v>16.741070000000001</v>
      </c>
      <c r="D465" s="7">
        <v>34.807479999999998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3:15" x14ac:dyDescent="0.25">
      <c r="C466" s="7">
        <v>56.030270000000002</v>
      </c>
      <c r="D466" s="7">
        <v>16.880579999999998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3:15" x14ac:dyDescent="0.25">
      <c r="C467" s="7">
        <v>44.311520000000002</v>
      </c>
      <c r="D467" s="7">
        <v>225.67310000000001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3:15" x14ac:dyDescent="0.25">
      <c r="C468" s="7">
        <v>65.028599999999997</v>
      </c>
      <c r="D468" s="7">
        <v>37.684840000000001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3:15" x14ac:dyDescent="0.25">
      <c r="C469" s="7">
        <v>36.934989999999999</v>
      </c>
      <c r="D469" s="7">
        <v>55.69894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3:15" x14ac:dyDescent="0.25">
      <c r="C470" s="7">
        <v>189.488</v>
      </c>
      <c r="D470" s="7">
        <v>18.03153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3:15" x14ac:dyDescent="0.25">
      <c r="C471" s="7">
        <v>59.831890000000001</v>
      </c>
      <c r="D471" s="7">
        <v>17.473490000000002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3:15" x14ac:dyDescent="0.25">
      <c r="C472" s="7">
        <v>13.88114</v>
      </c>
      <c r="D472" s="7">
        <v>38.330069999999999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3:15" x14ac:dyDescent="0.25">
      <c r="C473" s="7">
        <v>55.97795</v>
      </c>
      <c r="D473" s="7">
        <v>78.752780000000001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3:15" x14ac:dyDescent="0.25">
      <c r="C474" s="7">
        <v>20.62988</v>
      </c>
      <c r="D474" s="7">
        <v>63.005710000000001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3:15" x14ac:dyDescent="0.25">
      <c r="C475" s="7">
        <v>24.169920000000001</v>
      </c>
      <c r="D475" s="7">
        <v>9.3296559999999999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3:15" x14ac:dyDescent="0.25">
      <c r="C476" s="7">
        <v>13.009209999999999</v>
      </c>
      <c r="D476" s="7">
        <v>83.164749999999998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3:15" x14ac:dyDescent="0.25">
      <c r="C477" s="7">
        <v>48.130580000000002</v>
      </c>
      <c r="D477" s="7">
        <v>30.918669999999999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3:15" x14ac:dyDescent="0.25">
      <c r="C478" s="7">
        <v>30.866350000000001</v>
      </c>
      <c r="D478" s="7">
        <v>101.99850000000001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3:15" x14ac:dyDescent="0.25">
      <c r="C479" s="7">
        <v>6.7487409999999999</v>
      </c>
      <c r="D479" s="7">
        <v>20.472930000000002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3:15" x14ac:dyDescent="0.25">
      <c r="C480" s="7">
        <v>40.318080000000002</v>
      </c>
      <c r="D480" s="7">
        <v>39.376390000000001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2:15" x14ac:dyDescent="0.25">
      <c r="C481" s="7">
        <v>72.352810000000005</v>
      </c>
      <c r="D481" s="7">
        <v>50.659179999999999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2:15" x14ac:dyDescent="0.25">
      <c r="C482" s="7">
        <v>24.518689999999999</v>
      </c>
      <c r="D482" s="7">
        <v>23.263110000000001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2:15" x14ac:dyDescent="0.25">
      <c r="C483" s="7">
        <v>27.622769999999999</v>
      </c>
      <c r="D483" s="7">
        <v>36.760599999999997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2:15" x14ac:dyDescent="0.25">
      <c r="C484" s="7">
        <v>37.824350000000003</v>
      </c>
      <c r="D484" s="7">
        <v>57.09402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2:15" x14ac:dyDescent="0.25">
      <c r="C485" s="7">
        <v>64.226429999999993</v>
      </c>
      <c r="D485" s="7">
        <v>47.624859999999998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2:15" x14ac:dyDescent="0.25">
      <c r="C486" s="7">
        <v>165.92840000000001</v>
      </c>
      <c r="D486" s="7">
        <v>33.534460000000003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2:15" x14ac:dyDescent="0.25">
      <c r="C487" s="7">
        <v>75.282489999999996</v>
      </c>
      <c r="D487" s="7">
        <v>9.6609890000000007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2:15" x14ac:dyDescent="0.25">
      <c r="C488" s="7">
        <v>8.6321150000000006</v>
      </c>
      <c r="D488" s="7">
        <v>8.5449179999999991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2:15" x14ac:dyDescent="0.25">
      <c r="C489" s="7">
        <v>36.15025</v>
      </c>
      <c r="D489" s="7">
        <v>8.4402869999999997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2:15" x14ac:dyDescent="0.25">
      <c r="C490" s="7">
        <v>45.2532</v>
      </c>
      <c r="D490" s="7">
        <v>204.85140000000001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2:15" x14ac:dyDescent="0.25">
      <c r="C491" s="7">
        <v>6.0163229999999999</v>
      </c>
      <c r="D491" s="7">
        <v>19.42662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2:15" x14ac:dyDescent="0.25">
      <c r="B492" s="1" t="s">
        <v>45</v>
      </c>
      <c r="C492" s="7">
        <v>8.1961460000000006</v>
      </c>
      <c r="D492" s="7">
        <v>23.611879999999999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2:15" x14ac:dyDescent="0.25">
      <c r="C493" s="7">
        <v>12.76507</v>
      </c>
      <c r="D493" s="7">
        <v>60.128349999999998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2:15" x14ac:dyDescent="0.25">
      <c r="C494" s="7">
        <v>31.825469999999999</v>
      </c>
      <c r="D494" s="7">
        <v>60.512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2:15" x14ac:dyDescent="0.25">
      <c r="C495" s="7">
        <v>15.450609999999999</v>
      </c>
      <c r="D495" s="7">
        <v>288.27769999999998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2:15" x14ac:dyDescent="0.25">
      <c r="C496" s="7">
        <v>7.4114120000000003</v>
      </c>
      <c r="D496" s="7">
        <v>107.9101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3:15" x14ac:dyDescent="0.25">
      <c r="C497" s="7">
        <v>30.74428</v>
      </c>
      <c r="D497" s="7">
        <v>84.891170000000002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3:15" x14ac:dyDescent="0.25">
      <c r="C498" s="7">
        <v>17.804819999999999</v>
      </c>
      <c r="D498" s="7">
        <v>7.4288470000000002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3:15" x14ac:dyDescent="0.25">
      <c r="C499" s="7">
        <v>17.874580000000002</v>
      </c>
      <c r="D499" s="7">
        <v>59.204099999999997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3:15" x14ac:dyDescent="0.25">
      <c r="C500" s="7">
        <v>34.790039999999998</v>
      </c>
      <c r="D500" s="7">
        <v>172.04939999999999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x14ac:dyDescent="0.25">
      <c r="C501" s="7">
        <v>30.76172</v>
      </c>
      <c r="D501" s="7">
        <v>38.26032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x14ac:dyDescent="0.25">
      <c r="C502" s="7">
        <v>27.02985</v>
      </c>
      <c r="D502" s="7">
        <v>8.9460099999999994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3:15" x14ac:dyDescent="0.25">
      <c r="C503" s="7">
        <v>17.787389999999998</v>
      </c>
      <c r="D503" s="7">
        <v>23.821149999999999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3:15" x14ac:dyDescent="0.25">
      <c r="C504" s="7">
        <v>13.72419</v>
      </c>
      <c r="D504" s="7">
        <v>11.47461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3:15" x14ac:dyDescent="0.25">
      <c r="C505" s="7">
        <v>34.371510000000001</v>
      </c>
      <c r="D505" s="7">
        <v>59.762129999999999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3:15" x14ac:dyDescent="0.25">
      <c r="C506" s="7">
        <v>25.303429999999999</v>
      </c>
      <c r="D506" s="7">
        <v>67.156109999999998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3:15" x14ac:dyDescent="0.25">
      <c r="C507" s="7">
        <v>40.631970000000003</v>
      </c>
      <c r="D507" s="7">
        <v>31.180240000000001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3:15" x14ac:dyDescent="0.25">
      <c r="C508" s="7">
        <v>7.5683590000000001</v>
      </c>
      <c r="D508" s="7">
        <v>51.147460000000002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3:15" x14ac:dyDescent="0.25">
      <c r="C509" s="7">
        <v>29.192240000000002</v>
      </c>
      <c r="D509" s="7">
        <v>71.951719999999995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3:15" x14ac:dyDescent="0.25">
      <c r="C510" s="7">
        <v>69.056910000000002</v>
      </c>
      <c r="D510" s="7">
        <v>45.096260000000001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3:15" x14ac:dyDescent="0.25">
      <c r="C511" s="7">
        <v>22.84459</v>
      </c>
      <c r="D511" s="7">
        <v>60.58175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3:15" x14ac:dyDescent="0.25">
      <c r="C512" s="7">
        <v>8.1263950000000005</v>
      </c>
      <c r="D512" s="7">
        <v>689.55769999999995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3:15" x14ac:dyDescent="0.25">
      <c r="C513" s="7">
        <v>11.387420000000001</v>
      </c>
      <c r="D513" s="7">
        <v>58.97739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3:15" x14ac:dyDescent="0.25">
      <c r="C514" s="7">
        <v>21.606439999999999</v>
      </c>
      <c r="D514" s="7">
        <v>14.142720000000001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3:15" x14ac:dyDescent="0.25">
      <c r="C515" s="7">
        <v>52.594859999999997</v>
      </c>
      <c r="D515" s="7">
        <v>17.02009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3:15" x14ac:dyDescent="0.25">
      <c r="C516" s="7">
        <v>48.374720000000003</v>
      </c>
      <c r="D516" s="7">
        <v>19.548690000000001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3:15" x14ac:dyDescent="0.25">
      <c r="C517" s="7">
        <v>61.261850000000003</v>
      </c>
      <c r="D517" s="7">
        <v>95.982129999999998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3:15" x14ac:dyDescent="0.25">
      <c r="C518" s="7">
        <v>25.12904</v>
      </c>
      <c r="D518" s="7">
        <v>10.044639999999999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3:15" x14ac:dyDescent="0.25">
      <c r="C519" s="7">
        <v>42.811799999999998</v>
      </c>
      <c r="D519" s="7">
        <v>1051.1130000000001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3:15" x14ac:dyDescent="0.25">
      <c r="C520" s="7">
        <v>44.17201</v>
      </c>
      <c r="D520" s="7">
        <v>9.6086779999999994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3:15" x14ac:dyDescent="0.25">
      <c r="C521" s="7">
        <v>38.434699999999999</v>
      </c>
      <c r="D521" s="7">
        <v>21.1356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3:15" x14ac:dyDescent="0.25">
      <c r="C522" s="7">
        <v>32.26144</v>
      </c>
      <c r="D522" s="7">
        <v>12.154719999999999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3:15" x14ac:dyDescent="0.25">
      <c r="C523" s="7">
        <v>26.402059999999999</v>
      </c>
      <c r="D523" s="7">
        <v>142.96180000000001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3:15" x14ac:dyDescent="0.25">
      <c r="C524" s="7">
        <v>31.110489999999999</v>
      </c>
      <c r="D524" s="7">
        <v>106.89870000000001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3:15" x14ac:dyDescent="0.25">
      <c r="C525" s="7">
        <v>25.495249999999999</v>
      </c>
      <c r="D525" s="7">
        <v>63.860210000000002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3:15" x14ac:dyDescent="0.25">
      <c r="C526" s="7">
        <v>10.742179999999999</v>
      </c>
      <c r="D526" s="7">
        <v>40.998190000000001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3:15" x14ac:dyDescent="0.25">
      <c r="C527" s="7">
        <v>10.637549999999999</v>
      </c>
      <c r="D527" s="7">
        <v>13.445169999999999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3:15" x14ac:dyDescent="0.25">
      <c r="C528" s="7">
        <v>37.597650000000002</v>
      </c>
      <c r="D528" s="7">
        <v>248.76179999999999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3:15" x14ac:dyDescent="0.25">
      <c r="C529" s="7">
        <v>55.437359999999998</v>
      </c>
      <c r="D529" s="7">
        <v>32.662529999999997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3:15" x14ac:dyDescent="0.25">
      <c r="C530" s="7">
        <v>17.857140000000001</v>
      </c>
      <c r="D530" s="7">
        <v>60.756129999999999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3:15" x14ac:dyDescent="0.25">
      <c r="C531" s="7">
        <v>8.8239370000000008</v>
      </c>
      <c r="D531" s="7">
        <v>39.358960000000003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3:15" x14ac:dyDescent="0.25">
      <c r="C532" s="7">
        <v>9.5040420000000001</v>
      </c>
      <c r="D532" s="7">
        <v>62.935960000000001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3:15" x14ac:dyDescent="0.25">
      <c r="C533" s="7">
        <v>7.481166</v>
      </c>
      <c r="D533" s="7">
        <v>31.668530000000001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3:15" x14ac:dyDescent="0.25">
      <c r="C534" s="7">
        <v>21.676200000000001</v>
      </c>
      <c r="D534" s="7">
        <v>15.97377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3:15" x14ac:dyDescent="0.25">
      <c r="C535" s="7">
        <v>60.355049999999999</v>
      </c>
      <c r="D535" s="7">
        <v>27.988980000000002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3:15" x14ac:dyDescent="0.25">
      <c r="C536" s="7">
        <v>23.315429999999999</v>
      </c>
      <c r="D536" s="7">
        <v>8.5623609999999992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3:15" x14ac:dyDescent="0.25">
      <c r="C537" s="7">
        <v>20.786829999999998</v>
      </c>
      <c r="D537" s="7">
        <v>27.675080000000001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3:15" x14ac:dyDescent="0.25">
      <c r="C538" s="7">
        <v>59.064590000000003</v>
      </c>
      <c r="D538" s="7">
        <v>36.778039999999997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3:15" x14ac:dyDescent="0.25">
      <c r="C539" s="7">
        <v>10.30622</v>
      </c>
      <c r="D539" s="7">
        <v>17.71763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3:15" x14ac:dyDescent="0.25">
      <c r="C540" s="7">
        <v>17.072399999999998</v>
      </c>
      <c r="D540" s="7">
        <v>55.106020000000001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3:15" x14ac:dyDescent="0.25">
      <c r="C541" s="7">
        <v>23.768830000000001</v>
      </c>
      <c r="D541" s="7">
        <v>11.52693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3:15" x14ac:dyDescent="0.25">
      <c r="C542" s="7">
        <v>21.902899999999999</v>
      </c>
      <c r="D542" s="7">
        <v>59.919080000000001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3:15" x14ac:dyDescent="0.25">
      <c r="C543" s="7">
        <v>19.42662</v>
      </c>
      <c r="D543" s="7">
        <v>11.85825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3:15" x14ac:dyDescent="0.25">
      <c r="C544" s="7">
        <v>19.775390000000002</v>
      </c>
      <c r="D544" s="7">
        <v>120.8845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3:15" x14ac:dyDescent="0.25">
      <c r="C545" s="7">
        <v>32.209119999999999</v>
      </c>
      <c r="D545" s="7">
        <v>44.520780000000002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3:15" x14ac:dyDescent="0.25">
      <c r="C546" s="7">
        <v>16.42718</v>
      </c>
      <c r="D546" s="7">
        <v>17.647880000000001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3:15" x14ac:dyDescent="0.25">
      <c r="C547" s="7">
        <v>71.376239999999996</v>
      </c>
      <c r="D547" s="7">
        <v>17.647880000000001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3:15" x14ac:dyDescent="0.25">
      <c r="C548" s="7">
        <v>41.503900000000002</v>
      </c>
      <c r="D548" s="7">
        <v>636.71870000000001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3:15" x14ac:dyDescent="0.25">
      <c r="C549" s="7">
        <v>20.455500000000001</v>
      </c>
      <c r="D549" s="7">
        <v>289.5856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3:15" x14ac:dyDescent="0.25">
      <c r="C550" s="7">
        <v>9.2599029999999996</v>
      </c>
      <c r="D550" s="7">
        <v>51.339289999999998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3:15" x14ac:dyDescent="0.25">
      <c r="C551" s="7">
        <v>29.9421</v>
      </c>
      <c r="D551" s="7">
        <v>131.69640000000001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3:15" x14ac:dyDescent="0.25">
      <c r="C552" s="7">
        <v>20.089279999999999</v>
      </c>
      <c r="D552" s="7">
        <v>88.588160000000002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3:15" x14ac:dyDescent="0.25">
      <c r="C553" s="7">
        <v>24.675640000000001</v>
      </c>
      <c r="D553" s="7">
        <v>33.848350000000003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3:15" x14ac:dyDescent="0.25">
      <c r="C554" s="7">
        <v>22.356300000000001</v>
      </c>
      <c r="D554" s="7">
        <v>60.424799999999998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3:15" x14ac:dyDescent="0.25">
      <c r="C555" s="7">
        <v>12.834820000000001</v>
      </c>
      <c r="D555" s="7">
        <v>137.05009999999999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3:15" x14ac:dyDescent="0.25">
      <c r="C556" s="7">
        <v>15.956329999999999</v>
      </c>
      <c r="D556" s="7">
        <v>89.582160000000002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3:15" x14ac:dyDescent="0.25">
      <c r="C557" s="7">
        <v>45.410159999999998</v>
      </c>
      <c r="D557" s="7">
        <v>60.267850000000003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3:15" x14ac:dyDescent="0.25">
      <c r="C558" s="7">
        <v>55.228090000000002</v>
      </c>
      <c r="D558" s="7">
        <v>81.996359999999996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3:15" x14ac:dyDescent="0.25">
      <c r="C559" s="7">
        <v>27.988980000000002</v>
      </c>
      <c r="D559" s="7">
        <v>49.229210000000002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3:15" x14ac:dyDescent="0.25">
      <c r="C560" s="7">
        <v>15.22391</v>
      </c>
      <c r="D560" s="7">
        <v>30.273440000000001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3:15" x14ac:dyDescent="0.25">
      <c r="C561" s="7">
        <v>39.010179999999998</v>
      </c>
      <c r="D561" s="7">
        <v>22.199359999999999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R21" sqref="R21"/>
    </sheetView>
  </sheetViews>
  <sheetFormatPr defaultRowHeight="15" x14ac:dyDescent="0.25"/>
  <sheetData>
    <row r="1" spans="1:12" x14ac:dyDescent="0.25">
      <c r="A1" s="1" t="s">
        <v>484</v>
      </c>
      <c r="B1" s="1" t="s">
        <v>73</v>
      </c>
      <c r="C1" s="1" t="s">
        <v>56</v>
      </c>
      <c r="D1" s="1" t="s">
        <v>63</v>
      </c>
      <c r="E1" s="1" t="s">
        <v>215</v>
      </c>
      <c r="F1" s="1" t="s">
        <v>216</v>
      </c>
      <c r="G1" s="1" t="s">
        <v>57</v>
      </c>
      <c r="H1" s="1" t="s">
        <v>64</v>
      </c>
      <c r="I1" s="1" t="s">
        <v>58</v>
      </c>
      <c r="J1" s="1" t="s">
        <v>65</v>
      </c>
      <c r="L1" s="1" t="s">
        <v>482</v>
      </c>
    </row>
    <row r="2" spans="1:12" x14ac:dyDescent="0.25">
      <c r="B2" s="1" t="s">
        <v>3</v>
      </c>
      <c r="C2" s="4">
        <v>-12.0937</v>
      </c>
      <c r="D2" s="4">
        <v>-18.1496</v>
      </c>
      <c r="E2" s="4">
        <v>-0.88158099999999995</v>
      </c>
      <c r="F2" s="4">
        <v>-2.1582699999999999</v>
      </c>
      <c r="G2" s="4">
        <v>23.49335</v>
      </c>
      <c r="H2" s="4">
        <v>55.55686</v>
      </c>
      <c r="I2" s="4">
        <v>60.598889999999997</v>
      </c>
      <c r="J2" s="4">
        <v>169.33940000000001</v>
      </c>
      <c r="L2">
        <f>0.147</f>
        <v>0.14699999999999999</v>
      </c>
    </row>
    <row r="3" spans="1:12" x14ac:dyDescent="0.25">
      <c r="B3" s="1" t="s">
        <v>4</v>
      </c>
      <c r="C3" s="4">
        <v>-12.0289</v>
      </c>
      <c r="D3" s="4">
        <v>-21.9953</v>
      </c>
      <c r="E3" s="4">
        <v>-0.68770699999999996</v>
      </c>
      <c r="F3" s="4">
        <v>-2.4093599999999999</v>
      </c>
      <c r="G3" s="4">
        <v>25.980409999999999</v>
      </c>
      <c r="H3" s="4">
        <v>36.533059999999999</v>
      </c>
      <c r="I3" s="4">
        <v>42.093940000000003</v>
      </c>
      <c r="J3" s="4">
        <v>82.608540000000005</v>
      </c>
      <c r="L3">
        <v>9.2999999999999999E-2</v>
      </c>
    </row>
    <row r="4" spans="1:12" x14ac:dyDescent="0.25">
      <c r="B4" s="1" t="s">
        <v>5</v>
      </c>
      <c r="C4" s="4">
        <v>-16.850100000000001</v>
      </c>
      <c r="D4" s="4">
        <v>-12.7949</v>
      </c>
      <c r="E4" s="4">
        <v>-1.32988</v>
      </c>
      <c r="F4" s="4">
        <v>-1.3859900000000001</v>
      </c>
      <c r="G4" s="4">
        <v>15.519159999999999</v>
      </c>
      <c r="H4" s="4">
        <v>23.990449999999999</v>
      </c>
      <c r="I4" s="4">
        <v>64.320400000000006</v>
      </c>
      <c r="J4" s="4">
        <v>129.16499999999999</v>
      </c>
      <c r="L4">
        <v>6.7000000000000004E-2</v>
      </c>
    </row>
    <row r="5" spans="1:12" x14ac:dyDescent="0.25">
      <c r="B5" s="1" t="s">
        <v>6</v>
      </c>
      <c r="C5" s="4">
        <v>-7.6489099999999999</v>
      </c>
      <c r="D5" s="4">
        <v>-9.8079800000000006</v>
      </c>
      <c r="E5" s="4">
        <v>-0.71973699999999996</v>
      </c>
      <c r="F5" s="4">
        <v>-1.1212599999999999</v>
      </c>
      <c r="G5" s="4">
        <v>25.720569999999999</v>
      </c>
      <c r="H5" s="4">
        <v>36.505690000000001</v>
      </c>
      <c r="I5" s="4">
        <v>55.16084</v>
      </c>
      <c r="J5" s="4">
        <v>144.03370000000001</v>
      </c>
      <c r="L5">
        <v>6.7000000000000004E-2</v>
      </c>
    </row>
    <row r="6" spans="1:12" x14ac:dyDescent="0.25">
      <c r="B6" s="1" t="s">
        <v>7</v>
      </c>
      <c r="C6" s="4">
        <v>-9.2827900000000003</v>
      </c>
      <c r="D6" s="4">
        <v>-11.154</v>
      </c>
      <c r="E6" s="4">
        <v>-0.69723400000000002</v>
      </c>
      <c r="F6" s="4">
        <v>-1.3613999999999999</v>
      </c>
      <c r="G6" s="4">
        <v>22.121559999999999</v>
      </c>
      <c r="H6" s="4">
        <v>41.911670000000001</v>
      </c>
      <c r="I6" s="4">
        <v>42.962299999999999</v>
      </c>
      <c r="J6" s="4">
        <v>113.39400000000001</v>
      </c>
      <c r="L6">
        <v>5.2999999999999999E-2</v>
      </c>
    </row>
    <row r="7" spans="1:12" x14ac:dyDescent="0.25">
      <c r="B7" s="1" t="s">
        <v>47</v>
      </c>
      <c r="C7" s="4">
        <v>-5.9797000000000002</v>
      </c>
      <c r="D7" s="4">
        <v>-7.6549399999999999</v>
      </c>
      <c r="E7" s="4">
        <v>-0.44216699999999998</v>
      </c>
      <c r="F7" s="4">
        <v>-0.89059600000000005</v>
      </c>
      <c r="G7" s="4">
        <v>25.919170000000001</v>
      </c>
      <c r="H7" s="4">
        <v>41.592610000000001</v>
      </c>
      <c r="I7" s="4">
        <v>71.192509999999999</v>
      </c>
      <c r="J7" s="4">
        <v>90.204970000000003</v>
      </c>
      <c r="L7">
        <v>6.7000000000000004E-2</v>
      </c>
    </row>
    <row r="8" spans="1:12" x14ac:dyDescent="0.25">
      <c r="B8" s="1" t="s">
        <v>48</v>
      </c>
      <c r="C8" s="4">
        <v>-12.193899999999999</v>
      </c>
      <c r="D8" s="4">
        <v>-29.900300000000001</v>
      </c>
      <c r="E8" s="4">
        <v>-0.81564000000000003</v>
      </c>
      <c r="F8" s="4">
        <v>-2.4396300000000002</v>
      </c>
      <c r="G8" s="4">
        <v>31.314160000000001</v>
      </c>
      <c r="H8" s="4">
        <v>27.766739999999999</v>
      </c>
      <c r="I8" s="4">
        <v>63.165300000000002</v>
      </c>
      <c r="J8" s="4">
        <v>54.645899999999997</v>
      </c>
      <c r="L8">
        <v>0.123</v>
      </c>
    </row>
    <row r="9" spans="1:12" x14ac:dyDescent="0.25">
      <c r="B9" s="1" t="s">
        <v>49</v>
      </c>
      <c r="C9" s="4">
        <v>-6.0760899999999998</v>
      </c>
      <c r="D9" s="4">
        <v>-9.8668999999999993</v>
      </c>
      <c r="E9" s="4">
        <v>-0.47511399999999998</v>
      </c>
      <c r="F9" s="4">
        <v>-0.94007300000000005</v>
      </c>
      <c r="G9" s="4">
        <v>31.970210000000002</v>
      </c>
      <c r="H9" s="4">
        <v>20.10483</v>
      </c>
      <c r="I9" s="4">
        <v>59.214599999999997</v>
      </c>
      <c r="J9" s="4">
        <v>62.106699999999996</v>
      </c>
      <c r="L9">
        <v>5.7000000000000002E-2</v>
      </c>
    </row>
    <row r="10" spans="1:12" x14ac:dyDescent="0.25">
      <c r="B10" s="1" t="s">
        <v>50</v>
      </c>
      <c r="C10" s="4">
        <v>-3.51268</v>
      </c>
      <c r="D10" s="4">
        <v>-4.6554399999999996</v>
      </c>
      <c r="E10" s="4">
        <v>-0.28349600000000003</v>
      </c>
      <c r="F10" s="4">
        <v>-0.49194100000000002</v>
      </c>
      <c r="G10" s="4">
        <v>28.746469999999999</v>
      </c>
      <c r="H10" s="4">
        <v>37.017690000000002</v>
      </c>
      <c r="I10" s="4">
        <v>98.394199999999998</v>
      </c>
      <c r="J10" s="4">
        <v>103.965</v>
      </c>
      <c r="L10">
        <v>9.7000000000000003E-2</v>
      </c>
    </row>
    <row r="11" spans="1:12" x14ac:dyDescent="0.25">
      <c r="B11" s="1" t="s">
        <v>51</v>
      </c>
      <c r="C11" s="4">
        <v>-6.8835699999999997</v>
      </c>
      <c r="D11" s="4">
        <v>-8.56555</v>
      </c>
      <c r="E11" s="4">
        <v>-0.51854199999999995</v>
      </c>
      <c r="F11" s="4">
        <v>-0.95836600000000005</v>
      </c>
      <c r="G11" s="4">
        <v>20.09235</v>
      </c>
      <c r="H11" s="4">
        <v>46.476100000000002</v>
      </c>
      <c r="I11" s="4">
        <v>56.702500000000001</v>
      </c>
      <c r="J11" s="4">
        <v>59.722299999999997</v>
      </c>
      <c r="L11">
        <v>8.3000000000000004E-2</v>
      </c>
    </row>
    <row r="12" spans="1:12" x14ac:dyDescent="0.25">
      <c r="B12" s="1" t="s">
        <v>52</v>
      </c>
      <c r="C12" s="4">
        <v>-5.1106400000000001</v>
      </c>
      <c r="D12" s="4">
        <v>-7.4810999999999996</v>
      </c>
      <c r="E12" s="4">
        <v>-0.35712699999999997</v>
      </c>
      <c r="F12" s="4">
        <v>-0.47561300000000001</v>
      </c>
      <c r="G12" s="4">
        <v>22.359590000000001</v>
      </c>
      <c r="H12" s="4">
        <v>37.59525</v>
      </c>
      <c r="I12" s="4">
        <v>49.966200000000001</v>
      </c>
      <c r="J12" s="4">
        <v>71.981800000000007</v>
      </c>
      <c r="L12">
        <v>0.1</v>
      </c>
    </row>
    <row r="13" spans="1:12" x14ac:dyDescent="0.25">
      <c r="B13" s="1" t="s">
        <v>53</v>
      </c>
      <c r="C13" s="4">
        <v>-4.8136200000000002</v>
      </c>
      <c r="D13" s="4">
        <v>-8.5684799999999992</v>
      </c>
      <c r="E13" s="4">
        <v>-0.22084300000000001</v>
      </c>
      <c r="F13" s="4">
        <v>-0.61921999999999999</v>
      </c>
      <c r="G13" s="4">
        <v>25.74391</v>
      </c>
      <c r="H13" s="4">
        <v>45.627380000000002</v>
      </c>
      <c r="I13" s="4">
        <v>70.913899999999998</v>
      </c>
      <c r="J13" s="4">
        <v>113.855</v>
      </c>
      <c r="L13">
        <v>7.2999999999999995E-2</v>
      </c>
    </row>
    <row r="14" spans="1:12" x14ac:dyDescent="0.25">
      <c r="B14" s="1" t="s">
        <v>54</v>
      </c>
      <c r="C14" s="4">
        <v>-3.1627800000000001</v>
      </c>
      <c r="D14" s="4">
        <v>-5.0276100000000001</v>
      </c>
      <c r="E14" s="4">
        <v>-0.15271499999999999</v>
      </c>
      <c r="F14" s="4">
        <v>-0.29720000000000002</v>
      </c>
      <c r="G14" s="4">
        <v>43.779899999999998</v>
      </c>
      <c r="H14" s="4">
        <v>17.36035</v>
      </c>
      <c r="I14" s="4">
        <v>47.190100000000001</v>
      </c>
      <c r="J14" s="4">
        <v>40.8108</v>
      </c>
      <c r="L14">
        <v>0.03</v>
      </c>
    </row>
    <row r="18" spans="2:14" x14ac:dyDescent="0.25">
      <c r="B18" s="1" t="s">
        <v>35</v>
      </c>
      <c r="L18">
        <f>AVERAGE(L2:L14)</f>
        <v>8.1307692307692303E-2</v>
      </c>
    </row>
    <row r="19" spans="2:14" x14ac:dyDescent="0.25">
      <c r="B19" s="1" t="s">
        <v>55</v>
      </c>
      <c r="L19">
        <f>STDEV(L2:L14)</f>
        <v>3.0952610593681811E-2</v>
      </c>
    </row>
    <row r="20" spans="2:14" x14ac:dyDescent="0.25">
      <c r="B20" s="1" t="s">
        <v>36</v>
      </c>
      <c r="L20">
        <f>L19/SQRT(13)</f>
        <v>8.584709584999203E-3</v>
      </c>
    </row>
    <row r="22" spans="2:14" ht="15.75" thickBot="1" x14ac:dyDescent="0.3">
      <c r="C22" s="1" t="s">
        <v>592</v>
      </c>
      <c r="D22" s="1">
        <f>_xlfn.T.TEST(C2:C14,D2:D14,2,1)</f>
        <v>2.0869179894723384E-2</v>
      </c>
      <c r="F22" s="1" t="s">
        <v>593</v>
      </c>
      <c r="G22" s="1">
        <f>_xlfn.T.TEST(E2:E14,F2:F14,2,1)</f>
        <v>2.0141969422347006E-3</v>
      </c>
      <c r="I22" s="1" t="s">
        <v>594</v>
      </c>
      <c r="J22" s="1">
        <f>_xlfn.T.TEST(G2:G14,H2:H14,2,1)</f>
        <v>4.8380065040242844E-2</v>
      </c>
      <c r="L22" s="1" t="s">
        <v>599</v>
      </c>
      <c r="M22" s="1">
        <f>_xlfn.T.TEST(I2:I14,J2:J14,2,1)</f>
        <v>6.4093625985076194E-3</v>
      </c>
    </row>
    <row r="23" spans="2:14" x14ac:dyDescent="0.25">
      <c r="C23" s="111" t="s">
        <v>490</v>
      </c>
      <c r="D23" s="112"/>
      <c r="E23" s="120"/>
      <c r="F23" s="111" t="s">
        <v>490</v>
      </c>
      <c r="G23" s="112"/>
      <c r="H23" s="120"/>
      <c r="I23" s="111" t="s">
        <v>490</v>
      </c>
      <c r="J23" s="112"/>
      <c r="K23" s="120"/>
      <c r="L23" s="111" t="s">
        <v>490</v>
      </c>
      <c r="M23" s="112"/>
      <c r="N23" s="120"/>
    </row>
    <row r="24" spans="2:14" x14ac:dyDescent="0.25">
      <c r="C24" s="114" t="s">
        <v>189</v>
      </c>
      <c r="D24" s="115">
        <v>2.0869179894722999E-2</v>
      </c>
      <c r="E24" s="47"/>
      <c r="F24" s="114" t="s">
        <v>189</v>
      </c>
      <c r="G24" s="115">
        <v>2.0142209039459998E-3</v>
      </c>
      <c r="H24" s="47"/>
      <c r="I24" s="114" t="s">
        <v>189</v>
      </c>
      <c r="J24" s="115">
        <v>4.8380065040232997E-2</v>
      </c>
      <c r="K24" s="47"/>
      <c r="L24" s="114" t="s">
        <v>189</v>
      </c>
      <c r="M24" s="115">
        <v>6.4093625985070001E-3</v>
      </c>
      <c r="N24" s="47"/>
    </row>
    <row r="25" spans="2:14" x14ac:dyDescent="0.25">
      <c r="C25" s="114" t="s">
        <v>212</v>
      </c>
      <c r="D25" s="115" t="s">
        <v>265</v>
      </c>
      <c r="E25" s="47"/>
      <c r="F25" s="114" t="s">
        <v>212</v>
      </c>
      <c r="G25" s="115" t="s">
        <v>284</v>
      </c>
      <c r="H25" s="47"/>
      <c r="I25" s="114" t="s">
        <v>212</v>
      </c>
      <c r="J25" s="115" t="s">
        <v>265</v>
      </c>
      <c r="K25" s="47"/>
      <c r="L25" s="114" t="s">
        <v>212</v>
      </c>
      <c r="M25" s="115" t="s">
        <v>284</v>
      </c>
      <c r="N25" s="47"/>
    </row>
    <row r="26" spans="2:14" x14ac:dyDescent="0.25">
      <c r="C26" s="114" t="s">
        <v>213</v>
      </c>
      <c r="D26" s="115" t="s">
        <v>180</v>
      </c>
      <c r="E26" s="47"/>
      <c r="F26" s="114" t="s">
        <v>213</v>
      </c>
      <c r="G26" s="115" t="s">
        <v>180</v>
      </c>
      <c r="H26" s="47"/>
      <c r="I26" s="114" t="s">
        <v>213</v>
      </c>
      <c r="J26" s="115" t="s">
        <v>180</v>
      </c>
      <c r="K26" s="47"/>
      <c r="L26" s="114" t="s">
        <v>213</v>
      </c>
      <c r="M26" s="115" t="s">
        <v>180</v>
      </c>
      <c r="N26" s="47"/>
    </row>
    <row r="27" spans="2:14" x14ac:dyDescent="0.25">
      <c r="C27" s="114" t="s">
        <v>491</v>
      </c>
      <c r="D27" s="115" t="s">
        <v>492</v>
      </c>
      <c r="E27" s="47"/>
      <c r="F27" s="114" t="s">
        <v>491</v>
      </c>
      <c r="G27" s="115" t="s">
        <v>492</v>
      </c>
      <c r="H27" s="47"/>
      <c r="I27" s="114" t="s">
        <v>491</v>
      </c>
      <c r="J27" s="115" t="s">
        <v>492</v>
      </c>
      <c r="K27" s="47"/>
      <c r="L27" s="114" t="s">
        <v>491</v>
      </c>
      <c r="M27" s="115" t="s">
        <v>492</v>
      </c>
      <c r="N27" s="47"/>
    </row>
    <row r="28" spans="2:14" x14ac:dyDescent="0.25">
      <c r="C28" s="114" t="s">
        <v>493</v>
      </c>
      <c r="D28" s="115" t="s">
        <v>588</v>
      </c>
      <c r="E28" s="47"/>
      <c r="F28" s="114" t="s">
        <v>493</v>
      </c>
      <c r="G28" s="115" t="s">
        <v>590</v>
      </c>
      <c r="H28" s="47"/>
      <c r="I28" s="114" t="s">
        <v>493</v>
      </c>
      <c r="J28" s="115" t="s">
        <v>595</v>
      </c>
      <c r="K28" s="47"/>
      <c r="L28" s="114" t="s">
        <v>493</v>
      </c>
      <c r="M28" s="115" t="s">
        <v>597</v>
      </c>
      <c r="N28" s="47"/>
    </row>
    <row r="29" spans="2:14" x14ac:dyDescent="0.25">
      <c r="C29" s="114" t="s">
        <v>495</v>
      </c>
      <c r="D29" s="115">
        <v>13</v>
      </c>
      <c r="E29" s="47"/>
      <c r="F29" s="114" t="s">
        <v>495</v>
      </c>
      <c r="G29" s="115">
        <v>13</v>
      </c>
      <c r="H29" s="47"/>
      <c r="I29" s="114" t="s">
        <v>495</v>
      </c>
      <c r="J29" s="115">
        <v>13</v>
      </c>
      <c r="K29" s="47"/>
      <c r="L29" s="114" t="s">
        <v>495</v>
      </c>
      <c r="M29" s="115">
        <v>13</v>
      </c>
      <c r="N29" s="47"/>
    </row>
    <row r="30" spans="2:14" x14ac:dyDescent="0.25">
      <c r="C30" s="114"/>
      <c r="D30" s="115"/>
      <c r="E30" s="47"/>
      <c r="F30" s="114"/>
      <c r="G30" s="115"/>
      <c r="H30" s="47"/>
      <c r="I30" s="114"/>
      <c r="J30" s="115"/>
      <c r="K30" s="47"/>
      <c r="L30" s="114"/>
      <c r="M30" s="115"/>
      <c r="N30" s="47"/>
    </row>
    <row r="31" spans="2:14" x14ac:dyDescent="0.25">
      <c r="C31" s="114" t="s">
        <v>496</v>
      </c>
      <c r="D31" s="115"/>
      <c r="E31" s="47"/>
      <c r="F31" s="114" t="s">
        <v>496</v>
      </c>
      <c r="G31" s="115"/>
      <c r="H31" s="47"/>
      <c r="I31" s="114" t="s">
        <v>496</v>
      </c>
      <c r="J31" s="115"/>
      <c r="K31" s="47"/>
      <c r="L31" s="114" t="s">
        <v>496</v>
      </c>
      <c r="M31" s="115"/>
      <c r="N31" s="47"/>
    </row>
    <row r="32" spans="2:14" x14ac:dyDescent="0.25">
      <c r="C32" s="114" t="s">
        <v>497</v>
      </c>
      <c r="D32" s="115">
        <v>-3.8450000000000002</v>
      </c>
      <c r="E32" s="47"/>
      <c r="F32" s="114" t="s">
        <v>497</v>
      </c>
      <c r="G32" s="115">
        <v>-0.6129</v>
      </c>
      <c r="H32" s="47"/>
      <c r="I32" s="114" t="s">
        <v>497</v>
      </c>
      <c r="J32" s="115">
        <v>9.6370000000000005</v>
      </c>
      <c r="K32" s="47"/>
      <c r="L32" s="114" t="s">
        <v>497</v>
      </c>
      <c r="M32" s="115">
        <v>34.92</v>
      </c>
      <c r="N32" s="47"/>
    </row>
    <row r="33" spans="3:14" x14ac:dyDescent="0.25">
      <c r="C33" s="114" t="s">
        <v>498</v>
      </c>
      <c r="D33" s="115">
        <v>5.2160000000000002</v>
      </c>
      <c r="E33" s="47"/>
      <c r="F33" s="114" t="s">
        <v>498</v>
      </c>
      <c r="G33" s="115">
        <v>0.56289999999999996</v>
      </c>
      <c r="H33" s="47"/>
      <c r="I33" s="114" t="s">
        <v>498</v>
      </c>
      <c r="J33" s="115">
        <v>15.81</v>
      </c>
      <c r="K33" s="47"/>
      <c r="L33" s="114" t="s">
        <v>498</v>
      </c>
      <c r="M33" s="115">
        <v>38.22</v>
      </c>
      <c r="N33" s="47"/>
    </row>
    <row r="34" spans="3:14" x14ac:dyDescent="0.25">
      <c r="C34" s="114" t="s">
        <v>499</v>
      </c>
      <c r="D34" s="115">
        <v>1.4470000000000001</v>
      </c>
      <c r="E34" s="47"/>
      <c r="F34" s="114" t="s">
        <v>499</v>
      </c>
      <c r="G34" s="115">
        <v>0.15609999999999999</v>
      </c>
      <c r="H34" s="47"/>
      <c r="I34" s="114" t="s">
        <v>499</v>
      </c>
      <c r="J34" s="115">
        <v>4.3860000000000001</v>
      </c>
      <c r="K34" s="47"/>
      <c r="L34" s="114" t="s">
        <v>499</v>
      </c>
      <c r="M34" s="115">
        <v>10.6</v>
      </c>
      <c r="N34" s="47"/>
    </row>
    <row r="35" spans="3:14" x14ac:dyDescent="0.25">
      <c r="C35" s="114" t="s">
        <v>500</v>
      </c>
      <c r="D35" s="115" t="s">
        <v>589</v>
      </c>
      <c r="E35" s="47"/>
      <c r="F35" s="114" t="s">
        <v>500</v>
      </c>
      <c r="G35" s="115" t="s">
        <v>591</v>
      </c>
      <c r="H35" s="47"/>
      <c r="I35" s="114" t="s">
        <v>500</v>
      </c>
      <c r="J35" s="115" t="s">
        <v>596</v>
      </c>
      <c r="K35" s="47"/>
      <c r="L35" s="114" t="s">
        <v>500</v>
      </c>
      <c r="M35" s="115" t="s">
        <v>598</v>
      </c>
      <c r="N35" s="47"/>
    </row>
    <row r="36" spans="3:14" x14ac:dyDescent="0.25">
      <c r="C36" s="114" t="s">
        <v>502</v>
      </c>
      <c r="D36" s="115">
        <v>0.37059999999999998</v>
      </c>
      <c r="E36" s="47"/>
      <c r="F36" s="114" t="s">
        <v>502</v>
      </c>
      <c r="G36" s="115">
        <v>0.56220000000000003</v>
      </c>
      <c r="H36" s="47"/>
      <c r="I36" s="114" t="s">
        <v>502</v>
      </c>
      <c r="J36" s="115">
        <v>0.28689999999999999</v>
      </c>
      <c r="K36" s="47"/>
      <c r="L36" s="114" t="s">
        <v>502</v>
      </c>
      <c r="M36" s="115">
        <v>0.47489999999999999</v>
      </c>
      <c r="N36" s="47"/>
    </row>
    <row r="37" spans="3:14" x14ac:dyDescent="0.25">
      <c r="C37" s="114"/>
      <c r="D37" s="115"/>
      <c r="E37" s="47"/>
      <c r="F37" s="114"/>
      <c r="G37" s="115"/>
      <c r="H37" s="47"/>
      <c r="I37" s="114"/>
      <c r="J37" s="115"/>
      <c r="K37" s="47"/>
      <c r="L37" s="114"/>
      <c r="M37" s="115"/>
      <c r="N37" s="47"/>
    </row>
    <row r="38" spans="3:14" x14ac:dyDescent="0.25">
      <c r="C38" s="114" t="s">
        <v>503</v>
      </c>
      <c r="D38" s="115"/>
      <c r="E38" s="47"/>
      <c r="F38" s="114" t="s">
        <v>503</v>
      </c>
      <c r="G38" s="115"/>
      <c r="H38" s="47"/>
      <c r="I38" s="114" t="s">
        <v>503</v>
      </c>
      <c r="J38" s="115"/>
      <c r="K38" s="47"/>
      <c r="L38" s="114" t="s">
        <v>503</v>
      </c>
      <c r="M38" s="115"/>
      <c r="N38" s="47"/>
    </row>
    <row r="39" spans="3:14" x14ac:dyDescent="0.25">
      <c r="C39" s="114" t="s">
        <v>504</v>
      </c>
      <c r="D39" s="115">
        <v>0.71230000000000004</v>
      </c>
      <c r="E39" s="47"/>
      <c r="F39" s="114" t="s">
        <v>504</v>
      </c>
      <c r="G39" s="115">
        <v>0.67959999999999998</v>
      </c>
      <c r="H39" s="47"/>
      <c r="I39" s="114" t="s">
        <v>504</v>
      </c>
      <c r="J39" s="115">
        <v>-0.53159999999999996</v>
      </c>
      <c r="K39" s="47"/>
      <c r="L39" s="114" t="s">
        <v>504</v>
      </c>
      <c r="M39" s="115">
        <v>0.19059999999999999</v>
      </c>
      <c r="N39" s="47"/>
    </row>
    <row r="40" spans="3:14" x14ac:dyDescent="0.25">
      <c r="C40" s="114" t="s">
        <v>505</v>
      </c>
      <c r="D40" s="115">
        <v>3.1474217650130001E-3</v>
      </c>
      <c r="E40" s="47"/>
      <c r="F40" s="114" t="s">
        <v>505</v>
      </c>
      <c r="G40" s="115">
        <v>5.3059154455079999E-3</v>
      </c>
      <c r="H40" s="47"/>
      <c r="I40" s="114" t="s">
        <v>505</v>
      </c>
      <c r="J40" s="115">
        <v>3.0773214052366001E-2</v>
      </c>
      <c r="K40" s="47"/>
      <c r="L40" s="114" t="s">
        <v>505</v>
      </c>
      <c r="M40" s="115">
        <v>0.26635179225984701</v>
      </c>
      <c r="N40" s="47"/>
    </row>
    <row r="41" spans="3:14" x14ac:dyDescent="0.25">
      <c r="C41" s="114" t="s">
        <v>212</v>
      </c>
      <c r="D41" s="115" t="s">
        <v>284</v>
      </c>
      <c r="E41" s="47"/>
      <c r="F41" s="114" t="s">
        <v>212</v>
      </c>
      <c r="G41" s="115" t="s">
        <v>284</v>
      </c>
      <c r="H41" s="47"/>
      <c r="I41" s="114" t="s">
        <v>212</v>
      </c>
      <c r="J41" s="115" t="s">
        <v>265</v>
      </c>
      <c r="K41" s="47"/>
      <c r="L41" s="114" t="s">
        <v>212</v>
      </c>
      <c r="M41" s="115" t="s">
        <v>183</v>
      </c>
      <c r="N41" s="47"/>
    </row>
    <row r="42" spans="3:14" ht="15.75" thickBot="1" x14ac:dyDescent="0.3">
      <c r="C42" s="117" t="s">
        <v>506</v>
      </c>
      <c r="D42" s="118" t="s">
        <v>180</v>
      </c>
      <c r="E42" s="121"/>
      <c r="F42" s="117" t="s">
        <v>506</v>
      </c>
      <c r="G42" s="118" t="s">
        <v>180</v>
      </c>
      <c r="H42" s="121"/>
      <c r="I42" s="117" t="s">
        <v>506</v>
      </c>
      <c r="J42" s="118" t="s">
        <v>180</v>
      </c>
      <c r="K42" s="121"/>
      <c r="L42" s="117" t="s">
        <v>506</v>
      </c>
      <c r="M42" s="118" t="s">
        <v>182</v>
      </c>
      <c r="N42" s="1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topLeftCell="S7" workbookViewId="0">
      <selection activeCell="AF57" sqref="AF57"/>
    </sheetView>
  </sheetViews>
  <sheetFormatPr defaultRowHeight="15" x14ac:dyDescent="0.25"/>
  <cols>
    <col min="15" max="15" width="16" customWidth="1"/>
    <col min="16" max="16" width="18" customWidth="1"/>
    <col min="17" max="17" width="14.85546875" customWidth="1"/>
    <col min="18" max="18" width="22.28515625" customWidth="1"/>
    <col min="19" max="21" width="19.140625" customWidth="1"/>
    <col min="29" max="29" width="12" customWidth="1"/>
  </cols>
  <sheetData>
    <row r="1" spans="1:40" x14ac:dyDescent="0.25">
      <c r="A1" s="1" t="s">
        <v>463</v>
      </c>
      <c r="B1" s="57" t="s">
        <v>237</v>
      </c>
      <c r="C1" s="57" t="s">
        <v>238</v>
      </c>
      <c r="F1" s="1" t="s">
        <v>467</v>
      </c>
      <c r="G1" s="57" t="s">
        <v>237</v>
      </c>
      <c r="H1" s="57" t="s">
        <v>238</v>
      </c>
      <c r="J1" s="1" t="s">
        <v>468</v>
      </c>
      <c r="K1" s="57" t="s">
        <v>237</v>
      </c>
      <c r="L1" s="57" t="s">
        <v>238</v>
      </c>
      <c r="N1" s="1" t="s">
        <v>464</v>
      </c>
      <c r="O1" s="5" t="s">
        <v>13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233</v>
      </c>
      <c r="U1" s="1" t="s">
        <v>234</v>
      </c>
      <c r="V1" s="1" t="s">
        <v>70</v>
      </c>
      <c r="W1" s="1" t="s">
        <v>71</v>
      </c>
      <c r="X1" s="1"/>
      <c r="Y1" s="1"/>
      <c r="AB1" s="1" t="s">
        <v>466</v>
      </c>
      <c r="AC1" s="1" t="s">
        <v>46</v>
      </c>
      <c r="AD1" s="1" t="s">
        <v>173</v>
      </c>
      <c r="AE1" s="1"/>
      <c r="AG1" s="1" t="s">
        <v>465</v>
      </c>
      <c r="AH1" s="1" t="s">
        <v>73</v>
      </c>
      <c r="AI1" s="1" t="s">
        <v>74</v>
      </c>
      <c r="AJ1" s="1" t="s">
        <v>75</v>
      </c>
      <c r="AK1" s="1" t="s">
        <v>235</v>
      </c>
      <c r="AL1" s="1" t="s">
        <v>236</v>
      </c>
      <c r="AM1" s="1" t="s">
        <v>76</v>
      </c>
      <c r="AN1" s="1" t="s">
        <v>77</v>
      </c>
    </row>
    <row r="2" spans="1:40" x14ac:dyDescent="0.25">
      <c r="A2" s="1" t="s">
        <v>0</v>
      </c>
      <c r="B2" s="58">
        <v>-140</v>
      </c>
      <c r="C2" s="59">
        <v>1</v>
      </c>
      <c r="F2" s="60" t="s">
        <v>239</v>
      </c>
      <c r="G2" s="58">
        <v>-140</v>
      </c>
      <c r="H2" s="59">
        <v>0</v>
      </c>
      <c r="J2" s="60" t="s">
        <v>240</v>
      </c>
      <c r="K2" s="58">
        <v>-140</v>
      </c>
      <c r="L2" s="59">
        <v>0</v>
      </c>
      <c r="O2" s="1" t="s">
        <v>15</v>
      </c>
      <c r="P2">
        <v>-50.880499999999998</v>
      </c>
      <c r="Q2">
        <v>-9.9584200000000003</v>
      </c>
      <c r="R2" s="4">
        <v>7.0075969999999996</v>
      </c>
      <c r="S2" s="4">
        <v>10.1561</v>
      </c>
      <c r="T2">
        <v>0.47778599999999999</v>
      </c>
      <c r="U2">
        <v>1.0443100000000001</v>
      </c>
      <c r="V2">
        <f>450/180</f>
        <v>2.5</v>
      </c>
      <c r="W2">
        <f>42/180</f>
        <v>0.23333333333333334</v>
      </c>
      <c r="AC2" s="1" t="s">
        <v>15</v>
      </c>
      <c r="AD2" s="7">
        <v>20.426400000000001</v>
      </c>
      <c r="AH2" s="1" t="s">
        <v>15</v>
      </c>
      <c r="AI2" s="6">
        <v>-6.2171700000000003</v>
      </c>
      <c r="AJ2" s="6">
        <v>-8.0958000000000006</v>
      </c>
      <c r="AK2">
        <v>1.3118099999999999</v>
      </c>
      <c r="AL2">
        <v>1.28495</v>
      </c>
      <c r="AM2">
        <v>11.7187</v>
      </c>
      <c r="AN2">
        <v>11.158300000000001</v>
      </c>
    </row>
    <row r="3" spans="1:40" x14ac:dyDescent="0.25">
      <c r="B3" s="58">
        <v>-135</v>
      </c>
      <c r="C3" s="59">
        <v>0</v>
      </c>
      <c r="G3" s="58">
        <v>-135</v>
      </c>
      <c r="H3" s="59">
        <v>0</v>
      </c>
      <c r="K3" s="58">
        <v>-135</v>
      </c>
      <c r="L3" s="59">
        <v>0</v>
      </c>
      <c r="O3" s="1" t="s">
        <v>16</v>
      </c>
      <c r="P3">
        <v>-30.770199999999999</v>
      </c>
      <c r="Q3">
        <v>-7.4726600000000003</v>
      </c>
      <c r="R3" s="4">
        <v>6.8491070000000001</v>
      </c>
      <c r="S3" s="4">
        <v>5.1452600000000004</v>
      </c>
      <c r="T3">
        <v>0.41186800000000001</v>
      </c>
      <c r="U3">
        <v>1.4583200000000001</v>
      </c>
      <c r="V3">
        <f>168/180</f>
        <v>0.93333333333333335</v>
      </c>
      <c r="W3">
        <f>20/180</f>
        <v>0.1111111111111111</v>
      </c>
      <c r="AD3" s="7">
        <v>9.3703500000000002</v>
      </c>
      <c r="AH3" s="1" t="s">
        <v>16</v>
      </c>
      <c r="AI3" s="6">
        <v>-6.1609400000000001</v>
      </c>
      <c r="AJ3" s="6">
        <v>-8.2051400000000001</v>
      </c>
      <c r="AK3">
        <v>3.32768</v>
      </c>
      <c r="AL3">
        <v>1.44821</v>
      </c>
      <c r="AM3">
        <v>11.0093</v>
      </c>
      <c r="AN3">
        <v>10.6372</v>
      </c>
    </row>
    <row r="4" spans="1:40" x14ac:dyDescent="0.25">
      <c r="B4" s="58">
        <v>-130</v>
      </c>
      <c r="C4" s="59">
        <v>1</v>
      </c>
      <c r="G4" s="58">
        <v>-130</v>
      </c>
      <c r="H4" s="59">
        <v>0</v>
      </c>
      <c r="K4" s="58">
        <v>-130</v>
      </c>
      <c r="L4" s="59">
        <v>0</v>
      </c>
      <c r="O4" s="1" t="s">
        <v>18</v>
      </c>
      <c r="P4">
        <v>-48.713799999999999</v>
      </c>
      <c r="Q4">
        <v>-5.5624200000000004</v>
      </c>
      <c r="R4" s="4">
        <v>6.3550360000000001</v>
      </c>
      <c r="S4" s="4">
        <v>8.9646399999999993</v>
      </c>
      <c r="T4">
        <v>0.36793799999999999</v>
      </c>
      <c r="U4">
        <v>4.1970900000000002</v>
      </c>
      <c r="V4">
        <f>364/180</f>
        <v>2.0222222222222221</v>
      </c>
      <c r="W4">
        <f>24/180</f>
        <v>0.13333333333333333</v>
      </c>
      <c r="AD4" s="7">
        <v>8.8529999999999998</v>
      </c>
      <c r="AH4" s="1" t="s">
        <v>18</v>
      </c>
      <c r="AI4" s="6">
        <v>-7.7034200000000004</v>
      </c>
      <c r="AJ4" s="6">
        <v>-11.0663</v>
      </c>
      <c r="AK4">
        <v>1.18554</v>
      </c>
      <c r="AL4">
        <v>3.91805</v>
      </c>
      <c r="AM4">
        <v>12.263400000000001</v>
      </c>
      <c r="AN4">
        <v>14.869899999999999</v>
      </c>
    </row>
    <row r="5" spans="1:40" x14ac:dyDescent="0.25">
      <c r="B5" s="58">
        <v>-125</v>
      </c>
      <c r="C5" s="59">
        <v>2</v>
      </c>
      <c r="G5" s="58">
        <v>-125</v>
      </c>
      <c r="H5" s="59">
        <v>0</v>
      </c>
      <c r="K5" s="58">
        <v>-125</v>
      </c>
      <c r="L5" s="59">
        <v>0</v>
      </c>
      <c r="O5" s="1" t="s">
        <v>19</v>
      </c>
      <c r="P5">
        <v>-37.363799999999998</v>
      </c>
      <c r="Q5">
        <v>-8.6856100000000005</v>
      </c>
      <c r="R5" s="4">
        <v>8.194642</v>
      </c>
      <c r="S5" s="4">
        <v>13.8718</v>
      </c>
      <c r="T5">
        <v>0.45020700000000002</v>
      </c>
      <c r="U5">
        <v>1.8220799999999999</v>
      </c>
      <c r="V5">
        <f>217/180</f>
        <v>1.2055555555555555</v>
      </c>
      <c r="W5">
        <f>29/180</f>
        <v>0.16111111111111112</v>
      </c>
      <c r="AD5" s="7">
        <v>10.963100000000001</v>
      </c>
      <c r="AH5" s="1" t="s">
        <v>19</v>
      </c>
      <c r="AI5" s="6">
        <v>-6.10548</v>
      </c>
      <c r="AJ5" s="6">
        <v>-9.4206400000000006</v>
      </c>
      <c r="AK5">
        <v>2.1098400000000002</v>
      </c>
      <c r="AL5">
        <v>1.7781199999999999</v>
      </c>
      <c r="AM5">
        <v>11.645200000000001</v>
      </c>
      <c r="AN5">
        <v>10.587300000000001</v>
      </c>
    </row>
    <row r="6" spans="1:40" x14ac:dyDescent="0.25">
      <c r="B6" s="58">
        <v>-120</v>
      </c>
      <c r="C6" s="59">
        <v>1</v>
      </c>
      <c r="G6" s="58">
        <v>-120</v>
      </c>
      <c r="H6" s="59">
        <v>0</v>
      </c>
      <c r="K6" s="58">
        <v>-120</v>
      </c>
      <c r="L6" s="59">
        <v>0</v>
      </c>
      <c r="O6" s="1" t="s">
        <v>21</v>
      </c>
      <c r="P6">
        <v>-23.742999999999999</v>
      </c>
      <c r="Q6">
        <v>-5.3244300000000004</v>
      </c>
      <c r="R6" s="4">
        <v>7.2419710000000004</v>
      </c>
      <c r="S6" s="4">
        <v>10.023999999999999</v>
      </c>
      <c r="T6">
        <v>0.39258300000000002</v>
      </c>
      <c r="U6">
        <v>0.88159299999999996</v>
      </c>
      <c r="V6">
        <f>37/180</f>
        <v>0.20555555555555555</v>
      </c>
      <c r="W6">
        <f>10/300</f>
        <v>3.3333333333333333E-2</v>
      </c>
      <c r="AD6" s="7">
        <v>8.51586</v>
      </c>
      <c r="AH6" s="1" t="s">
        <v>21</v>
      </c>
      <c r="AI6" s="6">
        <v>-6.2678399999999996</v>
      </c>
      <c r="AJ6" s="6">
        <v>-10.4696</v>
      </c>
      <c r="AK6">
        <v>0.35196100000000002</v>
      </c>
      <c r="AL6">
        <v>2.4315500000000001</v>
      </c>
      <c r="AM6">
        <v>14.583399999999999</v>
      </c>
      <c r="AN6">
        <v>16.187799999999999</v>
      </c>
    </row>
    <row r="7" spans="1:40" x14ac:dyDescent="0.25">
      <c r="B7" s="58">
        <v>-115</v>
      </c>
      <c r="C7" s="59">
        <v>3</v>
      </c>
      <c r="G7" s="58">
        <v>-115</v>
      </c>
      <c r="H7" s="59">
        <v>0</v>
      </c>
      <c r="K7" s="58">
        <v>-115</v>
      </c>
      <c r="L7" s="59">
        <v>0</v>
      </c>
      <c r="O7" s="1" t="s">
        <v>43</v>
      </c>
      <c r="P7">
        <v>-15.2928</v>
      </c>
      <c r="Q7">
        <v>-7.18994</v>
      </c>
      <c r="R7">
        <v>8.9540769999999998</v>
      </c>
      <c r="S7">
        <v>10.383800000000001</v>
      </c>
      <c r="T7">
        <v>0.521011</v>
      </c>
      <c r="U7">
        <v>0.93867100000000003</v>
      </c>
      <c r="V7">
        <v>1.28</v>
      </c>
      <c r="W7">
        <v>3.3329999999999999E-2</v>
      </c>
      <c r="AD7" s="7">
        <v>13.1371</v>
      </c>
      <c r="AH7" s="1" t="s">
        <v>43</v>
      </c>
      <c r="AI7" s="6">
        <v>-6.1995699999999996</v>
      </c>
      <c r="AJ7" s="6">
        <v>-11.962</v>
      </c>
      <c r="AK7">
        <v>1.64619</v>
      </c>
      <c r="AL7">
        <v>1.3267</v>
      </c>
      <c r="AM7">
        <v>10.0726</v>
      </c>
      <c r="AN7">
        <v>13.2729</v>
      </c>
    </row>
    <row r="8" spans="1:40" x14ac:dyDescent="0.25">
      <c r="B8" s="58">
        <v>-110</v>
      </c>
      <c r="C8" s="59">
        <v>1</v>
      </c>
      <c r="G8" s="58">
        <v>-110</v>
      </c>
      <c r="H8" s="59">
        <v>0</v>
      </c>
      <c r="K8" s="58">
        <v>-110</v>
      </c>
      <c r="L8" s="59">
        <v>0</v>
      </c>
      <c r="O8" s="1" t="s">
        <v>44</v>
      </c>
      <c r="P8">
        <v>-11.5433</v>
      </c>
      <c r="Q8">
        <v>-6.0369299999999999</v>
      </c>
      <c r="R8">
        <v>7.4125949999999996</v>
      </c>
      <c r="S8">
        <v>9.2799910000000008</v>
      </c>
      <c r="T8">
        <v>0.47464800000000001</v>
      </c>
      <c r="U8">
        <v>4.5091900000000003</v>
      </c>
      <c r="V8">
        <v>0.76700000000000002</v>
      </c>
      <c r="W8">
        <v>7.0000000000000007E-2</v>
      </c>
      <c r="AD8" s="7">
        <v>9.9807000000000006</v>
      </c>
      <c r="AH8" s="1" t="s">
        <v>44</v>
      </c>
      <c r="AI8" s="6">
        <v>-5.0946400000000001</v>
      </c>
      <c r="AJ8" s="6">
        <v>-7.0925200000000004</v>
      </c>
      <c r="AK8">
        <v>4.1796100000000003</v>
      </c>
      <c r="AL8">
        <v>3.1254</v>
      </c>
      <c r="AM8">
        <v>11.6035</v>
      </c>
      <c r="AN8">
        <v>16.260100000000001</v>
      </c>
    </row>
    <row r="9" spans="1:40" x14ac:dyDescent="0.25">
      <c r="B9" s="58">
        <v>-105</v>
      </c>
      <c r="C9" s="59">
        <v>1</v>
      </c>
      <c r="G9" s="58">
        <v>-105</v>
      </c>
      <c r="H9" s="59">
        <v>0</v>
      </c>
      <c r="K9" s="58">
        <v>-105</v>
      </c>
      <c r="L9" s="59">
        <v>0</v>
      </c>
      <c r="O9" s="1" t="s">
        <v>45</v>
      </c>
      <c r="P9">
        <v>-14.981199999999999</v>
      </c>
      <c r="Q9">
        <v>-5.5454800000000004</v>
      </c>
      <c r="R9">
        <v>9.8450799999999994</v>
      </c>
      <c r="S9">
        <v>8.8423400000000001</v>
      </c>
      <c r="T9">
        <v>0.47603800000000002</v>
      </c>
      <c r="U9">
        <v>4.0829899999999997</v>
      </c>
      <c r="V9">
        <v>0.48</v>
      </c>
      <c r="W9">
        <v>3.6700000000000003E-2</v>
      </c>
      <c r="AD9" s="7">
        <v>13.4452</v>
      </c>
      <c r="AH9" s="1" t="s">
        <v>45</v>
      </c>
      <c r="AI9" s="6">
        <v>-6.49282</v>
      </c>
      <c r="AJ9" s="6">
        <v>-9.4960000000000004</v>
      </c>
      <c r="AK9">
        <v>3.6413500000000001</v>
      </c>
      <c r="AL9">
        <v>2.35806</v>
      </c>
      <c r="AM9">
        <v>13.982900000000001</v>
      </c>
      <c r="AN9">
        <v>12.7468</v>
      </c>
    </row>
    <row r="10" spans="1:40" x14ac:dyDescent="0.25">
      <c r="B10" s="58">
        <v>-100</v>
      </c>
      <c r="C10" s="59">
        <v>2</v>
      </c>
      <c r="G10" s="58">
        <v>-100</v>
      </c>
      <c r="H10" s="59">
        <v>0</v>
      </c>
      <c r="K10" s="58">
        <v>-100</v>
      </c>
      <c r="L10" s="59">
        <v>0</v>
      </c>
      <c r="O10" s="1" t="s">
        <v>99</v>
      </c>
      <c r="P10">
        <v>-30.2469</v>
      </c>
      <c r="Q10">
        <v>-8.8323800000000006</v>
      </c>
      <c r="R10">
        <v>7.1444169999999998</v>
      </c>
      <c r="S10">
        <v>7.4473200000000004</v>
      </c>
      <c r="T10">
        <v>0.48580099999999998</v>
      </c>
      <c r="U10">
        <v>1.6145799999999999</v>
      </c>
      <c r="V10">
        <v>2.15</v>
      </c>
      <c r="W10">
        <v>0.10299999999999999</v>
      </c>
      <c r="AD10" s="7">
        <v>7.8415600000000003</v>
      </c>
    </row>
    <row r="11" spans="1:40" x14ac:dyDescent="0.25">
      <c r="B11" s="58">
        <v>-95</v>
      </c>
      <c r="C11" s="59">
        <v>1</v>
      </c>
      <c r="G11" s="58">
        <v>-95</v>
      </c>
      <c r="H11" s="59">
        <v>1</v>
      </c>
      <c r="K11" s="58">
        <v>-95</v>
      </c>
      <c r="L11" s="59">
        <v>0</v>
      </c>
      <c r="O11" s="1" t="s">
        <v>100</v>
      </c>
      <c r="P11">
        <v>-17.197199999999999</v>
      </c>
      <c r="Q11">
        <v>-7.0434599999999996</v>
      </c>
      <c r="R11">
        <v>9.5996869999999994</v>
      </c>
      <c r="S11">
        <v>6.4939400000000003</v>
      </c>
      <c r="T11">
        <v>0.50192199999999998</v>
      </c>
      <c r="U11">
        <v>0.90858300000000003</v>
      </c>
      <c r="V11">
        <v>1.44</v>
      </c>
      <c r="W11">
        <v>0.14000000000000001</v>
      </c>
      <c r="AD11" s="7">
        <v>9.4633599999999998</v>
      </c>
    </row>
    <row r="12" spans="1:40" x14ac:dyDescent="0.25">
      <c r="B12" s="58">
        <v>-90</v>
      </c>
      <c r="C12" s="59">
        <v>3</v>
      </c>
      <c r="G12" s="58">
        <v>-90</v>
      </c>
      <c r="H12" s="59">
        <v>1</v>
      </c>
      <c r="K12" s="58">
        <v>-90</v>
      </c>
      <c r="L12" s="59">
        <v>0</v>
      </c>
      <c r="AC12" s="1" t="s">
        <v>16</v>
      </c>
      <c r="AD12" s="7">
        <v>8.9257799999999996</v>
      </c>
    </row>
    <row r="13" spans="1:40" x14ac:dyDescent="0.25">
      <c r="B13" s="58">
        <v>-85</v>
      </c>
      <c r="C13" s="59">
        <v>3</v>
      </c>
      <c r="G13" s="58">
        <v>-85</v>
      </c>
      <c r="H13" s="59">
        <v>0</v>
      </c>
      <c r="K13" s="58">
        <v>-85</v>
      </c>
      <c r="L13" s="59">
        <v>0</v>
      </c>
      <c r="AD13" s="7">
        <v>6.72851</v>
      </c>
    </row>
    <row r="14" spans="1:40" x14ac:dyDescent="0.25">
      <c r="B14" s="58">
        <v>-80</v>
      </c>
      <c r="C14" s="59">
        <v>2</v>
      </c>
      <c r="G14" s="58">
        <v>-80</v>
      </c>
      <c r="H14" s="59">
        <v>5</v>
      </c>
      <c r="K14" s="58">
        <v>-80</v>
      </c>
      <c r="L14" s="59">
        <v>0</v>
      </c>
      <c r="AD14" s="7">
        <v>6.9091800000000001</v>
      </c>
    </row>
    <row r="15" spans="1:40" x14ac:dyDescent="0.25">
      <c r="B15" s="58">
        <v>-75</v>
      </c>
      <c r="C15" s="59">
        <v>4</v>
      </c>
      <c r="G15" s="58">
        <v>-75</v>
      </c>
      <c r="H15" s="59">
        <v>1</v>
      </c>
      <c r="K15" s="58">
        <v>-75</v>
      </c>
      <c r="L15" s="59">
        <v>0</v>
      </c>
      <c r="AD15" s="7">
        <v>9.22851</v>
      </c>
    </row>
    <row r="16" spans="1:40" x14ac:dyDescent="0.25">
      <c r="B16" s="58">
        <v>-70</v>
      </c>
      <c r="C16" s="59">
        <v>4</v>
      </c>
      <c r="G16" s="58">
        <v>-70</v>
      </c>
      <c r="H16" s="59">
        <v>3</v>
      </c>
      <c r="K16" s="58">
        <v>-70</v>
      </c>
      <c r="L16" s="59">
        <v>0</v>
      </c>
      <c r="AD16" s="7">
        <v>6.7382799999999996</v>
      </c>
    </row>
    <row r="17" spans="2:43" ht="15.75" thickBot="1" x14ac:dyDescent="0.3">
      <c r="B17" s="58">
        <v>-65</v>
      </c>
      <c r="C17" s="59">
        <v>6</v>
      </c>
      <c r="G17" s="58">
        <v>-65</v>
      </c>
      <c r="H17" s="59">
        <v>5</v>
      </c>
      <c r="K17" s="58">
        <v>-65</v>
      </c>
      <c r="L17" s="59">
        <v>0</v>
      </c>
      <c r="P17" s="1" t="s">
        <v>600</v>
      </c>
      <c r="Q17" s="1">
        <f>_xlfn.T.TEST(P2:P11,Q2:Q11,2,1)</f>
        <v>8.0922217890329784E-4</v>
      </c>
      <c r="S17" s="1" t="s">
        <v>609</v>
      </c>
      <c r="T17" s="1">
        <f>_xlfn.T.TEST(R2:R11,S2:S11,2,1)</f>
        <v>0.18024879836741814</v>
      </c>
      <c r="V17" s="1" t="s">
        <v>610</v>
      </c>
      <c r="W17" s="1">
        <f>_xlfn.T.TEST(T2:T11,U2:U11,2,1)</f>
        <v>6.3500647747300101E-3</v>
      </c>
      <c r="Y17" s="1" t="s">
        <v>611</v>
      </c>
      <c r="Z17" s="1">
        <f>_xlfn.T.TEST(V2:V11,W2:W11,2,1)</f>
        <v>4.3255000290904158E-4</v>
      </c>
      <c r="AA17" s="1"/>
      <c r="AD17" s="7">
        <v>6.0156200000000002</v>
      </c>
      <c r="AI17" s="1" t="s">
        <v>600</v>
      </c>
      <c r="AJ17" s="1">
        <f>_xlfn.T.TEST(AI2:AI9,AJ2:AJ9,2,1)</f>
        <v>2.4114686660433031E-4</v>
      </c>
      <c r="AL17" s="1" t="s">
        <v>610</v>
      </c>
      <c r="AM17" s="1">
        <f>_xlfn.T.TEST(AK2:AK9,AL2:AL9,2,1)</f>
        <v>0.98603392686351654</v>
      </c>
      <c r="AO17" s="1" t="s">
        <v>609</v>
      </c>
      <c r="AP17" s="1">
        <f>_xlfn.T.TEST(AM2:AM9,AN2:AN9,2,1)</f>
        <v>0.20265844527696611</v>
      </c>
    </row>
    <row r="18" spans="2:43" x14ac:dyDescent="0.25">
      <c r="B18" s="58">
        <v>-60</v>
      </c>
      <c r="C18" s="59">
        <v>7</v>
      </c>
      <c r="G18" s="58">
        <v>-60</v>
      </c>
      <c r="H18" s="59">
        <v>3</v>
      </c>
      <c r="K18" s="58">
        <v>-60</v>
      </c>
      <c r="L18" s="59">
        <v>0</v>
      </c>
      <c r="P18" s="111" t="s">
        <v>490</v>
      </c>
      <c r="Q18" s="112"/>
      <c r="R18" s="120"/>
      <c r="S18" s="111" t="s">
        <v>490</v>
      </c>
      <c r="T18" s="112"/>
      <c r="U18" s="120"/>
      <c r="V18" s="111" t="s">
        <v>490</v>
      </c>
      <c r="W18" s="112"/>
      <c r="X18" s="120"/>
      <c r="Y18" s="111" t="s">
        <v>490</v>
      </c>
      <c r="Z18" s="112"/>
      <c r="AA18" s="120"/>
      <c r="AD18" s="7">
        <v>5.8251900000000001</v>
      </c>
      <c r="AI18" s="124" t="s">
        <v>490</v>
      </c>
      <c r="AJ18" s="125"/>
      <c r="AK18" s="120"/>
      <c r="AL18" s="124" t="s">
        <v>490</v>
      </c>
      <c r="AM18" s="125"/>
      <c r="AN18" s="120"/>
      <c r="AO18" s="124" t="s">
        <v>490</v>
      </c>
      <c r="AP18" s="125"/>
      <c r="AQ18" s="120"/>
    </row>
    <row r="19" spans="2:43" x14ac:dyDescent="0.25">
      <c r="B19" s="58">
        <v>-55</v>
      </c>
      <c r="C19" s="59">
        <v>10</v>
      </c>
      <c r="G19" s="58">
        <v>-55</v>
      </c>
      <c r="H19" s="59">
        <v>6</v>
      </c>
      <c r="K19" s="58">
        <v>-55</v>
      </c>
      <c r="L19" s="59">
        <v>0</v>
      </c>
      <c r="P19" s="114" t="s">
        <v>189</v>
      </c>
      <c r="Q19" s="115">
        <v>8.0922217890300001E-4</v>
      </c>
      <c r="R19" s="47"/>
      <c r="S19" s="114" t="s">
        <v>189</v>
      </c>
      <c r="T19" s="115">
        <v>0.18024879836742599</v>
      </c>
      <c r="U19" s="47"/>
      <c r="V19" s="114" t="s">
        <v>189</v>
      </c>
      <c r="W19" s="115">
        <v>6.3500647747299997E-3</v>
      </c>
      <c r="X19" s="47"/>
      <c r="Y19" s="114" t="s">
        <v>189</v>
      </c>
      <c r="Z19" s="115">
        <v>4.3254935493299999E-4</v>
      </c>
      <c r="AA19" s="47"/>
      <c r="AD19" s="7">
        <v>12.807600000000001</v>
      </c>
      <c r="AI19" s="126" t="s">
        <v>189</v>
      </c>
      <c r="AJ19" s="80">
        <v>2.4114686660400001E-4</v>
      </c>
      <c r="AK19" s="47"/>
      <c r="AL19" s="126" t="s">
        <v>189</v>
      </c>
      <c r="AM19" s="80">
        <v>0.98603392686351699</v>
      </c>
      <c r="AN19" s="47"/>
      <c r="AO19" s="126" t="s">
        <v>189</v>
      </c>
      <c r="AP19" s="80">
        <v>0.202658445276963</v>
      </c>
      <c r="AQ19" s="47"/>
    </row>
    <row r="20" spans="2:43" x14ac:dyDescent="0.25">
      <c r="B20" s="58">
        <v>-50</v>
      </c>
      <c r="C20" s="59">
        <v>3</v>
      </c>
      <c r="G20" s="58">
        <v>-50</v>
      </c>
      <c r="H20" s="59">
        <v>7</v>
      </c>
      <c r="K20" s="58">
        <v>-50</v>
      </c>
      <c r="L20" s="59">
        <v>0</v>
      </c>
      <c r="P20" s="114" t="s">
        <v>212</v>
      </c>
      <c r="Q20" s="115" t="s">
        <v>181</v>
      </c>
      <c r="R20" s="47"/>
      <c r="S20" s="114" t="s">
        <v>212</v>
      </c>
      <c r="T20" s="115" t="s">
        <v>183</v>
      </c>
      <c r="U20" s="47"/>
      <c r="V20" s="114" t="s">
        <v>212</v>
      </c>
      <c r="W20" s="115" t="s">
        <v>284</v>
      </c>
      <c r="X20" s="47"/>
      <c r="Y20" s="114" t="s">
        <v>212</v>
      </c>
      <c r="Z20" s="115" t="s">
        <v>181</v>
      </c>
      <c r="AA20" s="47"/>
      <c r="AD20" s="7">
        <v>5.4492200000000004</v>
      </c>
      <c r="AI20" s="126" t="s">
        <v>212</v>
      </c>
      <c r="AJ20" s="80" t="s">
        <v>181</v>
      </c>
      <c r="AK20" s="47"/>
      <c r="AL20" s="126" t="s">
        <v>212</v>
      </c>
      <c r="AM20" s="80" t="s">
        <v>183</v>
      </c>
      <c r="AN20" s="47"/>
      <c r="AO20" s="126" t="s">
        <v>212</v>
      </c>
      <c r="AP20" s="80" t="s">
        <v>183</v>
      </c>
      <c r="AQ20" s="47"/>
    </row>
    <row r="21" spans="2:43" x14ac:dyDescent="0.25">
      <c r="B21" s="58">
        <v>-45</v>
      </c>
      <c r="C21" s="59">
        <v>8</v>
      </c>
      <c r="G21" s="58">
        <v>-45</v>
      </c>
      <c r="H21" s="59">
        <v>8</v>
      </c>
      <c r="K21" s="58">
        <v>-45</v>
      </c>
      <c r="L21" s="59">
        <v>0</v>
      </c>
      <c r="P21" s="114" t="s">
        <v>213</v>
      </c>
      <c r="Q21" s="115" t="s">
        <v>180</v>
      </c>
      <c r="R21" s="47"/>
      <c r="S21" s="114" t="s">
        <v>213</v>
      </c>
      <c r="T21" s="115" t="s">
        <v>182</v>
      </c>
      <c r="U21" s="47"/>
      <c r="V21" s="114" t="s">
        <v>213</v>
      </c>
      <c r="W21" s="115" t="s">
        <v>180</v>
      </c>
      <c r="X21" s="47"/>
      <c r="Y21" s="114" t="s">
        <v>213</v>
      </c>
      <c r="Z21" s="115" t="s">
        <v>180</v>
      </c>
      <c r="AA21" s="47"/>
      <c r="AD21" s="7">
        <v>5.94726</v>
      </c>
      <c r="AI21" s="126" t="s">
        <v>213</v>
      </c>
      <c r="AJ21" s="80" t="s">
        <v>180</v>
      </c>
      <c r="AK21" s="47"/>
      <c r="AL21" s="126" t="s">
        <v>213</v>
      </c>
      <c r="AM21" s="80" t="s">
        <v>182</v>
      </c>
      <c r="AN21" s="47"/>
      <c r="AO21" s="126" t="s">
        <v>213</v>
      </c>
      <c r="AP21" s="80" t="s">
        <v>182</v>
      </c>
      <c r="AQ21" s="47"/>
    </row>
    <row r="22" spans="2:43" x14ac:dyDescent="0.25">
      <c r="B22" s="58">
        <v>-40</v>
      </c>
      <c r="C22" s="59">
        <v>14</v>
      </c>
      <c r="G22" s="58">
        <v>-40</v>
      </c>
      <c r="H22" s="59">
        <v>7</v>
      </c>
      <c r="K22" s="58">
        <v>-40</v>
      </c>
      <c r="L22" s="59">
        <v>0</v>
      </c>
      <c r="P22" s="114" t="s">
        <v>491</v>
      </c>
      <c r="Q22" s="115" t="s">
        <v>492</v>
      </c>
      <c r="R22" s="47"/>
      <c r="S22" s="114" t="s">
        <v>491</v>
      </c>
      <c r="T22" s="115" t="s">
        <v>492</v>
      </c>
      <c r="U22" s="47"/>
      <c r="V22" s="114" t="s">
        <v>491</v>
      </c>
      <c r="W22" s="115" t="s">
        <v>492</v>
      </c>
      <c r="X22" s="47"/>
      <c r="Y22" s="114" t="s">
        <v>491</v>
      </c>
      <c r="Z22" s="115" t="s">
        <v>492</v>
      </c>
      <c r="AA22" s="47"/>
      <c r="AC22" s="1" t="s">
        <v>18</v>
      </c>
      <c r="AD22" s="7">
        <v>7.11294</v>
      </c>
      <c r="AI22" s="126" t="s">
        <v>491</v>
      </c>
      <c r="AJ22" s="80" t="s">
        <v>492</v>
      </c>
      <c r="AK22" s="47"/>
      <c r="AL22" s="126" t="s">
        <v>491</v>
      </c>
      <c r="AM22" s="80" t="s">
        <v>492</v>
      </c>
      <c r="AN22" s="47"/>
      <c r="AO22" s="126" t="s">
        <v>491</v>
      </c>
      <c r="AP22" s="80" t="s">
        <v>492</v>
      </c>
      <c r="AQ22" s="47"/>
    </row>
    <row r="23" spans="2:43" x14ac:dyDescent="0.25">
      <c r="B23" s="58">
        <v>-35</v>
      </c>
      <c r="C23" s="59">
        <v>15</v>
      </c>
      <c r="G23" s="58">
        <v>-35</v>
      </c>
      <c r="H23" s="59">
        <v>5</v>
      </c>
      <c r="K23" s="58">
        <v>-35</v>
      </c>
      <c r="L23" s="59">
        <v>0</v>
      </c>
      <c r="P23" s="114" t="s">
        <v>493</v>
      </c>
      <c r="Q23" s="115" t="s">
        <v>601</v>
      </c>
      <c r="R23" s="47"/>
      <c r="S23" s="114" t="s">
        <v>493</v>
      </c>
      <c r="T23" s="115" t="s">
        <v>603</v>
      </c>
      <c r="U23" s="47"/>
      <c r="V23" s="114" t="s">
        <v>493</v>
      </c>
      <c r="W23" s="115" t="s">
        <v>605</v>
      </c>
      <c r="X23" s="47"/>
      <c r="Y23" s="114" t="s">
        <v>493</v>
      </c>
      <c r="Z23" s="115" t="s">
        <v>607</v>
      </c>
      <c r="AA23" s="47"/>
      <c r="AD23" s="7">
        <v>4.7419599999999997</v>
      </c>
      <c r="AI23" s="126" t="s">
        <v>493</v>
      </c>
      <c r="AJ23" s="80" t="s">
        <v>628</v>
      </c>
      <c r="AK23" s="47"/>
      <c r="AL23" s="126" t="s">
        <v>493</v>
      </c>
      <c r="AM23" s="80" t="s">
        <v>630</v>
      </c>
      <c r="AN23" s="47"/>
      <c r="AO23" s="126" t="s">
        <v>493</v>
      </c>
      <c r="AP23" s="80" t="s">
        <v>632</v>
      </c>
      <c r="AQ23" s="47"/>
    </row>
    <row r="24" spans="2:43" x14ac:dyDescent="0.25">
      <c r="B24" s="58">
        <v>-30</v>
      </c>
      <c r="C24" s="59">
        <v>19</v>
      </c>
      <c r="G24" s="58">
        <v>-30</v>
      </c>
      <c r="H24" s="59">
        <v>8</v>
      </c>
      <c r="K24" s="58">
        <v>-30</v>
      </c>
      <c r="L24" s="59">
        <v>0</v>
      </c>
      <c r="P24" s="114" t="s">
        <v>495</v>
      </c>
      <c r="Q24" s="115">
        <v>10</v>
      </c>
      <c r="R24" s="47"/>
      <c r="S24" s="114" t="s">
        <v>495</v>
      </c>
      <c r="T24" s="115">
        <v>10</v>
      </c>
      <c r="U24" s="47"/>
      <c r="V24" s="114" t="s">
        <v>495</v>
      </c>
      <c r="W24" s="115">
        <v>10</v>
      </c>
      <c r="X24" s="47"/>
      <c r="Y24" s="114" t="s">
        <v>495</v>
      </c>
      <c r="Z24" s="115">
        <v>10</v>
      </c>
      <c r="AA24" s="47"/>
      <c r="AD24" s="7">
        <v>4.87812</v>
      </c>
      <c r="AI24" s="126" t="s">
        <v>495</v>
      </c>
      <c r="AJ24" s="80">
        <v>8</v>
      </c>
      <c r="AK24" s="47"/>
      <c r="AL24" s="126" t="s">
        <v>495</v>
      </c>
      <c r="AM24" s="80">
        <v>8</v>
      </c>
      <c r="AN24" s="47"/>
      <c r="AO24" s="126" t="s">
        <v>495</v>
      </c>
      <c r="AP24" s="80">
        <v>8</v>
      </c>
      <c r="AQ24" s="47"/>
    </row>
    <row r="25" spans="2:43" x14ac:dyDescent="0.25">
      <c r="B25" s="58">
        <v>-25</v>
      </c>
      <c r="C25" s="59">
        <v>14</v>
      </c>
      <c r="G25" s="58">
        <v>-25</v>
      </c>
      <c r="H25" s="59">
        <v>25</v>
      </c>
      <c r="K25" s="58">
        <v>-25</v>
      </c>
      <c r="L25" s="59">
        <v>0</v>
      </c>
      <c r="P25" s="114"/>
      <c r="Q25" s="115"/>
      <c r="R25" s="47"/>
      <c r="S25" s="114"/>
      <c r="T25" s="115"/>
      <c r="U25" s="47"/>
      <c r="V25" s="114"/>
      <c r="W25" s="115"/>
      <c r="X25" s="47"/>
      <c r="Y25" s="114"/>
      <c r="Z25" s="115"/>
      <c r="AA25" s="47"/>
      <c r="AD25" s="7">
        <v>6.8969699999999996</v>
      </c>
      <c r="AI25" s="126"/>
      <c r="AJ25" s="80"/>
      <c r="AK25" s="47"/>
      <c r="AL25" s="126"/>
      <c r="AM25" s="80"/>
      <c r="AN25" s="47"/>
      <c r="AO25" s="126"/>
      <c r="AP25" s="80"/>
      <c r="AQ25" s="47"/>
    </row>
    <row r="26" spans="2:43" x14ac:dyDescent="0.25">
      <c r="B26" s="58">
        <v>-20</v>
      </c>
      <c r="C26" s="59">
        <v>17</v>
      </c>
      <c r="G26" s="58">
        <v>-20</v>
      </c>
      <c r="H26" s="59">
        <v>17</v>
      </c>
      <c r="K26" s="58">
        <v>-20</v>
      </c>
      <c r="L26" s="59">
        <v>0</v>
      </c>
      <c r="P26" s="114" t="s">
        <v>496</v>
      </c>
      <c r="Q26" s="115"/>
      <c r="R26" s="47"/>
      <c r="S26" s="114" t="s">
        <v>496</v>
      </c>
      <c r="T26" s="115"/>
      <c r="U26" s="47"/>
      <c r="V26" s="114" t="s">
        <v>496</v>
      </c>
      <c r="W26" s="115"/>
      <c r="X26" s="47"/>
      <c r="Y26" s="114" t="s">
        <v>496</v>
      </c>
      <c r="Z26" s="115"/>
      <c r="AA26" s="47"/>
      <c r="AD26" s="7">
        <v>6.80307</v>
      </c>
      <c r="AI26" s="126" t="s">
        <v>496</v>
      </c>
      <c r="AJ26" s="80"/>
      <c r="AK26" s="47"/>
      <c r="AL26" s="126" t="s">
        <v>496</v>
      </c>
      <c r="AM26" s="80"/>
      <c r="AN26" s="47"/>
      <c r="AO26" s="126" t="s">
        <v>496</v>
      </c>
      <c r="AP26" s="80"/>
      <c r="AQ26" s="47"/>
    </row>
    <row r="27" spans="2:43" x14ac:dyDescent="0.25">
      <c r="B27" s="58">
        <v>-15</v>
      </c>
      <c r="C27" s="59">
        <v>35</v>
      </c>
      <c r="G27" s="58">
        <v>-15</v>
      </c>
      <c r="H27" s="59">
        <v>23</v>
      </c>
      <c r="K27" s="58">
        <v>-15</v>
      </c>
      <c r="L27" s="59">
        <v>0</v>
      </c>
      <c r="P27" s="114" t="s">
        <v>497</v>
      </c>
      <c r="Q27" s="115">
        <v>20.91</v>
      </c>
      <c r="R27" s="47"/>
      <c r="S27" s="114" t="s">
        <v>497</v>
      </c>
      <c r="T27" s="115">
        <v>1.2</v>
      </c>
      <c r="U27" s="47"/>
      <c r="V27" s="114" t="s">
        <v>497</v>
      </c>
      <c r="W27" s="115">
        <v>1.69</v>
      </c>
      <c r="X27" s="47"/>
      <c r="Y27" s="114" t="s">
        <v>497</v>
      </c>
      <c r="Z27" s="115">
        <v>-1.1930000000000001</v>
      </c>
      <c r="AA27" s="47"/>
      <c r="AD27" s="7">
        <v>5.1222599999999998</v>
      </c>
      <c r="AI27" s="126" t="s">
        <v>497</v>
      </c>
      <c r="AJ27" s="80">
        <v>-3.1960000000000002</v>
      </c>
      <c r="AK27" s="47"/>
      <c r="AL27" s="126" t="s">
        <v>497</v>
      </c>
      <c r="AM27" s="80">
        <v>-1.0370000000000001E-2</v>
      </c>
      <c r="AN27" s="47"/>
      <c r="AO27" s="126" t="s">
        <v>497</v>
      </c>
      <c r="AP27" s="80">
        <v>1.105</v>
      </c>
      <c r="AQ27" s="47"/>
    </row>
    <row r="28" spans="2:43" x14ac:dyDescent="0.25">
      <c r="B28" s="58">
        <v>-10</v>
      </c>
      <c r="C28" s="59">
        <v>28</v>
      </c>
      <c r="G28" s="58">
        <v>-10</v>
      </c>
      <c r="H28" s="59">
        <v>25</v>
      </c>
      <c r="K28" s="58">
        <v>-10</v>
      </c>
      <c r="L28" s="59">
        <v>2</v>
      </c>
      <c r="P28" s="114" t="s">
        <v>498</v>
      </c>
      <c r="Q28" s="115">
        <v>13.4</v>
      </c>
      <c r="R28" s="47"/>
      <c r="S28" s="114" t="s">
        <v>498</v>
      </c>
      <c r="T28" s="115">
        <v>2.613</v>
      </c>
      <c r="U28" s="47"/>
      <c r="V28" s="114" t="s">
        <v>498</v>
      </c>
      <c r="W28" s="115">
        <v>1.5109999999999999</v>
      </c>
      <c r="X28" s="47"/>
      <c r="Y28" s="114" t="s">
        <v>498</v>
      </c>
      <c r="Z28" s="115">
        <v>0.69840000000000002</v>
      </c>
      <c r="AA28" s="47"/>
      <c r="AD28" s="7">
        <v>5.2490199999999998</v>
      </c>
      <c r="AI28" s="126" t="s">
        <v>498</v>
      </c>
      <c r="AJ28" s="80">
        <v>1.319</v>
      </c>
      <c r="AK28" s="47"/>
      <c r="AL28" s="126" t="s">
        <v>498</v>
      </c>
      <c r="AM28" s="80">
        <v>1.617</v>
      </c>
      <c r="AN28" s="47"/>
      <c r="AO28" s="126" t="s">
        <v>498</v>
      </c>
      <c r="AP28" s="80">
        <v>2.2240000000000002</v>
      </c>
      <c r="AQ28" s="47"/>
    </row>
    <row r="29" spans="2:43" x14ac:dyDescent="0.25">
      <c r="B29" s="58">
        <v>-5</v>
      </c>
      <c r="C29" s="59">
        <v>2</v>
      </c>
      <c r="G29" s="58">
        <v>-5</v>
      </c>
      <c r="H29" s="59">
        <v>17</v>
      </c>
      <c r="K29" s="58">
        <v>-5</v>
      </c>
      <c r="L29" s="59">
        <v>12</v>
      </c>
      <c r="P29" s="114" t="s">
        <v>499</v>
      </c>
      <c r="Q29" s="115">
        <v>4.2380000000000004</v>
      </c>
      <c r="R29" s="47"/>
      <c r="S29" s="114" t="s">
        <v>499</v>
      </c>
      <c r="T29" s="115">
        <v>0.82640000000000002</v>
      </c>
      <c r="U29" s="47"/>
      <c r="V29" s="114" t="s">
        <v>499</v>
      </c>
      <c r="W29" s="115">
        <v>0.4778</v>
      </c>
      <c r="X29" s="47"/>
      <c r="Y29" s="114" t="s">
        <v>499</v>
      </c>
      <c r="Z29" s="115">
        <v>0.22090000000000001</v>
      </c>
      <c r="AA29" s="47"/>
      <c r="AD29" s="7">
        <v>4.0893600000000001</v>
      </c>
      <c r="AI29" s="126" t="s">
        <v>499</v>
      </c>
      <c r="AJ29" s="80">
        <v>0.46629999999999999</v>
      </c>
      <c r="AK29" s="47"/>
      <c r="AL29" s="126" t="s">
        <v>499</v>
      </c>
      <c r="AM29" s="80">
        <v>0.5716</v>
      </c>
      <c r="AN29" s="47"/>
      <c r="AO29" s="126" t="s">
        <v>499</v>
      </c>
      <c r="AP29" s="80">
        <v>0.7863</v>
      </c>
      <c r="AQ29" s="47"/>
    </row>
    <row r="30" spans="2:43" x14ac:dyDescent="0.25">
      <c r="B30" s="58">
        <v>0</v>
      </c>
      <c r="C30" s="59">
        <v>0</v>
      </c>
      <c r="G30" s="58">
        <v>0</v>
      </c>
      <c r="H30" s="59">
        <v>1</v>
      </c>
      <c r="K30" s="58">
        <v>0</v>
      </c>
      <c r="L30" s="59">
        <v>6</v>
      </c>
      <c r="P30" s="114" t="s">
        <v>500</v>
      </c>
      <c r="Q30" s="115" t="s">
        <v>602</v>
      </c>
      <c r="R30" s="47"/>
      <c r="S30" s="114" t="s">
        <v>500</v>
      </c>
      <c r="T30" s="115" t="s">
        <v>604</v>
      </c>
      <c r="U30" s="47"/>
      <c r="V30" s="114" t="s">
        <v>500</v>
      </c>
      <c r="W30" s="115" t="s">
        <v>606</v>
      </c>
      <c r="X30" s="47"/>
      <c r="Y30" s="114" t="s">
        <v>500</v>
      </c>
      <c r="Z30" s="115" t="s">
        <v>608</v>
      </c>
      <c r="AA30" s="47"/>
      <c r="AD30" s="7">
        <v>5.9110199999999997</v>
      </c>
      <c r="AI30" s="126" t="s">
        <v>500</v>
      </c>
      <c r="AJ30" s="80" t="s">
        <v>629</v>
      </c>
      <c r="AK30" s="47"/>
      <c r="AL30" s="126" t="s">
        <v>500</v>
      </c>
      <c r="AM30" s="80" t="s">
        <v>631</v>
      </c>
      <c r="AN30" s="47"/>
      <c r="AO30" s="126" t="s">
        <v>500</v>
      </c>
      <c r="AP30" s="80" t="s">
        <v>633</v>
      </c>
      <c r="AQ30" s="47"/>
    </row>
    <row r="31" spans="2:43" x14ac:dyDescent="0.25">
      <c r="P31" s="114" t="s">
        <v>502</v>
      </c>
      <c r="Q31" s="115">
        <v>0.73009999999999997</v>
      </c>
      <c r="R31" s="47"/>
      <c r="S31" s="114" t="s">
        <v>502</v>
      </c>
      <c r="T31" s="115">
        <v>0.19</v>
      </c>
      <c r="U31" s="47"/>
      <c r="V31" s="114" t="s">
        <v>502</v>
      </c>
      <c r="W31" s="115">
        <v>0.58150000000000002</v>
      </c>
      <c r="X31" s="47"/>
      <c r="Y31" s="114" t="s">
        <v>502</v>
      </c>
      <c r="Z31" s="115">
        <v>0.76419999999999999</v>
      </c>
      <c r="AA31" s="47"/>
      <c r="AD31" s="7">
        <v>5.1973799999999999</v>
      </c>
      <c r="AI31" s="126" t="s">
        <v>502</v>
      </c>
      <c r="AJ31" s="80">
        <v>0.87029999999999996</v>
      </c>
      <c r="AK31" s="47"/>
      <c r="AL31" s="126" t="s">
        <v>502</v>
      </c>
      <c r="AM31" s="80">
        <v>4.6999999999999997E-5</v>
      </c>
      <c r="AN31" s="47"/>
      <c r="AO31" s="126" t="s">
        <v>502</v>
      </c>
      <c r="AP31" s="80">
        <v>0.22009999999999999</v>
      </c>
      <c r="AQ31" s="47"/>
    </row>
    <row r="32" spans="2:43" x14ac:dyDescent="0.25">
      <c r="P32" s="114"/>
      <c r="Q32" s="115"/>
      <c r="R32" s="47"/>
      <c r="S32" s="114"/>
      <c r="T32" s="115"/>
      <c r="U32" s="47"/>
      <c r="V32" s="114"/>
      <c r="W32" s="115"/>
      <c r="X32" s="47"/>
      <c r="Y32" s="114"/>
      <c r="Z32" s="115"/>
      <c r="AA32" s="47"/>
      <c r="AC32" s="1" t="s">
        <v>19</v>
      </c>
      <c r="AD32" s="7">
        <v>6.5683199999999999</v>
      </c>
      <c r="AI32" s="126"/>
      <c r="AJ32" s="80"/>
      <c r="AK32" s="47"/>
      <c r="AL32" s="126"/>
      <c r="AM32" s="80"/>
      <c r="AN32" s="47"/>
      <c r="AO32" s="126"/>
      <c r="AP32" s="80"/>
      <c r="AQ32" s="47"/>
    </row>
    <row r="33" spans="15:43" x14ac:dyDescent="0.25">
      <c r="P33" s="114" t="s">
        <v>503</v>
      </c>
      <c r="Q33" s="115"/>
      <c r="R33" s="47"/>
      <c r="S33" s="114" t="s">
        <v>503</v>
      </c>
      <c r="T33" s="115"/>
      <c r="U33" s="47"/>
      <c r="V33" s="114" t="s">
        <v>503</v>
      </c>
      <c r="W33" s="115"/>
      <c r="X33" s="47"/>
      <c r="Y33" s="114" t="s">
        <v>503</v>
      </c>
      <c r="Z33" s="115"/>
      <c r="AA33" s="47"/>
      <c r="AD33" s="7">
        <v>8.9440000000000008</v>
      </c>
      <c r="AI33" s="126" t="s">
        <v>503</v>
      </c>
      <c r="AJ33" s="80"/>
      <c r="AK33" s="47"/>
      <c r="AL33" s="126" t="s">
        <v>503</v>
      </c>
      <c r="AM33" s="80"/>
      <c r="AN33" s="47"/>
      <c r="AO33" s="126" t="s">
        <v>503</v>
      </c>
      <c r="AP33" s="80"/>
      <c r="AQ33" s="47"/>
    </row>
    <row r="34" spans="15:43" x14ac:dyDescent="0.25">
      <c r="P34" s="114" t="s">
        <v>504</v>
      </c>
      <c r="Q34" s="115">
        <v>0.48470000000000002</v>
      </c>
      <c r="R34" s="47"/>
      <c r="S34" s="114" t="s">
        <v>504</v>
      </c>
      <c r="T34" s="115">
        <v>6.8029999999999993E-2</v>
      </c>
      <c r="U34" s="47"/>
      <c r="V34" s="114" t="s">
        <v>504</v>
      </c>
      <c r="W34" s="115">
        <v>-0.23960000000000001</v>
      </c>
      <c r="X34" s="47"/>
      <c r="Y34" s="114" t="s">
        <v>504</v>
      </c>
      <c r="Z34" s="115">
        <v>0.74619999999999997</v>
      </c>
      <c r="AA34" s="47"/>
      <c r="AD34" s="7">
        <v>10.446400000000001</v>
      </c>
      <c r="AI34" s="126" t="s">
        <v>504</v>
      </c>
      <c r="AJ34" s="80">
        <v>0.62780000000000002</v>
      </c>
      <c r="AK34" s="47"/>
      <c r="AL34" s="126" t="s">
        <v>504</v>
      </c>
      <c r="AM34" s="80">
        <v>4.1889999999999997E-2</v>
      </c>
      <c r="AN34" s="47"/>
      <c r="AO34" s="126" t="s">
        <v>504</v>
      </c>
      <c r="AP34" s="80">
        <v>0.40300000000000002</v>
      </c>
      <c r="AQ34" s="47"/>
    </row>
    <row r="35" spans="15:43" x14ac:dyDescent="0.25">
      <c r="P35" s="114" t="s">
        <v>505</v>
      </c>
      <c r="Q35" s="115">
        <v>7.7814127349529999E-2</v>
      </c>
      <c r="R35" s="47"/>
      <c r="S35" s="114" t="s">
        <v>505</v>
      </c>
      <c r="T35" s="115">
        <v>0.42593329706411398</v>
      </c>
      <c r="U35" s="47"/>
      <c r="V35" s="114" t="s">
        <v>505</v>
      </c>
      <c r="W35" s="115">
        <v>0.25247747345083199</v>
      </c>
      <c r="X35" s="47"/>
      <c r="Y35" s="114" t="s">
        <v>505</v>
      </c>
      <c r="Z35" s="115">
        <v>6.5939075075840004E-3</v>
      </c>
      <c r="AA35" s="47"/>
      <c r="AD35" s="7">
        <v>35.132800000000003</v>
      </c>
      <c r="AI35" s="126" t="s">
        <v>505</v>
      </c>
      <c r="AJ35" s="80">
        <v>4.7816702851784999E-2</v>
      </c>
      <c r="AK35" s="47"/>
      <c r="AL35" s="126" t="s">
        <v>505</v>
      </c>
      <c r="AM35" s="80">
        <v>0.46077684110151301</v>
      </c>
      <c r="AN35" s="47"/>
      <c r="AO35" s="126" t="s">
        <v>505</v>
      </c>
      <c r="AP35" s="80">
        <v>0.16110269256613499</v>
      </c>
      <c r="AQ35" s="47"/>
    </row>
    <row r="36" spans="15:43" x14ac:dyDescent="0.25">
      <c r="P36" s="114" t="s">
        <v>212</v>
      </c>
      <c r="Q36" s="115" t="s">
        <v>183</v>
      </c>
      <c r="R36" s="47"/>
      <c r="S36" s="114" t="s">
        <v>212</v>
      </c>
      <c r="T36" s="115" t="s">
        <v>183</v>
      </c>
      <c r="U36" s="47"/>
      <c r="V36" s="114" t="s">
        <v>212</v>
      </c>
      <c r="W36" s="115" t="s">
        <v>183</v>
      </c>
      <c r="X36" s="47"/>
      <c r="Y36" s="114" t="s">
        <v>212</v>
      </c>
      <c r="Z36" s="115" t="s">
        <v>284</v>
      </c>
      <c r="AA36" s="47"/>
      <c r="AD36" s="7">
        <v>8.3946799999999993</v>
      </c>
      <c r="AI36" s="126" t="s">
        <v>212</v>
      </c>
      <c r="AJ36" s="80" t="s">
        <v>265</v>
      </c>
      <c r="AK36" s="47"/>
      <c r="AL36" s="126" t="s">
        <v>212</v>
      </c>
      <c r="AM36" s="80" t="s">
        <v>183</v>
      </c>
      <c r="AN36" s="47"/>
      <c r="AO36" s="126" t="s">
        <v>212</v>
      </c>
      <c r="AP36" s="80" t="s">
        <v>183</v>
      </c>
      <c r="AQ36" s="47"/>
    </row>
    <row r="37" spans="15:43" ht="15.75" thickBot="1" x14ac:dyDescent="0.3">
      <c r="P37" s="117" t="s">
        <v>506</v>
      </c>
      <c r="Q37" s="118" t="s">
        <v>182</v>
      </c>
      <c r="R37" s="121"/>
      <c r="S37" s="117" t="s">
        <v>506</v>
      </c>
      <c r="T37" s="118" t="s">
        <v>182</v>
      </c>
      <c r="U37" s="121"/>
      <c r="V37" s="117" t="s">
        <v>506</v>
      </c>
      <c r="W37" s="118" t="s">
        <v>182</v>
      </c>
      <c r="X37" s="121"/>
      <c r="Y37" s="117" t="s">
        <v>506</v>
      </c>
      <c r="Z37" s="118" t="s">
        <v>180</v>
      </c>
      <c r="AA37" s="121"/>
      <c r="AD37" s="7">
        <v>6.9345299999999996</v>
      </c>
      <c r="AI37" s="127" t="s">
        <v>506</v>
      </c>
      <c r="AJ37" s="128" t="s">
        <v>180</v>
      </c>
      <c r="AK37" s="121"/>
      <c r="AL37" s="127" t="s">
        <v>506</v>
      </c>
      <c r="AM37" s="128" t="s">
        <v>182</v>
      </c>
      <c r="AN37" s="121"/>
      <c r="AO37" s="127" t="s">
        <v>506</v>
      </c>
      <c r="AP37" s="128" t="s">
        <v>182</v>
      </c>
      <c r="AQ37" s="121"/>
    </row>
    <row r="38" spans="15:43" x14ac:dyDescent="0.25">
      <c r="AD38" s="7">
        <v>8.6669900000000002</v>
      </c>
    </row>
    <row r="39" spans="15:43" x14ac:dyDescent="0.25">
      <c r="AD39" s="7">
        <v>8.0190800000000007</v>
      </c>
    </row>
    <row r="40" spans="15:43" x14ac:dyDescent="0.25">
      <c r="AD40" s="7">
        <v>4.8029999999999999</v>
      </c>
    </row>
    <row r="41" spans="15:43" x14ac:dyDescent="0.25">
      <c r="O41" s="1"/>
      <c r="P41" s="1" t="s">
        <v>612</v>
      </c>
      <c r="Q41" s="1" t="s">
        <v>613</v>
      </c>
      <c r="T41" s="1" t="s">
        <v>622</v>
      </c>
      <c r="U41" t="s">
        <v>623</v>
      </c>
      <c r="V41" t="s">
        <v>624</v>
      </c>
      <c r="AD41" s="7">
        <v>11.6389</v>
      </c>
      <c r="AH41" s="1"/>
      <c r="AI41" s="1" t="s">
        <v>634</v>
      </c>
      <c r="AJ41" s="1" t="s">
        <v>635</v>
      </c>
    </row>
    <row r="42" spans="15:43" x14ac:dyDescent="0.25">
      <c r="O42" s="1" t="s">
        <v>15</v>
      </c>
      <c r="P42" s="6">
        <v>-38.269039154052699</v>
      </c>
      <c r="Q42" s="6">
        <v>-9.033203125</v>
      </c>
      <c r="T42" t="s">
        <v>617</v>
      </c>
      <c r="U42">
        <v>11.107100000000001</v>
      </c>
      <c r="V42">
        <v>13.57</v>
      </c>
      <c r="AC42" s="1" t="s">
        <v>21</v>
      </c>
      <c r="AD42" s="7">
        <v>4.1503899999999998</v>
      </c>
      <c r="AH42" s="1" t="s">
        <v>15</v>
      </c>
      <c r="AI42" s="6">
        <v>-5.859375</v>
      </c>
      <c r="AJ42" s="6">
        <v>-8.11767482757568</v>
      </c>
    </row>
    <row r="43" spans="15:43" x14ac:dyDescent="0.25">
      <c r="O43" s="1" t="s">
        <v>16</v>
      </c>
      <c r="P43" s="6">
        <v>-25.2685527801513</v>
      </c>
      <c r="Q43" s="6">
        <v>-6.77490139007568</v>
      </c>
      <c r="T43" t="s">
        <v>618</v>
      </c>
      <c r="U43">
        <v>9.7758500000000002</v>
      </c>
      <c r="V43">
        <v>15.202999999999999</v>
      </c>
      <c r="AD43" s="7">
        <v>5.1123000000000003</v>
      </c>
      <c r="AH43" s="1" t="s">
        <v>16</v>
      </c>
      <c r="AI43" s="6">
        <v>-5.79833889007568</v>
      </c>
      <c r="AJ43" s="6">
        <v>-8.23974609375</v>
      </c>
    </row>
    <row r="44" spans="15:43" x14ac:dyDescent="0.25">
      <c r="O44" s="1" t="s">
        <v>18</v>
      </c>
      <c r="P44" s="6">
        <v>-47.851554870605298</v>
      </c>
      <c r="Q44" s="6">
        <v>-5.615234375</v>
      </c>
      <c r="T44" t="s">
        <v>619</v>
      </c>
      <c r="U44">
        <v>11.189299999999999</v>
      </c>
      <c r="V44">
        <v>17.778199999999998</v>
      </c>
      <c r="AD44" s="7">
        <v>4.9072300000000002</v>
      </c>
      <c r="AH44" s="1" t="s">
        <v>18</v>
      </c>
      <c r="AI44" s="6">
        <v>-7.6904296875</v>
      </c>
      <c r="AJ44" s="6">
        <v>-11.23046875</v>
      </c>
    </row>
    <row r="45" spans="15:43" x14ac:dyDescent="0.25">
      <c r="O45" s="1" t="s">
        <v>19</v>
      </c>
      <c r="P45" s="6">
        <v>-26.245113372802699</v>
      </c>
      <c r="Q45" s="6">
        <v>-8.4228515625</v>
      </c>
      <c r="T45" t="s">
        <v>620</v>
      </c>
      <c r="U45">
        <v>11.408200000000001</v>
      </c>
      <c r="V45">
        <v>15.0892</v>
      </c>
      <c r="AD45" s="7">
        <v>6.2939400000000001</v>
      </c>
      <c r="AH45" s="1" t="s">
        <v>19</v>
      </c>
      <c r="AI45" s="6">
        <v>-6.103515625</v>
      </c>
      <c r="AJ45" s="6">
        <v>-8.7890625</v>
      </c>
    </row>
    <row r="46" spans="15:43" x14ac:dyDescent="0.25">
      <c r="O46" s="1" t="s">
        <v>21</v>
      </c>
      <c r="P46" s="6">
        <v>-16.6015625</v>
      </c>
      <c r="Q46" s="6">
        <v>-4.9344570636749197</v>
      </c>
      <c r="T46" t="s">
        <v>621</v>
      </c>
      <c r="U46">
        <v>11.355</v>
      </c>
      <c r="V46">
        <v>13.7879</v>
      </c>
      <c r="AD46" s="7">
        <v>7.0947300000000002</v>
      </c>
      <c r="AH46" s="1" t="s">
        <v>21</v>
      </c>
      <c r="AI46" s="6">
        <v>-6.2255859375</v>
      </c>
      <c r="AJ46" s="6">
        <v>-10.3149394989013</v>
      </c>
    </row>
    <row r="47" spans="15:43" x14ac:dyDescent="0.25">
      <c r="O47" s="1" t="s">
        <v>43</v>
      </c>
      <c r="P47" s="6">
        <v>-13.8549785614013</v>
      </c>
      <c r="Q47" s="6">
        <v>-7.50732421875</v>
      </c>
      <c r="AD47" s="7">
        <v>4.5849599999999997</v>
      </c>
      <c r="AH47" s="1" t="s">
        <v>43</v>
      </c>
      <c r="AI47" s="6">
        <v>-5.9814453125</v>
      </c>
      <c r="AJ47" s="6">
        <v>-11.8408203125</v>
      </c>
    </row>
    <row r="48" spans="15:43" x14ac:dyDescent="0.25">
      <c r="O48" s="1" t="s">
        <v>44</v>
      </c>
      <c r="P48" s="6">
        <v>-9.0942382812499893</v>
      </c>
      <c r="Q48" s="6">
        <v>-6.10351467132568</v>
      </c>
      <c r="AD48" s="7">
        <v>7.33887</v>
      </c>
      <c r="AH48" s="1" t="s">
        <v>44</v>
      </c>
      <c r="AI48" s="6">
        <v>-5.126953125</v>
      </c>
      <c r="AJ48" s="6">
        <v>-7.080078125</v>
      </c>
    </row>
    <row r="49" spans="15:37" x14ac:dyDescent="0.25">
      <c r="O49" s="1" t="s">
        <v>45</v>
      </c>
      <c r="P49" s="6">
        <v>-13.000487804412799</v>
      </c>
      <c r="Q49" s="6">
        <v>-5.37109375</v>
      </c>
      <c r="AD49" s="7">
        <v>3.8574199999999998</v>
      </c>
      <c r="AH49" s="1" t="s">
        <v>45</v>
      </c>
      <c r="AI49" s="6">
        <v>-6.3476543426513601</v>
      </c>
      <c r="AJ49" s="6">
        <v>-9.27734375</v>
      </c>
    </row>
    <row r="50" spans="15:37" x14ac:dyDescent="0.25">
      <c r="O50" s="1" t="s">
        <v>99</v>
      </c>
      <c r="P50" s="6">
        <v>-21.972652435302699</v>
      </c>
      <c r="Q50" s="6">
        <v>-8.1787109375</v>
      </c>
      <c r="AD50" s="7">
        <v>6.3378899999999998</v>
      </c>
    </row>
    <row r="51" spans="15:37" x14ac:dyDescent="0.25">
      <c r="O51" s="1" t="s">
        <v>100</v>
      </c>
      <c r="P51" s="6">
        <v>-13.4277324676513</v>
      </c>
      <c r="Q51" s="6">
        <v>-7.4462890625</v>
      </c>
      <c r="AD51" s="7">
        <v>3.5666199999999999</v>
      </c>
    </row>
    <row r="52" spans="15:37" x14ac:dyDescent="0.25">
      <c r="AC52" s="1" t="s">
        <v>43</v>
      </c>
      <c r="AD52">
        <v>7.9345684051513601</v>
      </c>
    </row>
    <row r="53" spans="15:37" x14ac:dyDescent="0.25">
      <c r="AD53">
        <v>10.498046875</v>
      </c>
    </row>
    <row r="54" spans="15:37" ht="15.75" thickBot="1" x14ac:dyDescent="0.3">
      <c r="P54" s="1" t="s">
        <v>614</v>
      </c>
      <c r="Q54" s="1">
        <f>_xlfn.T.TEST(P42:P51,Q42:Q51,2,1)</f>
        <v>2.8159860122859278E-3</v>
      </c>
      <c r="U54" s="1" t="s">
        <v>627</v>
      </c>
      <c r="V54" s="1">
        <f>_xlfn.T.TEST(U42:U46,V42:V46,2,1)</f>
        <v>7.5090022665046195E-3</v>
      </c>
      <c r="AD54">
        <v>4.8828125</v>
      </c>
      <c r="AI54" s="1" t="s">
        <v>614</v>
      </c>
      <c r="AJ54" s="1">
        <f>_xlfn.T.TEST(AI42:AI49,AJ42:AJ49,2,1)</f>
        <v>1.8411970691257216E-4</v>
      </c>
    </row>
    <row r="55" spans="15:37" x14ac:dyDescent="0.25">
      <c r="P55" s="111" t="s">
        <v>490</v>
      </c>
      <c r="Q55" s="112"/>
      <c r="R55" s="120"/>
      <c r="U55" s="124" t="s">
        <v>490</v>
      </c>
      <c r="V55" s="125"/>
      <c r="W55" s="120"/>
      <c r="AD55">
        <v>4.7607421875</v>
      </c>
      <c r="AI55" s="124" t="s">
        <v>490</v>
      </c>
      <c r="AJ55" s="125"/>
      <c r="AK55" s="120"/>
    </row>
    <row r="56" spans="15:37" x14ac:dyDescent="0.25">
      <c r="P56" s="114" t="s">
        <v>189</v>
      </c>
      <c r="Q56" s="115">
        <v>2.8159860125089998E-3</v>
      </c>
      <c r="R56" s="47"/>
      <c r="U56" s="126" t="s">
        <v>189</v>
      </c>
      <c r="V56" s="80">
        <v>7.5090022665050002E-3</v>
      </c>
      <c r="W56" s="47"/>
      <c r="AD56">
        <v>7.568359375</v>
      </c>
      <c r="AI56" s="126" t="s">
        <v>189</v>
      </c>
      <c r="AJ56" s="80">
        <v>1.84112666596E-4</v>
      </c>
      <c r="AK56" s="47"/>
    </row>
    <row r="57" spans="15:37" x14ac:dyDescent="0.25">
      <c r="P57" s="114" t="s">
        <v>212</v>
      </c>
      <c r="Q57" s="115" t="s">
        <v>284</v>
      </c>
      <c r="R57" s="47"/>
      <c r="U57" s="126" t="s">
        <v>212</v>
      </c>
      <c r="V57" s="80" t="s">
        <v>284</v>
      </c>
      <c r="W57" s="47"/>
      <c r="AD57">
        <v>7.4462890625</v>
      </c>
      <c r="AI57" s="126" t="s">
        <v>212</v>
      </c>
      <c r="AJ57" s="80" t="s">
        <v>181</v>
      </c>
      <c r="AK57" s="47"/>
    </row>
    <row r="58" spans="15:37" x14ac:dyDescent="0.25">
      <c r="P58" s="114" t="s">
        <v>213</v>
      </c>
      <c r="Q58" s="115" t="s">
        <v>180</v>
      </c>
      <c r="R58" s="47"/>
      <c r="U58" s="126" t="s">
        <v>213</v>
      </c>
      <c r="V58" s="80" t="s">
        <v>180</v>
      </c>
      <c r="W58" s="47"/>
      <c r="AD58">
        <v>8.7890625</v>
      </c>
      <c r="AI58" s="126" t="s">
        <v>213</v>
      </c>
      <c r="AJ58" s="80" t="s">
        <v>180</v>
      </c>
      <c r="AK58" s="47"/>
    </row>
    <row r="59" spans="15:37" x14ac:dyDescent="0.25">
      <c r="P59" s="114" t="s">
        <v>491</v>
      </c>
      <c r="Q59" s="115" t="s">
        <v>492</v>
      </c>
      <c r="R59" s="47"/>
      <c r="U59" s="126" t="s">
        <v>491</v>
      </c>
      <c r="V59" s="80" t="s">
        <v>492</v>
      </c>
      <c r="W59" s="47"/>
      <c r="AD59">
        <v>4.2724609375</v>
      </c>
      <c r="AI59" s="126" t="s">
        <v>491</v>
      </c>
      <c r="AJ59" s="80" t="s">
        <v>492</v>
      </c>
      <c r="AK59" s="47"/>
    </row>
    <row r="60" spans="15:37" x14ac:dyDescent="0.25">
      <c r="P60" s="114" t="s">
        <v>493</v>
      </c>
      <c r="Q60" s="115" t="s">
        <v>615</v>
      </c>
      <c r="R60" s="47"/>
      <c r="U60" s="126" t="s">
        <v>493</v>
      </c>
      <c r="V60" s="80" t="s">
        <v>625</v>
      </c>
      <c r="W60" s="47"/>
      <c r="AD60">
        <v>7.080078125</v>
      </c>
      <c r="AI60" s="126" t="s">
        <v>493</v>
      </c>
      <c r="AJ60" s="80" t="s">
        <v>636</v>
      </c>
      <c r="AK60" s="47"/>
    </row>
    <row r="61" spans="15:37" x14ac:dyDescent="0.25">
      <c r="P61" s="114" t="s">
        <v>495</v>
      </c>
      <c r="Q61" s="115">
        <v>10</v>
      </c>
      <c r="R61" s="47"/>
      <c r="U61" s="126" t="s">
        <v>495</v>
      </c>
      <c r="V61" s="80">
        <v>5</v>
      </c>
      <c r="W61" s="47"/>
      <c r="AD61">
        <v>8.6669921875</v>
      </c>
      <c r="AI61" s="126" t="s">
        <v>495</v>
      </c>
      <c r="AJ61" s="80">
        <v>8</v>
      </c>
      <c r="AK61" s="47"/>
    </row>
    <row r="62" spans="15:37" x14ac:dyDescent="0.25">
      <c r="P62" s="114"/>
      <c r="Q62" s="115"/>
      <c r="R62" s="47"/>
      <c r="U62" s="126"/>
      <c r="V62" s="80"/>
      <c r="W62" s="47"/>
      <c r="AC62" s="1" t="s">
        <v>44</v>
      </c>
      <c r="AD62">
        <v>8.54492092132568</v>
      </c>
      <c r="AI62" s="126"/>
      <c r="AJ62" s="80"/>
      <c r="AK62" s="47"/>
    </row>
    <row r="63" spans="15:37" x14ac:dyDescent="0.25">
      <c r="P63" s="114" t="s">
        <v>496</v>
      </c>
      <c r="Q63" s="115"/>
      <c r="R63" s="47"/>
      <c r="U63" s="126" t="s">
        <v>496</v>
      </c>
      <c r="V63" s="80"/>
      <c r="W63" s="47"/>
      <c r="AD63">
        <v>3.78417873382568</v>
      </c>
      <c r="AI63" s="126" t="s">
        <v>496</v>
      </c>
      <c r="AJ63" s="80"/>
      <c r="AK63" s="47"/>
    </row>
    <row r="64" spans="15:37" x14ac:dyDescent="0.25">
      <c r="P64" s="114" t="s">
        <v>497</v>
      </c>
      <c r="Q64" s="115">
        <v>15.62</v>
      </c>
      <c r="R64" s="47"/>
      <c r="U64" s="126" t="s">
        <v>497</v>
      </c>
      <c r="V64" s="80">
        <v>4.1189999999999998</v>
      </c>
      <c r="W64" s="47"/>
      <c r="AD64">
        <v>4.8828125</v>
      </c>
      <c r="AI64" s="126" t="s">
        <v>497</v>
      </c>
      <c r="AJ64" s="80">
        <v>-3.22</v>
      </c>
      <c r="AK64" s="47"/>
    </row>
    <row r="65" spans="16:37" x14ac:dyDescent="0.25">
      <c r="P65" s="114" t="s">
        <v>498</v>
      </c>
      <c r="Q65" s="115">
        <v>12.15</v>
      </c>
      <c r="R65" s="47"/>
      <c r="U65" s="126" t="s">
        <v>498</v>
      </c>
      <c r="V65" s="80">
        <v>1.843</v>
      </c>
      <c r="W65" s="47"/>
      <c r="AD65">
        <v>7.44628810882568</v>
      </c>
      <c r="AI65" s="126" t="s">
        <v>498</v>
      </c>
      <c r="AJ65" s="80">
        <v>1.272</v>
      </c>
      <c r="AK65" s="47"/>
    </row>
    <row r="66" spans="16:37" x14ac:dyDescent="0.25">
      <c r="P66" s="114" t="s">
        <v>499</v>
      </c>
      <c r="Q66" s="115">
        <v>3.8410000000000002</v>
      </c>
      <c r="R66" s="47"/>
      <c r="U66" s="126" t="s">
        <v>499</v>
      </c>
      <c r="V66" s="80">
        <v>0.82430000000000003</v>
      </c>
      <c r="W66" s="47"/>
      <c r="AD66">
        <v>6.59179592132568</v>
      </c>
      <c r="AI66" s="126" t="s">
        <v>499</v>
      </c>
      <c r="AJ66" s="80">
        <v>0.44979999999999998</v>
      </c>
      <c r="AK66" s="47"/>
    </row>
    <row r="67" spans="16:37" x14ac:dyDescent="0.25">
      <c r="P67" s="114" t="s">
        <v>500</v>
      </c>
      <c r="Q67" s="115" t="s">
        <v>616</v>
      </c>
      <c r="R67" s="47"/>
      <c r="U67" s="126" t="s">
        <v>500</v>
      </c>
      <c r="V67" s="80" t="s">
        <v>626</v>
      </c>
      <c r="W67" s="47"/>
      <c r="AD67">
        <v>6.10351467132568</v>
      </c>
      <c r="AI67" s="126" t="s">
        <v>500</v>
      </c>
      <c r="AJ67" s="80" t="s">
        <v>637</v>
      </c>
      <c r="AK67" s="47"/>
    </row>
    <row r="68" spans="16:37" x14ac:dyDescent="0.25">
      <c r="P68" s="114" t="s">
        <v>502</v>
      </c>
      <c r="Q68" s="115">
        <v>0.64749999999999996</v>
      </c>
      <c r="R68" s="47"/>
      <c r="U68" s="126" t="s">
        <v>502</v>
      </c>
      <c r="V68" s="80">
        <v>0.8619</v>
      </c>
      <c r="W68" s="47"/>
      <c r="AD68">
        <v>5.73730373382568</v>
      </c>
      <c r="AI68" s="126" t="s">
        <v>502</v>
      </c>
      <c r="AJ68" s="80">
        <v>0.87980000000000003</v>
      </c>
      <c r="AK68" s="47"/>
    </row>
    <row r="69" spans="16:37" x14ac:dyDescent="0.25">
      <c r="P69" s="114"/>
      <c r="Q69" s="115"/>
      <c r="R69" s="47"/>
      <c r="U69" s="126"/>
      <c r="V69" s="80"/>
      <c r="W69" s="47"/>
      <c r="AD69">
        <v>7.44628810882568</v>
      </c>
      <c r="AI69" s="126"/>
      <c r="AJ69" s="80"/>
      <c r="AK69" s="47"/>
    </row>
    <row r="70" spans="16:37" x14ac:dyDescent="0.25">
      <c r="P70" s="114" t="s">
        <v>503</v>
      </c>
      <c r="Q70" s="115"/>
      <c r="R70" s="47"/>
      <c r="U70" s="126" t="s">
        <v>503</v>
      </c>
      <c r="V70" s="80"/>
      <c r="W70" s="47"/>
      <c r="AD70">
        <v>7.08007717132568</v>
      </c>
      <c r="AI70" s="126" t="s">
        <v>503</v>
      </c>
      <c r="AJ70" s="80"/>
      <c r="AK70" s="47"/>
    </row>
    <row r="71" spans="16:37" x14ac:dyDescent="0.25">
      <c r="P71" s="114" t="s">
        <v>504</v>
      </c>
      <c r="Q71" s="115">
        <v>0.2074</v>
      </c>
      <c r="R71" s="47"/>
      <c r="U71" s="126" t="s">
        <v>504</v>
      </c>
      <c r="V71" s="80">
        <v>-5.6279999999999997E-2</v>
      </c>
      <c r="W71" s="47"/>
      <c r="AD71">
        <v>4.63867092132568</v>
      </c>
      <c r="AI71" s="126" t="s">
        <v>504</v>
      </c>
      <c r="AJ71" s="80">
        <v>0.67349999999999999</v>
      </c>
      <c r="AK71" s="47"/>
    </row>
    <row r="72" spans="16:37" x14ac:dyDescent="0.25">
      <c r="P72" s="114" t="s">
        <v>505</v>
      </c>
      <c r="Q72" s="115">
        <v>0.282678897791177</v>
      </c>
      <c r="R72" s="47"/>
      <c r="U72" s="126" t="s">
        <v>505</v>
      </c>
      <c r="V72" s="80">
        <v>0.46418839042774002</v>
      </c>
      <c r="W72" s="47"/>
      <c r="AC72" s="1" t="s">
        <v>45</v>
      </c>
      <c r="AD72">
        <v>5.615234375</v>
      </c>
      <c r="AI72" s="126" t="s">
        <v>505</v>
      </c>
      <c r="AJ72" s="80">
        <v>3.3546648090041001E-2</v>
      </c>
      <c r="AK72" s="47"/>
    </row>
    <row r="73" spans="16:37" x14ac:dyDescent="0.25">
      <c r="P73" s="114" t="s">
        <v>212</v>
      </c>
      <c r="Q73" s="115" t="s">
        <v>183</v>
      </c>
      <c r="R73" s="47"/>
      <c r="U73" s="126" t="s">
        <v>212</v>
      </c>
      <c r="V73" s="80" t="s">
        <v>183</v>
      </c>
      <c r="W73" s="47"/>
      <c r="AD73">
        <v>6.9580078125</v>
      </c>
      <c r="AI73" s="126" t="s">
        <v>212</v>
      </c>
      <c r="AJ73" s="80" t="s">
        <v>265</v>
      </c>
      <c r="AK73" s="47"/>
    </row>
    <row r="74" spans="16:37" ht="15.75" thickBot="1" x14ac:dyDescent="0.3">
      <c r="P74" s="117" t="s">
        <v>506</v>
      </c>
      <c r="Q74" s="118" t="s">
        <v>182</v>
      </c>
      <c r="R74" s="121"/>
      <c r="U74" s="127" t="s">
        <v>506</v>
      </c>
      <c r="V74" s="128" t="s">
        <v>182</v>
      </c>
      <c r="W74" s="121"/>
      <c r="AD74">
        <v>4.7607421875</v>
      </c>
      <c r="AI74" s="127" t="s">
        <v>506</v>
      </c>
      <c r="AJ74" s="128" t="s">
        <v>180</v>
      </c>
      <c r="AK74" s="121"/>
    </row>
    <row r="75" spans="16:37" x14ac:dyDescent="0.25">
      <c r="AD75">
        <v>4.8828125</v>
      </c>
    </row>
    <row r="76" spans="16:37" x14ac:dyDescent="0.25">
      <c r="AD76">
        <v>2.8076171875</v>
      </c>
    </row>
    <row r="77" spans="16:37" x14ac:dyDescent="0.25">
      <c r="AD77">
        <v>3.41796875</v>
      </c>
    </row>
    <row r="78" spans="16:37" x14ac:dyDescent="0.25">
      <c r="AD78">
        <v>6.4697265625</v>
      </c>
    </row>
    <row r="79" spans="16:37" x14ac:dyDescent="0.25">
      <c r="AD79">
        <v>7.32421779632568</v>
      </c>
    </row>
    <row r="80" spans="16:37" x14ac:dyDescent="0.25">
      <c r="AD80">
        <v>9.27734375</v>
      </c>
    </row>
    <row r="81" spans="29:30" x14ac:dyDescent="0.25">
      <c r="AD81">
        <v>5.2490234375</v>
      </c>
    </row>
    <row r="82" spans="29:30" x14ac:dyDescent="0.25">
      <c r="AC82" s="1" t="s">
        <v>99</v>
      </c>
      <c r="AD82">
        <v>9.3994140625</v>
      </c>
    </row>
    <row r="83" spans="29:30" x14ac:dyDescent="0.25">
      <c r="AD83">
        <v>13.0615234375</v>
      </c>
    </row>
    <row r="84" spans="29:30" x14ac:dyDescent="0.25">
      <c r="AD84">
        <v>11.71875</v>
      </c>
    </row>
    <row r="85" spans="29:30" x14ac:dyDescent="0.25">
      <c r="AD85">
        <v>3.90625</v>
      </c>
    </row>
    <row r="86" spans="29:30" x14ac:dyDescent="0.25">
      <c r="AD86">
        <v>8.544921875</v>
      </c>
    </row>
    <row r="87" spans="29:30" x14ac:dyDescent="0.25">
      <c r="AD87">
        <v>3.90625</v>
      </c>
    </row>
    <row r="88" spans="29:30" x14ac:dyDescent="0.25">
      <c r="AD88">
        <v>12.451171875</v>
      </c>
    </row>
    <row r="89" spans="29:30" x14ac:dyDescent="0.25">
      <c r="AD89">
        <v>11.1083984375</v>
      </c>
    </row>
    <row r="90" spans="29:30" x14ac:dyDescent="0.25">
      <c r="AD90">
        <v>4.7607421875</v>
      </c>
    </row>
    <row r="91" spans="29:30" x14ac:dyDescent="0.25">
      <c r="AD91">
        <v>11.71875</v>
      </c>
    </row>
    <row r="92" spans="29:30" x14ac:dyDescent="0.25">
      <c r="AC92" s="1" t="s">
        <v>100</v>
      </c>
      <c r="AD92">
        <v>7.8125</v>
      </c>
    </row>
    <row r="93" spans="29:30" x14ac:dyDescent="0.25">
      <c r="AD93">
        <v>8.4228496551513601</v>
      </c>
    </row>
    <row r="94" spans="29:30" x14ac:dyDescent="0.25">
      <c r="AD94">
        <v>8.4228515625</v>
      </c>
    </row>
    <row r="95" spans="29:30" x14ac:dyDescent="0.25">
      <c r="AD95">
        <v>5.9814453125</v>
      </c>
    </row>
    <row r="96" spans="29:30" x14ac:dyDescent="0.25">
      <c r="AD96">
        <v>7.4462890625</v>
      </c>
    </row>
    <row r="97" spans="30:30" x14ac:dyDescent="0.25">
      <c r="AD97">
        <v>9.1552734375</v>
      </c>
    </row>
    <row r="98" spans="30:30" x14ac:dyDescent="0.25">
      <c r="AD98">
        <v>8.30078125</v>
      </c>
    </row>
    <row r="99" spans="30:30" x14ac:dyDescent="0.25">
      <c r="AD99">
        <v>7.568359375</v>
      </c>
    </row>
    <row r="100" spans="30:30" x14ac:dyDescent="0.25">
      <c r="AD100">
        <v>7.4462890625</v>
      </c>
    </row>
    <row r="101" spans="30:30" x14ac:dyDescent="0.25">
      <c r="AD101">
        <v>8.4228515625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F12" sqref="F12"/>
    </sheetView>
  </sheetViews>
  <sheetFormatPr defaultRowHeight="15" x14ac:dyDescent="0.25"/>
  <cols>
    <col min="3" max="3" width="14.85546875" customWidth="1"/>
    <col min="5" max="5" width="14.140625" customWidth="1"/>
  </cols>
  <sheetData>
    <row r="1" spans="1:17" x14ac:dyDescent="0.25">
      <c r="A1" s="1" t="s">
        <v>245</v>
      </c>
      <c r="B1" s="1" t="s">
        <v>72</v>
      </c>
      <c r="C1" s="1" t="s">
        <v>78</v>
      </c>
      <c r="D1" s="1" t="s">
        <v>79</v>
      </c>
      <c r="E1" s="1" t="s">
        <v>80</v>
      </c>
      <c r="F1" s="1" t="s">
        <v>81</v>
      </c>
      <c r="J1" s="1" t="s">
        <v>469</v>
      </c>
      <c r="K1" s="1" t="s">
        <v>82</v>
      </c>
      <c r="L1" s="1" t="s">
        <v>78</v>
      </c>
      <c r="M1" s="1" t="s">
        <v>79</v>
      </c>
      <c r="N1" s="1" t="s">
        <v>80</v>
      </c>
      <c r="O1" s="1" t="s">
        <v>81</v>
      </c>
    </row>
    <row r="2" spans="1:17" x14ac:dyDescent="0.25">
      <c r="B2" s="1" t="s">
        <v>15</v>
      </c>
      <c r="C2">
        <v>-63.195300000000003</v>
      </c>
      <c r="D2">
        <v>-74.842299999999994</v>
      </c>
      <c r="E2">
        <v>9.5530000000000008</v>
      </c>
      <c r="F2">
        <v>11.738</v>
      </c>
      <c r="K2" s="1" t="s">
        <v>15</v>
      </c>
      <c r="L2">
        <v>-4.2168700000000001</v>
      </c>
      <c r="M2">
        <v>-3.3961700000000001</v>
      </c>
      <c r="N2">
        <v>41.158999999999999</v>
      </c>
      <c r="O2">
        <v>9.9572099999999999</v>
      </c>
    </row>
    <row r="3" spans="1:17" x14ac:dyDescent="0.25">
      <c r="B3" s="1" t="s">
        <v>16</v>
      </c>
      <c r="C3">
        <v>-17.747399999999999</v>
      </c>
      <c r="D3">
        <v>-25.273299999999999</v>
      </c>
      <c r="E3">
        <v>13.478</v>
      </c>
      <c r="F3">
        <v>9.5129999999999999</v>
      </c>
      <c r="K3" s="1" t="s">
        <v>16</v>
      </c>
      <c r="L3">
        <v>-4.7276800000000003</v>
      </c>
      <c r="M3">
        <v>-3.8242500000000001</v>
      </c>
      <c r="N3">
        <v>23.643000000000001</v>
      </c>
      <c r="O3">
        <v>16.843499999999999</v>
      </c>
    </row>
    <row r="4" spans="1:17" x14ac:dyDescent="0.25">
      <c r="B4" s="1" t="s">
        <v>18</v>
      </c>
      <c r="C4">
        <v>-13.8179</v>
      </c>
      <c r="D4">
        <v>-29.611799999999999</v>
      </c>
      <c r="E4">
        <v>11.91</v>
      </c>
      <c r="F4">
        <v>7.7389999999999999</v>
      </c>
      <c r="K4" s="1" t="s">
        <v>18</v>
      </c>
      <c r="L4">
        <v>-5.9528699999999999</v>
      </c>
      <c r="M4">
        <v>-4.1912200000000004</v>
      </c>
      <c r="N4">
        <v>21.535900000000002</v>
      </c>
      <c r="O4">
        <v>13.6326</v>
      </c>
    </row>
    <row r="5" spans="1:17" x14ac:dyDescent="0.25">
      <c r="B5" s="1" t="s">
        <v>19</v>
      </c>
      <c r="C5">
        <v>-13.371499999999999</v>
      </c>
      <c r="D5">
        <v>-16.348199999999999</v>
      </c>
      <c r="E5">
        <v>10.952</v>
      </c>
      <c r="F5">
        <v>10.686</v>
      </c>
      <c r="K5" s="1" t="s">
        <v>19</v>
      </c>
      <c r="L5">
        <v>-4.1074299999999999</v>
      </c>
      <c r="M5">
        <v>-3.45357</v>
      </c>
      <c r="N5">
        <v>24.997699999999998</v>
      </c>
      <c r="O5">
        <v>13.202299999999999</v>
      </c>
    </row>
    <row r="6" spans="1:17" x14ac:dyDescent="0.25">
      <c r="B6" s="1" t="s">
        <v>21</v>
      </c>
      <c r="C6">
        <v>-83.516300000000001</v>
      </c>
      <c r="D6">
        <v>-38.589399999999998</v>
      </c>
      <c r="E6">
        <v>5.6040000000000001</v>
      </c>
      <c r="F6">
        <v>7.7370000000000001</v>
      </c>
      <c r="K6" s="1" t="s">
        <v>21</v>
      </c>
      <c r="L6">
        <v>-3.7144300000000001</v>
      </c>
      <c r="M6">
        <v>-3.5644499999999999</v>
      </c>
      <c r="N6">
        <v>20.901900000000001</v>
      </c>
      <c r="O6">
        <v>16.5059</v>
      </c>
    </row>
    <row r="7" spans="1:17" x14ac:dyDescent="0.25">
      <c r="B7" s="1" t="s">
        <v>43</v>
      </c>
      <c r="C7">
        <v>-55.161799999999999</v>
      </c>
      <c r="D7">
        <v>-34.692900000000002</v>
      </c>
      <c r="E7">
        <v>10.734</v>
      </c>
      <c r="F7">
        <v>12.568</v>
      </c>
      <c r="K7" s="1" t="s">
        <v>43</v>
      </c>
      <c r="L7">
        <v>-3.5695800000000002</v>
      </c>
      <c r="M7">
        <v>-3.64981</v>
      </c>
      <c r="N7">
        <v>33.984000000000002</v>
      </c>
      <c r="O7">
        <v>26.860299999999999</v>
      </c>
    </row>
    <row r="8" spans="1:17" x14ac:dyDescent="0.25">
      <c r="B8" s="1"/>
    </row>
    <row r="12" spans="1:17" ht="15.75" thickBot="1" x14ac:dyDescent="0.3">
      <c r="C12" s="1" t="s">
        <v>646</v>
      </c>
      <c r="D12" s="1">
        <f>_xlfn.T.TEST(C2:C7,D2:D7,2,1)</f>
        <v>0.65360774392301879</v>
      </c>
      <c r="F12" s="1" t="s">
        <v>647</v>
      </c>
      <c r="G12" s="1">
        <f>_xlfn.T.TEST(E2:E7,F2:F7,2,1)</f>
        <v>0.77188246838250263</v>
      </c>
      <c r="L12" s="1" t="s">
        <v>646</v>
      </c>
      <c r="M12" s="1">
        <f>_xlfn.T.TEST(L2:L7,M2:M7,2,1)</f>
        <v>4.5213358288244604E-2</v>
      </c>
      <c r="O12" s="1" t="s">
        <v>647</v>
      </c>
      <c r="P12" s="1">
        <f>_xlfn.T.TEST(N2:N7,O2:O7,2,1)</f>
        <v>3.5984039309299935E-2</v>
      </c>
    </row>
    <row r="13" spans="1:17" x14ac:dyDescent="0.25">
      <c r="C13" s="124" t="s">
        <v>490</v>
      </c>
      <c r="D13" s="125"/>
      <c r="E13" s="120"/>
      <c r="F13" s="124" t="s">
        <v>490</v>
      </c>
      <c r="G13" s="125"/>
      <c r="H13" s="120"/>
      <c r="L13" s="124" t="s">
        <v>490</v>
      </c>
      <c r="M13" s="125"/>
      <c r="N13" s="120"/>
      <c r="O13" s="124" t="s">
        <v>490</v>
      </c>
      <c r="P13" s="125"/>
      <c r="Q13" s="120"/>
    </row>
    <row r="14" spans="1:17" x14ac:dyDescent="0.25">
      <c r="C14" s="126" t="s">
        <v>189</v>
      </c>
      <c r="D14" s="80">
        <v>0.65360774392302101</v>
      </c>
      <c r="E14" s="47"/>
      <c r="F14" s="126" t="s">
        <v>189</v>
      </c>
      <c r="G14" s="80">
        <v>0.77188246838250396</v>
      </c>
      <c r="H14" s="47"/>
      <c r="L14" s="126" t="s">
        <v>189</v>
      </c>
      <c r="M14" s="80">
        <v>4.5213358288244E-2</v>
      </c>
      <c r="N14" s="47"/>
      <c r="O14" s="126" t="s">
        <v>189</v>
      </c>
      <c r="P14" s="80">
        <v>3.5984039309297999E-2</v>
      </c>
      <c r="Q14" s="47"/>
    </row>
    <row r="15" spans="1:17" x14ac:dyDescent="0.25">
      <c r="C15" s="126" t="s">
        <v>212</v>
      </c>
      <c r="D15" s="80" t="s">
        <v>183</v>
      </c>
      <c r="E15" s="47"/>
      <c r="F15" s="126" t="s">
        <v>212</v>
      </c>
      <c r="G15" s="80" t="s">
        <v>183</v>
      </c>
      <c r="H15" s="47"/>
      <c r="L15" s="126" t="s">
        <v>212</v>
      </c>
      <c r="M15" s="80" t="s">
        <v>265</v>
      </c>
      <c r="N15" s="47"/>
      <c r="O15" s="126" t="s">
        <v>212</v>
      </c>
      <c r="P15" s="80" t="s">
        <v>265</v>
      </c>
      <c r="Q15" s="47"/>
    </row>
    <row r="16" spans="1:17" x14ac:dyDescent="0.25">
      <c r="C16" s="126" t="s">
        <v>213</v>
      </c>
      <c r="D16" s="80" t="s">
        <v>182</v>
      </c>
      <c r="E16" s="47"/>
      <c r="F16" s="126" t="s">
        <v>213</v>
      </c>
      <c r="G16" s="80" t="s">
        <v>182</v>
      </c>
      <c r="H16" s="47"/>
      <c r="L16" s="126" t="s">
        <v>213</v>
      </c>
      <c r="M16" s="80" t="s">
        <v>180</v>
      </c>
      <c r="N16" s="47"/>
      <c r="O16" s="126" t="s">
        <v>213</v>
      </c>
      <c r="P16" s="80" t="s">
        <v>180</v>
      </c>
      <c r="Q16" s="47"/>
    </row>
    <row r="17" spans="3:17" x14ac:dyDescent="0.25">
      <c r="C17" s="126" t="s">
        <v>491</v>
      </c>
      <c r="D17" s="80" t="s">
        <v>492</v>
      </c>
      <c r="E17" s="47"/>
      <c r="F17" s="126" t="s">
        <v>491</v>
      </c>
      <c r="G17" s="80" t="s">
        <v>492</v>
      </c>
      <c r="H17" s="47"/>
      <c r="L17" s="126" t="s">
        <v>491</v>
      </c>
      <c r="M17" s="80" t="s">
        <v>492</v>
      </c>
      <c r="N17" s="47"/>
      <c r="O17" s="126" t="s">
        <v>491</v>
      </c>
      <c r="P17" s="80" t="s">
        <v>492</v>
      </c>
      <c r="Q17" s="47"/>
    </row>
    <row r="18" spans="3:17" x14ac:dyDescent="0.25">
      <c r="C18" s="126" t="s">
        <v>493</v>
      </c>
      <c r="D18" s="80" t="s">
        <v>638</v>
      </c>
      <c r="E18" s="47"/>
      <c r="F18" s="126" t="s">
        <v>493</v>
      </c>
      <c r="G18" s="80" t="s">
        <v>640</v>
      </c>
      <c r="H18" s="47"/>
      <c r="L18" s="126" t="s">
        <v>493</v>
      </c>
      <c r="M18" s="80" t="s">
        <v>642</v>
      </c>
      <c r="N18" s="47"/>
      <c r="O18" s="126" t="s">
        <v>493</v>
      </c>
      <c r="P18" s="80" t="s">
        <v>644</v>
      </c>
      <c r="Q18" s="47"/>
    </row>
    <row r="19" spans="3:17" x14ac:dyDescent="0.25">
      <c r="C19" s="126" t="s">
        <v>495</v>
      </c>
      <c r="D19" s="80">
        <v>6</v>
      </c>
      <c r="E19" s="47"/>
      <c r="F19" s="126" t="s">
        <v>495</v>
      </c>
      <c r="G19" s="80">
        <v>6</v>
      </c>
      <c r="H19" s="47"/>
      <c r="L19" s="126" t="s">
        <v>495</v>
      </c>
      <c r="M19" s="80">
        <v>6</v>
      </c>
      <c r="N19" s="47"/>
      <c r="O19" s="126" t="s">
        <v>495</v>
      </c>
      <c r="P19" s="80">
        <v>6</v>
      </c>
      <c r="Q19" s="47"/>
    </row>
    <row r="20" spans="3:17" x14ac:dyDescent="0.25">
      <c r="C20" s="126"/>
      <c r="D20" s="80"/>
      <c r="E20" s="47"/>
      <c r="F20" s="126"/>
      <c r="G20" s="80"/>
      <c r="H20" s="47"/>
      <c r="L20" s="126"/>
      <c r="M20" s="80"/>
      <c r="N20" s="47"/>
      <c r="O20" s="126"/>
      <c r="P20" s="80"/>
      <c r="Q20" s="47"/>
    </row>
    <row r="21" spans="3:17" x14ac:dyDescent="0.25">
      <c r="C21" s="126" t="s">
        <v>496</v>
      </c>
      <c r="D21" s="80"/>
      <c r="E21" s="47"/>
      <c r="F21" s="126" t="s">
        <v>496</v>
      </c>
      <c r="G21" s="80"/>
      <c r="H21" s="47"/>
      <c r="L21" s="126" t="s">
        <v>496</v>
      </c>
      <c r="M21" s="80"/>
      <c r="N21" s="47"/>
      <c r="O21" s="126" t="s">
        <v>496</v>
      </c>
      <c r="P21" s="80"/>
      <c r="Q21" s="47"/>
    </row>
    <row r="22" spans="3:17" x14ac:dyDescent="0.25">
      <c r="C22" s="126" t="s">
        <v>497</v>
      </c>
      <c r="D22" s="80">
        <v>4.5750000000000002</v>
      </c>
      <c r="E22" s="47"/>
      <c r="F22" s="126" t="s">
        <v>497</v>
      </c>
      <c r="G22" s="80">
        <v>-0.375</v>
      </c>
      <c r="H22" s="47"/>
      <c r="L22" s="126" t="s">
        <v>497</v>
      </c>
      <c r="M22" s="80">
        <v>0.7016</v>
      </c>
      <c r="N22" s="47"/>
      <c r="O22" s="126" t="s">
        <v>497</v>
      </c>
      <c r="P22" s="80">
        <v>-11.54</v>
      </c>
      <c r="Q22" s="47"/>
    </row>
    <row r="23" spans="3:17" x14ac:dyDescent="0.25">
      <c r="C23" s="126" t="s">
        <v>498</v>
      </c>
      <c r="D23" s="80">
        <v>23.5</v>
      </c>
      <c r="E23" s="47"/>
      <c r="F23" s="126" t="s">
        <v>498</v>
      </c>
      <c r="G23" s="80">
        <v>3.0009999999999999</v>
      </c>
      <c r="H23" s="47"/>
      <c r="L23" s="126" t="s">
        <v>498</v>
      </c>
      <c r="M23" s="80">
        <v>0.64749999999999996</v>
      </c>
      <c r="N23" s="47"/>
      <c r="O23" s="126" t="s">
        <v>498</v>
      </c>
      <c r="P23" s="80">
        <v>9.9290000000000003</v>
      </c>
      <c r="Q23" s="47"/>
    </row>
    <row r="24" spans="3:17" x14ac:dyDescent="0.25">
      <c r="C24" s="126" t="s">
        <v>499</v>
      </c>
      <c r="D24" s="80">
        <v>9.5960000000000001</v>
      </c>
      <c r="E24" s="47"/>
      <c r="F24" s="126" t="s">
        <v>499</v>
      </c>
      <c r="G24" s="80">
        <v>1.2250000000000001</v>
      </c>
      <c r="H24" s="47"/>
      <c r="L24" s="126" t="s">
        <v>499</v>
      </c>
      <c r="M24" s="80">
        <v>0.26440000000000002</v>
      </c>
      <c r="N24" s="47"/>
      <c r="O24" s="126" t="s">
        <v>499</v>
      </c>
      <c r="P24" s="80">
        <v>4.0529999999999999</v>
      </c>
      <c r="Q24" s="47"/>
    </row>
    <row r="25" spans="3:17" x14ac:dyDescent="0.25">
      <c r="C25" s="126" t="s">
        <v>500</v>
      </c>
      <c r="D25" s="80" t="s">
        <v>639</v>
      </c>
      <c r="E25" s="47"/>
      <c r="F25" s="126" t="s">
        <v>500</v>
      </c>
      <c r="G25" s="80" t="s">
        <v>641</v>
      </c>
      <c r="H25" s="47"/>
      <c r="L25" s="126" t="s">
        <v>500</v>
      </c>
      <c r="M25" s="80" t="s">
        <v>643</v>
      </c>
      <c r="N25" s="47"/>
      <c r="O25" s="126" t="s">
        <v>500</v>
      </c>
      <c r="P25" s="80" t="s">
        <v>645</v>
      </c>
      <c r="Q25" s="47"/>
    </row>
    <row r="26" spans="3:17" x14ac:dyDescent="0.25">
      <c r="C26" s="126" t="s">
        <v>502</v>
      </c>
      <c r="D26" s="80">
        <v>4.3490000000000001E-2</v>
      </c>
      <c r="E26" s="47"/>
      <c r="F26" s="126" t="s">
        <v>502</v>
      </c>
      <c r="G26" s="80">
        <v>1.839E-2</v>
      </c>
      <c r="H26" s="47"/>
      <c r="L26" s="126" t="s">
        <v>502</v>
      </c>
      <c r="M26" s="80">
        <v>0.58479999999999999</v>
      </c>
      <c r="N26" s="47"/>
      <c r="O26" s="126" t="s">
        <v>502</v>
      </c>
      <c r="P26" s="80">
        <v>0.61829999999999996</v>
      </c>
      <c r="Q26" s="47"/>
    </row>
    <row r="27" spans="3:17" x14ac:dyDescent="0.25">
      <c r="C27" s="126"/>
      <c r="D27" s="80"/>
      <c r="E27" s="47"/>
      <c r="F27" s="126"/>
      <c r="G27" s="80"/>
      <c r="H27" s="47"/>
      <c r="L27" s="126"/>
      <c r="M27" s="80"/>
      <c r="N27" s="47"/>
      <c r="O27" s="126"/>
      <c r="P27" s="80"/>
      <c r="Q27" s="47"/>
    </row>
    <row r="28" spans="3:17" x14ac:dyDescent="0.25">
      <c r="C28" s="126" t="s">
        <v>503</v>
      </c>
      <c r="D28" s="80"/>
      <c r="E28" s="47"/>
      <c r="F28" s="126" t="s">
        <v>503</v>
      </c>
      <c r="G28" s="80"/>
      <c r="H28" s="47"/>
      <c r="L28" s="126" t="s">
        <v>503</v>
      </c>
      <c r="M28" s="80"/>
      <c r="N28" s="47"/>
      <c r="O28" s="126" t="s">
        <v>503</v>
      </c>
      <c r="P28" s="80"/>
      <c r="Q28" s="47"/>
    </row>
    <row r="29" spans="3:17" x14ac:dyDescent="0.25">
      <c r="C29" s="126" t="s">
        <v>504</v>
      </c>
      <c r="D29" s="80">
        <v>0.62770000000000004</v>
      </c>
      <c r="E29" s="47"/>
      <c r="F29" s="126" t="s">
        <v>504</v>
      </c>
      <c r="G29" s="80">
        <v>0.21</v>
      </c>
      <c r="H29" s="47"/>
      <c r="L29" s="126" t="s">
        <v>504</v>
      </c>
      <c r="M29" s="80">
        <v>0.83430000000000004</v>
      </c>
      <c r="N29" s="47"/>
      <c r="O29" s="126" t="s">
        <v>504</v>
      </c>
      <c r="P29" s="80">
        <v>9.3629999999999998E-3</v>
      </c>
      <c r="Q29" s="47"/>
    </row>
    <row r="30" spans="3:17" x14ac:dyDescent="0.25">
      <c r="C30" s="126" t="s">
        <v>505</v>
      </c>
      <c r="D30" s="80">
        <v>9.1034271141994999E-2</v>
      </c>
      <c r="E30" s="47"/>
      <c r="F30" s="126" t="s">
        <v>505</v>
      </c>
      <c r="G30" s="80">
        <v>0.34480326984899801</v>
      </c>
      <c r="H30" s="47"/>
      <c r="L30" s="126" t="s">
        <v>505</v>
      </c>
      <c r="M30" s="80">
        <v>1.9460050012998002E-2</v>
      </c>
      <c r="N30" s="47"/>
      <c r="O30" s="126" t="s">
        <v>505</v>
      </c>
      <c r="P30" s="80">
        <v>0.49297780578364098</v>
      </c>
      <c r="Q30" s="47"/>
    </row>
    <row r="31" spans="3:17" x14ac:dyDescent="0.25">
      <c r="C31" s="126" t="s">
        <v>212</v>
      </c>
      <c r="D31" s="80" t="s">
        <v>183</v>
      </c>
      <c r="E31" s="47"/>
      <c r="F31" s="126" t="s">
        <v>212</v>
      </c>
      <c r="G31" s="80" t="s">
        <v>183</v>
      </c>
      <c r="H31" s="47"/>
      <c r="L31" s="126" t="s">
        <v>212</v>
      </c>
      <c r="M31" s="80" t="s">
        <v>265</v>
      </c>
      <c r="N31" s="47"/>
      <c r="O31" s="126" t="s">
        <v>212</v>
      </c>
      <c r="P31" s="80" t="s">
        <v>183</v>
      </c>
      <c r="Q31" s="47"/>
    </row>
    <row r="32" spans="3:17" ht="15.75" thickBot="1" x14ac:dyDescent="0.3">
      <c r="C32" s="127" t="s">
        <v>506</v>
      </c>
      <c r="D32" s="128" t="s">
        <v>182</v>
      </c>
      <c r="E32" s="121"/>
      <c r="F32" s="127" t="s">
        <v>506</v>
      </c>
      <c r="G32" s="128" t="s">
        <v>182</v>
      </c>
      <c r="H32" s="121"/>
      <c r="L32" s="127" t="s">
        <v>506</v>
      </c>
      <c r="M32" s="128" t="s">
        <v>180</v>
      </c>
      <c r="N32" s="121"/>
      <c r="O32" s="127" t="s">
        <v>506</v>
      </c>
      <c r="P32" s="128" t="s">
        <v>182</v>
      </c>
      <c r="Q32" s="1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25" workbookViewId="0">
      <selection activeCell="Q41" sqref="Q41"/>
    </sheetView>
  </sheetViews>
  <sheetFormatPr defaultRowHeight="15" x14ac:dyDescent="0.25"/>
  <cols>
    <col min="3" max="3" width="24.140625" customWidth="1"/>
    <col min="4" max="5" width="12.28515625" customWidth="1"/>
    <col min="6" max="7" width="13.7109375" customWidth="1"/>
    <col min="10" max="14" width="18.5703125" customWidth="1"/>
  </cols>
  <sheetData>
    <row r="1" spans="1:15" x14ac:dyDescent="0.25">
      <c r="A1" s="1" t="s">
        <v>470</v>
      </c>
      <c r="B1" s="1" t="s">
        <v>13</v>
      </c>
      <c r="C1" s="1" t="s">
        <v>159</v>
      </c>
      <c r="D1" s="1" t="s">
        <v>86</v>
      </c>
      <c r="E1" s="1"/>
      <c r="F1" s="1" t="s">
        <v>87</v>
      </c>
      <c r="G1" s="1"/>
      <c r="H1" s="9" t="s">
        <v>227</v>
      </c>
      <c r="I1" s="9"/>
      <c r="J1" s="1" t="s">
        <v>83</v>
      </c>
      <c r="K1" s="1"/>
      <c r="L1" s="1" t="s">
        <v>86</v>
      </c>
      <c r="M1" s="1" t="s">
        <v>87</v>
      </c>
      <c r="N1" s="9" t="s">
        <v>227</v>
      </c>
    </row>
    <row r="2" spans="1:15" x14ac:dyDescent="0.25">
      <c r="C2" t="s">
        <v>3</v>
      </c>
      <c r="D2">
        <v>-151.68600000000001</v>
      </c>
      <c r="E2">
        <f>AVERAGE(D2:D4)</f>
        <v>-111.52676666666667</v>
      </c>
      <c r="F2">
        <v>-9.9584200000000003</v>
      </c>
      <c r="G2">
        <f>AVERAGE(F2:F4)</f>
        <v>-8.705563333333334</v>
      </c>
      <c r="H2">
        <f>F2/D2</f>
        <v>6.5651543319752648E-2</v>
      </c>
      <c r="I2">
        <f>AVERAGE(H2:H4)</f>
        <v>8.2142041022275139E-2</v>
      </c>
      <c r="J2" t="s">
        <v>3</v>
      </c>
      <c r="K2" t="s">
        <v>666</v>
      </c>
      <c r="L2">
        <v>-84.4726</v>
      </c>
      <c r="M2">
        <v>-9.2773400000000006</v>
      </c>
      <c r="N2">
        <f>M2/L2</f>
        <v>0.10982661833541291</v>
      </c>
      <c r="O2">
        <f>AVERAGE(N2:N3)</f>
        <v>0.11839157685103636</v>
      </c>
    </row>
    <row r="3" spans="1:15" x14ac:dyDescent="0.25">
      <c r="C3" t="s">
        <v>4</v>
      </c>
      <c r="D3">
        <v>-73.951300000000003</v>
      </c>
      <c r="F3">
        <v>-7.4726600000000003</v>
      </c>
      <c r="H3">
        <f t="shared" ref="H3:H11" si="0">F3/D3</f>
        <v>0.10104839265841169</v>
      </c>
      <c r="J3" t="s">
        <v>4</v>
      </c>
      <c r="K3" t="s">
        <v>667</v>
      </c>
      <c r="L3">
        <v>-70.190399999999997</v>
      </c>
      <c r="M3">
        <v>-8.91113</v>
      </c>
      <c r="N3">
        <f>M3/L3</f>
        <v>0.12695653536665982</v>
      </c>
    </row>
    <row r="4" spans="1:15" x14ac:dyDescent="0.25">
      <c r="C4" t="s">
        <v>5</v>
      </c>
      <c r="D4">
        <v>-108.943</v>
      </c>
      <c r="F4">
        <v>-8.6856100000000005</v>
      </c>
      <c r="H4">
        <f t="shared" si="0"/>
        <v>7.9726187088661055E-2</v>
      </c>
      <c r="J4" t="s">
        <v>5</v>
      </c>
      <c r="K4" t="s">
        <v>668</v>
      </c>
      <c r="L4">
        <v>-15.136699999999999</v>
      </c>
      <c r="M4">
        <v>-6.71387</v>
      </c>
      <c r="N4">
        <f>M4/L4</f>
        <v>0.44354912233181609</v>
      </c>
      <c r="O4">
        <f>AVERAGE(N4:N6)</f>
        <v>0.29861280711662036</v>
      </c>
    </row>
    <row r="5" spans="1:15" x14ac:dyDescent="0.25">
      <c r="C5" t="s">
        <v>6</v>
      </c>
      <c r="D5">
        <v>-98.975099999999998</v>
      </c>
      <c r="E5">
        <f>AVERAGE(D5:D6)</f>
        <v>-79.994100000000003</v>
      </c>
      <c r="F5">
        <v>-5.5624200000000004</v>
      </c>
      <c r="G5">
        <f>AVERAGE(F5:F6)</f>
        <v>-5.4434250000000004</v>
      </c>
      <c r="H5">
        <f t="shared" si="0"/>
        <v>5.6200195806824144E-2</v>
      </c>
      <c r="I5">
        <f>AVERAGE(H5:H6)</f>
        <v>7.1733596283268197E-2</v>
      </c>
      <c r="J5" t="s">
        <v>6</v>
      </c>
      <c r="K5" t="s">
        <v>669</v>
      </c>
      <c r="L5">
        <v>-24.536100000000001</v>
      </c>
      <c r="M5">
        <v>-5.8593700000000002</v>
      </c>
      <c r="N5">
        <f>M5/L5</f>
        <v>0.2388060857267455</v>
      </c>
    </row>
    <row r="6" spans="1:15" x14ac:dyDescent="0.25">
      <c r="C6" t="s">
        <v>7</v>
      </c>
      <c r="D6">
        <v>-61.013100000000001</v>
      </c>
      <c r="F6">
        <v>-5.3244300000000004</v>
      </c>
      <c r="H6">
        <f t="shared" si="0"/>
        <v>8.7266996759712265E-2</v>
      </c>
      <c r="J6" t="s">
        <v>7</v>
      </c>
      <c r="K6" t="s">
        <v>670</v>
      </c>
      <c r="L6">
        <v>-21.7285</v>
      </c>
      <c r="M6">
        <v>-4.6386700000000003</v>
      </c>
      <c r="N6">
        <f>M6/L6</f>
        <v>0.21348321329129946</v>
      </c>
    </row>
    <row r="7" spans="1:15" x14ac:dyDescent="0.25">
      <c r="C7" t="s">
        <v>47</v>
      </c>
      <c r="D7">
        <v>-43.7988</v>
      </c>
      <c r="E7">
        <f>AVERAGE(D7:D9)</f>
        <v>-36.082033333333335</v>
      </c>
      <c r="F7">
        <v>-7.18994</v>
      </c>
      <c r="G7">
        <f>AVERAGE(F7:F9)</f>
        <v>-6.2574499999999995</v>
      </c>
      <c r="H7">
        <f t="shared" si="0"/>
        <v>0.16415837876836809</v>
      </c>
      <c r="I7">
        <f>AVERAGE(H7:H9)</f>
        <v>0.17589268039514616</v>
      </c>
      <c r="J7" t="s">
        <v>47</v>
      </c>
      <c r="K7" t="s">
        <v>671</v>
      </c>
      <c r="L7">
        <v>-71.953699999999998</v>
      </c>
      <c r="M7">
        <v>-9.0196400000000008</v>
      </c>
      <c r="N7">
        <f t="shared" ref="N7:N24" si="1">M7/L7</f>
        <v>0.12535338696967635</v>
      </c>
      <c r="O7">
        <f>AVERAGE(N7:N9)</f>
        <v>9.6048925361150186E-2</v>
      </c>
    </row>
    <row r="8" spans="1:15" x14ac:dyDescent="0.25">
      <c r="C8" t="s">
        <v>48</v>
      </c>
      <c r="D8">
        <v>-29.418900000000001</v>
      </c>
      <c r="F8">
        <v>-6.0369299999999999</v>
      </c>
      <c r="H8">
        <f t="shared" si="0"/>
        <v>0.20520583706392828</v>
      </c>
      <c r="J8" t="s">
        <v>48</v>
      </c>
      <c r="K8" t="s">
        <v>672</v>
      </c>
      <c r="L8">
        <v>-56.667700000000004</v>
      </c>
      <c r="M8">
        <v>-7.6632999999999996</v>
      </c>
      <c r="N8">
        <f t="shared" si="1"/>
        <v>0.13523223988268449</v>
      </c>
    </row>
    <row r="9" spans="1:15" x14ac:dyDescent="0.25">
      <c r="C9" t="s">
        <v>49</v>
      </c>
      <c r="D9">
        <v>-35.028399999999998</v>
      </c>
      <c r="F9">
        <v>-5.5454800000000004</v>
      </c>
      <c r="H9">
        <f t="shared" si="0"/>
        <v>0.15831382535314203</v>
      </c>
      <c r="J9" t="s">
        <v>49</v>
      </c>
      <c r="K9" t="s">
        <v>673</v>
      </c>
      <c r="L9">
        <v>-78.247100000000003</v>
      </c>
      <c r="M9">
        <v>-2.1565799999999999</v>
      </c>
      <c r="N9">
        <f t="shared" si="1"/>
        <v>2.7561149231089713E-2</v>
      </c>
    </row>
    <row r="10" spans="1:15" x14ac:dyDescent="0.25">
      <c r="C10" t="s">
        <v>50</v>
      </c>
      <c r="D10">
        <v>-99.034400000000005</v>
      </c>
      <c r="E10">
        <f>AVERAGE(D10:D11)</f>
        <v>-74.879350000000002</v>
      </c>
      <c r="F10">
        <v>-8.8323800000000006</v>
      </c>
      <c r="G10">
        <f>AVERAGE(F10:F11)</f>
        <v>-7.9379200000000001</v>
      </c>
      <c r="H10">
        <f t="shared" si="0"/>
        <v>8.9184970071005634E-2</v>
      </c>
      <c r="I10">
        <f>AVERAGE(H10:H11)</f>
        <v>0.11402133866187125</v>
      </c>
      <c r="J10" t="s">
        <v>50</v>
      </c>
      <c r="K10" t="s">
        <v>674</v>
      </c>
      <c r="L10">
        <v>-41.883699999999997</v>
      </c>
      <c r="M10">
        <v>-4.7336099999999997</v>
      </c>
      <c r="N10">
        <f t="shared" si="1"/>
        <v>0.11301795209114762</v>
      </c>
      <c r="O10">
        <f>AVERAGE(N10:N12)</f>
        <v>9.5269903112354559E-2</v>
      </c>
    </row>
    <row r="11" spans="1:15" x14ac:dyDescent="0.25">
      <c r="C11" t="s">
        <v>51</v>
      </c>
      <c r="D11">
        <v>-50.724299999999999</v>
      </c>
      <c r="F11">
        <v>-7.0434599999999996</v>
      </c>
      <c r="H11">
        <f t="shared" si="0"/>
        <v>0.13885770725273686</v>
      </c>
      <c r="J11" t="s">
        <v>51</v>
      </c>
      <c r="K11" t="s">
        <v>675</v>
      </c>
      <c r="L11">
        <v>-136.583</v>
      </c>
      <c r="M11">
        <v>-14.675599999999999</v>
      </c>
      <c r="N11">
        <f t="shared" si="1"/>
        <v>0.10744821829949554</v>
      </c>
    </row>
    <row r="12" spans="1:15" x14ac:dyDescent="0.25">
      <c r="J12" t="s">
        <v>52</v>
      </c>
      <c r="K12" t="s">
        <v>676</v>
      </c>
      <c r="L12">
        <v>-44.42</v>
      </c>
      <c r="M12">
        <v>-2.9025599999999998</v>
      </c>
      <c r="N12">
        <f t="shared" si="1"/>
        <v>6.5343538946420518E-2</v>
      </c>
    </row>
    <row r="13" spans="1:15" x14ac:dyDescent="0.25">
      <c r="J13" t="s">
        <v>53</v>
      </c>
      <c r="K13" t="s">
        <v>677</v>
      </c>
      <c r="L13">
        <v>-194.065</v>
      </c>
      <c r="M13">
        <v>-20.860499999999998</v>
      </c>
      <c r="N13">
        <f t="shared" si="1"/>
        <v>0.1074923350423827</v>
      </c>
      <c r="O13">
        <f>AVERAGE(N13:N15)</f>
        <v>0.13614216724945405</v>
      </c>
    </row>
    <row r="14" spans="1:15" x14ac:dyDescent="0.25">
      <c r="J14" t="s">
        <v>54</v>
      </c>
      <c r="K14" t="s">
        <v>678</v>
      </c>
      <c r="L14">
        <v>-81.882000000000005</v>
      </c>
      <c r="M14">
        <v>-4.67936</v>
      </c>
      <c r="N14">
        <f t="shared" si="1"/>
        <v>5.7147602647712556E-2</v>
      </c>
    </row>
    <row r="15" spans="1:15" x14ac:dyDescent="0.25">
      <c r="C15" s="1" t="s">
        <v>35</v>
      </c>
      <c r="H15" s="1">
        <f>AVERAGE(H2:H11)</f>
        <v>0.11456140341425428</v>
      </c>
      <c r="I15" s="1">
        <f>AVERAGE(I2:I11)</f>
        <v>0.11094741409064018</v>
      </c>
      <c r="J15" t="s">
        <v>133</v>
      </c>
      <c r="K15" t="s">
        <v>679</v>
      </c>
      <c r="L15">
        <v>-91.688400000000001</v>
      </c>
      <c r="M15">
        <v>-22.352399999999999</v>
      </c>
      <c r="N15">
        <f t="shared" si="1"/>
        <v>0.2437865640582669</v>
      </c>
    </row>
    <row r="16" spans="1:15" x14ac:dyDescent="0.25">
      <c r="C16" s="1" t="s">
        <v>55</v>
      </c>
      <c r="H16" s="1">
        <f>STDEV(H2:H11)</f>
        <v>4.9175541401894091E-2</v>
      </c>
      <c r="I16" s="1">
        <f>STDEV(I2:I11)</f>
        <v>4.6885710873251038E-2</v>
      </c>
      <c r="J16" t="s">
        <v>160</v>
      </c>
      <c r="K16" t="s">
        <v>680</v>
      </c>
      <c r="L16">
        <v>-48.638199999999998</v>
      </c>
      <c r="M16">
        <v>-9.1959599999999995</v>
      </c>
      <c r="N16">
        <f t="shared" si="1"/>
        <v>0.18906867441640521</v>
      </c>
      <c r="O16">
        <f>AVERAGE(N16:N18)</f>
        <v>0.1853096608925158</v>
      </c>
    </row>
    <row r="17" spans="3:25" x14ac:dyDescent="0.25">
      <c r="C17" s="1" t="s">
        <v>36</v>
      </c>
      <c r="H17" s="1">
        <f>H16/SQRT(10)</f>
        <v>1.555067160018949E-2</v>
      </c>
      <c r="I17" s="1">
        <f>I16/SQRT(10)</f>
        <v>1.4826563607559542E-2</v>
      </c>
      <c r="J17" t="s">
        <v>161</v>
      </c>
      <c r="K17" t="s">
        <v>681</v>
      </c>
      <c r="L17">
        <v>-95.743799999999993</v>
      </c>
      <c r="M17">
        <v>-21.7014</v>
      </c>
      <c r="N17">
        <f t="shared" si="1"/>
        <v>0.22666115194926462</v>
      </c>
    </row>
    <row r="18" spans="3:25" x14ac:dyDescent="0.25">
      <c r="J18" t="s">
        <v>162</v>
      </c>
      <c r="K18" t="s">
        <v>682</v>
      </c>
      <c r="L18">
        <v>-174.23500000000001</v>
      </c>
      <c r="M18">
        <v>-24.427600000000002</v>
      </c>
      <c r="N18">
        <f t="shared" si="1"/>
        <v>0.14019915631187763</v>
      </c>
    </row>
    <row r="19" spans="3:25" x14ac:dyDescent="0.25">
      <c r="J19" t="s">
        <v>163</v>
      </c>
      <c r="K19" t="s">
        <v>683</v>
      </c>
      <c r="L19">
        <v>-58.051200000000001</v>
      </c>
      <c r="M19">
        <v>-11.0406</v>
      </c>
      <c r="N19">
        <f t="shared" si="1"/>
        <v>0.19018728295022325</v>
      </c>
      <c r="O19">
        <f>AVERAGE(N19:N20)</f>
        <v>0.17809785472345402</v>
      </c>
    </row>
    <row r="20" spans="3:25" x14ac:dyDescent="0.25">
      <c r="J20" t="s">
        <v>164</v>
      </c>
      <c r="K20" t="s">
        <v>684</v>
      </c>
      <c r="L20">
        <v>-65.199100000000001</v>
      </c>
      <c r="M20">
        <v>-10.823600000000001</v>
      </c>
      <c r="N20">
        <f t="shared" si="1"/>
        <v>0.16600842649668479</v>
      </c>
    </row>
    <row r="21" spans="3:25" x14ac:dyDescent="0.25">
      <c r="J21" t="s">
        <v>241</v>
      </c>
      <c r="K21" t="s">
        <v>685</v>
      </c>
      <c r="L21">
        <v>-100.282</v>
      </c>
      <c r="M21">
        <v>-19.289899999999999</v>
      </c>
      <c r="N21">
        <f t="shared" si="1"/>
        <v>0.19235655451626413</v>
      </c>
      <c r="O21">
        <f>AVERAGE(N21:N22)</f>
        <v>0.20281978256003313</v>
      </c>
    </row>
    <row r="22" spans="3:25" x14ac:dyDescent="0.25">
      <c r="J22" t="s">
        <v>242</v>
      </c>
      <c r="K22" t="s">
        <v>686</v>
      </c>
      <c r="L22">
        <v>-28.310600000000001</v>
      </c>
      <c r="M22">
        <v>-6.03817</v>
      </c>
      <c r="N22">
        <f t="shared" si="1"/>
        <v>0.21328301060380211</v>
      </c>
    </row>
    <row r="23" spans="3:25" x14ac:dyDescent="0.25">
      <c r="J23" t="s">
        <v>243</v>
      </c>
      <c r="K23" t="s">
        <v>687</v>
      </c>
      <c r="L23">
        <v>-121.402</v>
      </c>
      <c r="M23">
        <v>-12.885400000000001</v>
      </c>
      <c r="N23">
        <f t="shared" si="1"/>
        <v>0.10613828437752261</v>
      </c>
      <c r="O23">
        <f>AVERAGE(N23:N24)</f>
        <v>8.2780300504889853E-2</v>
      </c>
    </row>
    <row r="24" spans="3:25" x14ac:dyDescent="0.25">
      <c r="J24" t="s">
        <v>244</v>
      </c>
      <c r="K24" t="s">
        <v>688</v>
      </c>
      <c r="L24">
        <v>-60.351399999999998</v>
      </c>
      <c r="M24">
        <v>-3.58622</v>
      </c>
      <c r="N24">
        <f t="shared" si="1"/>
        <v>5.9422316632257083E-2</v>
      </c>
    </row>
    <row r="26" spans="3:25" x14ac:dyDescent="0.25">
      <c r="J26" s="1" t="s">
        <v>35</v>
      </c>
      <c r="K26" s="1"/>
      <c r="N26" s="1">
        <f>AVERAGE(N2:N24)</f>
        <v>0.15644910523804831</v>
      </c>
      <c r="O26" s="1">
        <f>AVERAGE(O2:O24)</f>
        <v>0.1548303309301676</v>
      </c>
      <c r="Y26" t="s">
        <v>85</v>
      </c>
    </row>
    <row r="27" spans="3:25" x14ac:dyDescent="0.25">
      <c r="J27" s="1" t="s">
        <v>55</v>
      </c>
      <c r="K27" s="1"/>
      <c r="N27" s="1">
        <f>STDEV(N2:N24)</f>
        <v>8.7894539971755684E-2</v>
      </c>
      <c r="O27" s="1">
        <f>STDEV(O2:O24)</f>
        <v>6.9207740257013664E-2</v>
      </c>
    </row>
    <row r="28" spans="3:25" x14ac:dyDescent="0.25">
      <c r="J28" s="1" t="s">
        <v>36</v>
      </c>
      <c r="K28" s="1"/>
      <c r="N28" s="1">
        <f>N27/SQRT(23)</f>
        <v>1.8327278501026775E-2</v>
      </c>
      <c r="O28" s="1">
        <f>O27/SQRT(23)</f>
        <v>1.443081140790543E-2</v>
      </c>
    </row>
    <row r="29" spans="3:25" x14ac:dyDescent="0.25">
      <c r="F29" s="1" t="s">
        <v>854</v>
      </c>
      <c r="G29" s="1"/>
      <c r="L29" s="1" t="s">
        <v>863</v>
      </c>
    </row>
    <row r="30" spans="3:25" ht="15.75" thickBot="1" x14ac:dyDescent="0.3">
      <c r="F30" s="1" t="s">
        <v>189</v>
      </c>
      <c r="G30" s="1"/>
      <c r="H30" s="1">
        <f>_xlfn.T.TEST(H2:H11,N2:N24,2,2)</f>
        <v>0.16962050318957569</v>
      </c>
      <c r="I30" s="1"/>
      <c r="L30" s="1" t="s">
        <v>189</v>
      </c>
      <c r="M30" s="46">
        <v>0.27736709485697902</v>
      </c>
    </row>
    <row r="31" spans="3:25" x14ac:dyDescent="0.25">
      <c r="F31" s="124" t="s">
        <v>507</v>
      </c>
      <c r="G31" s="136"/>
      <c r="H31" s="125"/>
      <c r="I31" s="125"/>
      <c r="J31" s="120"/>
      <c r="K31" s="50"/>
      <c r="L31" s="124" t="s">
        <v>507</v>
      </c>
      <c r="M31" s="125"/>
      <c r="N31" s="120"/>
    </row>
    <row r="32" spans="3:25" x14ac:dyDescent="0.25">
      <c r="F32" s="126" t="s">
        <v>189</v>
      </c>
      <c r="G32" s="79"/>
      <c r="H32" s="80">
        <v>0.16962049331460199</v>
      </c>
      <c r="I32" s="80"/>
      <c r="J32" s="47"/>
      <c r="K32" s="50"/>
      <c r="L32" s="126" t="s">
        <v>189</v>
      </c>
      <c r="M32" s="80">
        <v>0.27736709485697902</v>
      </c>
      <c r="N32" s="47"/>
    </row>
    <row r="33" spans="6:14" x14ac:dyDescent="0.25">
      <c r="F33" s="126" t="s">
        <v>212</v>
      </c>
      <c r="G33" s="79"/>
      <c r="H33" s="80" t="s">
        <v>183</v>
      </c>
      <c r="I33" s="80"/>
      <c r="J33" s="47"/>
      <c r="K33" s="50"/>
      <c r="L33" s="126" t="s">
        <v>212</v>
      </c>
      <c r="M33" s="80" t="s">
        <v>183</v>
      </c>
      <c r="N33" s="47"/>
    </row>
    <row r="34" spans="6:14" x14ac:dyDescent="0.25">
      <c r="F34" s="126" t="s">
        <v>213</v>
      </c>
      <c r="G34" s="79"/>
      <c r="H34" s="80" t="s">
        <v>182</v>
      </c>
      <c r="I34" s="80"/>
      <c r="J34" s="47"/>
      <c r="K34" s="50"/>
      <c r="L34" s="126" t="s">
        <v>213</v>
      </c>
      <c r="M34" s="80" t="s">
        <v>182</v>
      </c>
      <c r="N34" s="47"/>
    </row>
    <row r="35" spans="6:14" x14ac:dyDescent="0.25">
      <c r="F35" s="126" t="s">
        <v>491</v>
      </c>
      <c r="G35" s="79"/>
      <c r="H35" s="80" t="s">
        <v>492</v>
      </c>
      <c r="I35" s="80"/>
      <c r="J35" s="47"/>
      <c r="K35" s="50"/>
      <c r="L35" s="126" t="s">
        <v>491</v>
      </c>
      <c r="M35" s="80" t="s">
        <v>492</v>
      </c>
      <c r="N35" s="47"/>
    </row>
    <row r="36" spans="6:14" x14ac:dyDescent="0.25">
      <c r="F36" s="126" t="s">
        <v>493</v>
      </c>
      <c r="G36" s="79"/>
      <c r="H36" s="80" t="s">
        <v>648</v>
      </c>
      <c r="I36" s="80"/>
      <c r="J36" s="47"/>
      <c r="K36" s="50"/>
      <c r="L36" s="126" t="s">
        <v>493</v>
      </c>
      <c r="M36" s="80" t="s">
        <v>855</v>
      </c>
      <c r="N36" s="47"/>
    </row>
    <row r="37" spans="6:14" x14ac:dyDescent="0.25">
      <c r="F37" s="126"/>
      <c r="G37" s="79"/>
      <c r="H37" s="80"/>
      <c r="I37" s="80"/>
      <c r="J37" s="47"/>
      <c r="K37" s="50"/>
      <c r="L37" s="126"/>
      <c r="M37" s="80"/>
      <c r="N37" s="47"/>
    </row>
    <row r="38" spans="6:14" x14ac:dyDescent="0.25">
      <c r="F38" s="126" t="s">
        <v>496</v>
      </c>
      <c r="G38" s="79"/>
      <c r="H38" s="80"/>
      <c r="I38" s="80"/>
      <c r="J38" s="47"/>
      <c r="K38" s="50"/>
      <c r="L38" s="126" t="s">
        <v>496</v>
      </c>
      <c r="M38" s="80"/>
      <c r="N38" s="47"/>
    </row>
    <row r="39" spans="6:14" x14ac:dyDescent="0.25">
      <c r="F39" s="126" t="s">
        <v>509</v>
      </c>
      <c r="G39" s="79"/>
      <c r="H39" s="80" t="s">
        <v>649</v>
      </c>
      <c r="I39" s="80"/>
      <c r="J39" s="47"/>
      <c r="K39" s="50"/>
      <c r="L39" s="126" t="s">
        <v>856</v>
      </c>
      <c r="M39" s="80" t="s">
        <v>857</v>
      </c>
      <c r="N39" s="47"/>
    </row>
    <row r="40" spans="6:14" x14ac:dyDescent="0.25">
      <c r="F40" s="126" t="s">
        <v>511</v>
      </c>
      <c r="G40" s="79"/>
      <c r="H40" s="80" t="s">
        <v>650</v>
      </c>
      <c r="I40" s="80"/>
      <c r="J40" s="47"/>
      <c r="K40" s="50"/>
      <c r="L40" s="126" t="s">
        <v>858</v>
      </c>
      <c r="M40" s="80" t="s">
        <v>859</v>
      </c>
      <c r="N40" s="47"/>
    </row>
    <row r="41" spans="6:14" x14ac:dyDescent="0.25">
      <c r="F41" s="126" t="s">
        <v>513</v>
      </c>
      <c r="G41" s="79"/>
      <c r="H41" s="80" t="s">
        <v>651</v>
      </c>
      <c r="I41" s="80"/>
      <c r="J41" s="47"/>
      <c r="K41" s="50"/>
      <c r="L41" s="126" t="s">
        <v>513</v>
      </c>
      <c r="M41" s="80" t="s">
        <v>860</v>
      </c>
      <c r="N41" s="47"/>
    </row>
    <row r="42" spans="6:14" x14ac:dyDescent="0.25">
      <c r="F42" s="126" t="s">
        <v>500</v>
      </c>
      <c r="G42" s="79"/>
      <c r="H42" s="80" t="s">
        <v>652</v>
      </c>
      <c r="I42" s="80"/>
      <c r="J42" s="47"/>
      <c r="K42" s="50"/>
      <c r="L42" s="126" t="s">
        <v>500</v>
      </c>
      <c r="M42" s="80" t="s">
        <v>861</v>
      </c>
      <c r="N42" s="47"/>
    </row>
    <row r="43" spans="6:14" x14ac:dyDescent="0.25">
      <c r="F43" s="126" t="s">
        <v>516</v>
      </c>
      <c r="G43" s="79"/>
      <c r="H43" s="80">
        <v>5.9959999999999999E-2</v>
      </c>
      <c r="I43" s="80"/>
      <c r="J43" s="47"/>
      <c r="K43" s="50"/>
      <c r="L43" s="126" t="s">
        <v>516</v>
      </c>
      <c r="M43" s="80">
        <v>0.1061</v>
      </c>
      <c r="N43" s="47"/>
    </row>
    <row r="44" spans="6:14" x14ac:dyDescent="0.25">
      <c r="F44" s="126"/>
      <c r="G44" s="79"/>
      <c r="H44" s="80"/>
      <c r="I44" s="80"/>
      <c r="J44" s="47"/>
      <c r="K44" s="50"/>
      <c r="L44" s="126"/>
      <c r="M44" s="80"/>
      <c r="N44" s="47"/>
    </row>
    <row r="45" spans="6:14" x14ac:dyDescent="0.25">
      <c r="F45" s="126" t="s">
        <v>517</v>
      </c>
      <c r="G45" s="79"/>
      <c r="H45" s="80"/>
      <c r="I45" s="80"/>
      <c r="J45" s="47"/>
      <c r="K45" s="50"/>
      <c r="L45" s="126" t="s">
        <v>517</v>
      </c>
      <c r="M45" s="80"/>
      <c r="N45" s="47"/>
    </row>
    <row r="46" spans="6:14" x14ac:dyDescent="0.25">
      <c r="F46" s="126" t="s">
        <v>518</v>
      </c>
      <c r="G46" s="79"/>
      <c r="H46" s="80" t="s">
        <v>653</v>
      </c>
      <c r="I46" s="80"/>
      <c r="J46" s="47"/>
      <c r="K46" s="50"/>
      <c r="L46" s="126" t="s">
        <v>518</v>
      </c>
      <c r="M46" s="80" t="s">
        <v>862</v>
      </c>
      <c r="N46" s="47"/>
    </row>
    <row r="47" spans="6:14" x14ac:dyDescent="0.25">
      <c r="F47" s="126" t="s">
        <v>189</v>
      </c>
      <c r="G47" s="79"/>
      <c r="H47" s="80">
        <v>7.5697090336419998E-2</v>
      </c>
      <c r="I47" s="80"/>
      <c r="J47" s="47"/>
      <c r="K47" s="50"/>
      <c r="L47" s="126" t="s">
        <v>189</v>
      </c>
      <c r="M47" s="80">
        <v>0.56300376125032703</v>
      </c>
      <c r="N47" s="47"/>
    </row>
    <row r="48" spans="6:14" x14ac:dyDescent="0.25">
      <c r="F48" s="126" t="s">
        <v>212</v>
      </c>
      <c r="G48" s="79"/>
      <c r="H48" s="80" t="s">
        <v>183</v>
      </c>
      <c r="I48" s="80"/>
      <c r="J48" s="47"/>
      <c r="K48" s="50"/>
      <c r="L48" s="126" t="s">
        <v>212</v>
      </c>
      <c r="M48" s="80" t="s">
        <v>183</v>
      </c>
      <c r="N48" s="47"/>
    </row>
    <row r="49" spans="6:14" ht="15.75" thickBot="1" x14ac:dyDescent="0.3">
      <c r="F49" s="127" t="s">
        <v>213</v>
      </c>
      <c r="G49" s="137"/>
      <c r="H49" s="128" t="s">
        <v>182</v>
      </c>
      <c r="I49" s="128"/>
      <c r="J49" s="121"/>
      <c r="K49" s="50"/>
      <c r="L49" s="127" t="s">
        <v>213</v>
      </c>
      <c r="M49" s="128" t="s">
        <v>182</v>
      </c>
      <c r="N49" s="1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Fig. 1</vt:lpstr>
      <vt:lpstr>Fig. 2</vt:lpstr>
      <vt:lpstr>Fig.3</vt:lpstr>
      <vt:lpstr>Fig. 4</vt:lpstr>
      <vt:lpstr>Fig. 5</vt:lpstr>
      <vt:lpstr>Fig. 6</vt:lpstr>
      <vt:lpstr>Fig. 7</vt:lpstr>
      <vt:lpstr>Fig. 8</vt:lpstr>
      <vt:lpstr>Fig. 9</vt:lpstr>
      <vt:lpstr>Fig. 10</vt:lpstr>
      <vt:lpstr>Fig.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Sun, Min-Yu</dc:creator>
  <cp:lastModifiedBy>Sun, Min-Yu</cp:lastModifiedBy>
  <dcterms:created xsi:type="dcterms:W3CDTF">2017-08-28T18:07:58Z</dcterms:created>
  <dcterms:modified xsi:type="dcterms:W3CDTF">2018-07-17T01:09:26Z</dcterms:modified>
</cp:coreProperties>
</file>