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360" yWindow="195" windowWidth="11340" windowHeight="6360" tabRatio="795" activeTab="7"/>
  </bookViews>
  <sheets>
    <sheet name="1" sheetId="55" r:id="rId1"/>
    <sheet name="2" sheetId="54" r:id="rId2"/>
    <sheet name="3" sheetId="53" r:id="rId3"/>
    <sheet name="4" sheetId="52" r:id="rId4"/>
    <sheet name="5" sheetId="51" r:id="rId5"/>
    <sheet name="6" sheetId="50" r:id="rId6"/>
    <sheet name="7" sheetId="49" r:id="rId7"/>
    <sheet name="8" sheetId="48" r:id="rId8"/>
    <sheet name="9" sheetId="47" r:id="rId9"/>
    <sheet name="10" sheetId="46" r:id="rId10"/>
    <sheet name="11" sheetId="45" r:id="rId11"/>
    <sheet name="12" sheetId="44" r:id="rId12"/>
  </sheets>
  <calcPr calcId="145621"/>
</workbook>
</file>

<file path=xl/calcChain.xml><?xml version="1.0" encoding="utf-8"?>
<calcChain xmlns="http://schemas.openxmlformats.org/spreadsheetml/2006/main">
  <c r="V41" i="50" l="1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10" i="50"/>
  <c r="T11" i="48" l="1"/>
  <c r="T12" i="48"/>
  <c r="T13" i="48"/>
  <c r="T14" i="48"/>
  <c r="T15" i="48"/>
  <c r="T10" i="48"/>
  <c r="J11" i="48"/>
  <c r="J12" i="48"/>
  <c r="J13" i="48"/>
  <c r="J14" i="48"/>
  <c r="J15" i="48"/>
  <c r="J10" i="48"/>
  <c r="D11" i="48"/>
  <c r="D12" i="48"/>
  <c r="D13" i="48"/>
  <c r="D14" i="48"/>
  <c r="D15" i="48"/>
  <c r="D10" i="48"/>
  <c r="T26" i="54"/>
  <c r="T27" i="54"/>
  <c r="T28" i="54"/>
  <c r="T29" i="54"/>
  <c r="T30" i="54"/>
  <c r="T31" i="54"/>
  <c r="T32" i="54"/>
  <c r="T33" i="54"/>
  <c r="T34" i="54"/>
  <c r="T35" i="54"/>
  <c r="T36" i="54"/>
  <c r="T37" i="54"/>
  <c r="T15" i="54"/>
  <c r="T16" i="54"/>
  <c r="T17" i="54"/>
  <c r="T18" i="54"/>
  <c r="T19" i="54"/>
  <c r="T20" i="54"/>
  <c r="T21" i="54"/>
  <c r="T22" i="54"/>
  <c r="T23" i="54"/>
  <c r="T24" i="54"/>
  <c r="T25" i="54"/>
  <c r="T11" i="54"/>
  <c r="T12" i="54"/>
  <c r="T13" i="54"/>
  <c r="T14" i="54"/>
  <c r="T10" i="54"/>
  <c r="V41" i="55"/>
  <c r="T11" i="55"/>
  <c r="T12" i="55"/>
  <c r="T13" i="55"/>
  <c r="T14" i="55"/>
  <c r="T15" i="55"/>
  <c r="T16" i="55"/>
  <c r="T17" i="55"/>
  <c r="T18" i="55"/>
  <c r="T19" i="55"/>
  <c r="T20" i="55"/>
  <c r="T21" i="55"/>
  <c r="T22" i="55"/>
  <c r="T23" i="55"/>
  <c r="T24" i="55"/>
  <c r="T25" i="55"/>
  <c r="T26" i="55"/>
  <c r="T27" i="55"/>
  <c r="T28" i="55"/>
  <c r="T29" i="55"/>
  <c r="T30" i="55"/>
  <c r="T31" i="55"/>
  <c r="T32" i="55"/>
  <c r="T33" i="55"/>
  <c r="T34" i="55"/>
  <c r="T35" i="55"/>
  <c r="T36" i="55"/>
  <c r="T37" i="55"/>
  <c r="T38" i="55"/>
  <c r="T39" i="55"/>
  <c r="T40" i="55"/>
  <c r="T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39" i="55"/>
  <c r="J40" i="55"/>
  <c r="J10" i="55"/>
  <c r="J30" i="49"/>
  <c r="U41" i="49"/>
  <c r="T12" i="49" l="1"/>
  <c r="T11" i="49"/>
  <c r="T13" i="49"/>
  <c r="T14" i="49"/>
  <c r="T15" i="49"/>
  <c r="T16" i="49"/>
  <c r="T17" i="49"/>
  <c r="T18" i="49"/>
  <c r="T19" i="49"/>
  <c r="T20" i="49"/>
  <c r="T21" i="49"/>
  <c r="T22" i="49"/>
  <c r="T23" i="49"/>
  <c r="T24" i="49"/>
  <c r="T25" i="49"/>
  <c r="T26" i="49"/>
  <c r="T27" i="49"/>
  <c r="T28" i="49"/>
  <c r="T29" i="49"/>
  <c r="T30" i="49"/>
  <c r="T31" i="49"/>
  <c r="T32" i="49"/>
  <c r="T33" i="49"/>
  <c r="T34" i="49"/>
  <c r="T35" i="49"/>
  <c r="T36" i="49"/>
  <c r="T37" i="49"/>
  <c r="T38" i="49"/>
  <c r="T39" i="49"/>
  <c r="T40" i="49"/>
  <c r="T10" i="49"/>
  <c r="N41" i="49" l="1"/>
  <c r="O41" i="49"/>
  <c r="Q41" i="49"/>
  <c r="R41" i="49"/>
  <c r="S41" i="49"/>
  <c r="W41" i="49"/>
  <c r="X41" i="49"/>
  <c r="Y41" i="49"/>
  <c r="Z41" i="49"/>
  <c r="AA41" i="49"/>
  <c r="AB41" i="49"/>
  <c r="AC41" i="49"/>
  <c r="AD41" i="49"/>
  <c r="AE41" i="49"/>
  <c r="AF41" i="49"/>
  <c r="P10" i="49"/>
  <c r="P11" i="49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E41" i="49"/>
  <c r="F41" i="49"/>
  <c r="G41" i="49"/>
  <c r="H41" i="49"/>
  <c r="I41" i="49"/>
  <c r="J10" i="49"/>
  <c r="J11" i="49"/>
  <c r="J12" i="49"/>
  <c r="J13" i="49"/>
  <c r="J14" i="49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1" i="49"/>
  <c r="J32" i="49"/>
  <c r="J33" i="49"/>
  <c r="J34" i="49"/>
  <c r="J35" i="49"/>
  <c r="J36" i="49"/>
  <c r="J37" i="49"/>
  <c r="J38" i="49"/>
  <c r="J39" i="49"/>
  <c r="J40" i="49"/>
  <c r="B41" i="49"/>
  <c r="C41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K41" i="49"/>
  <c r="W41" i="50"/>
  <c r="X41" i="50"/>
  <c r="Y41" i="50"/>
  <c r="Z41" i="50"/>
  <c r="AA41" i="50"/>
  <c r="AB41" i="50"/>
  <c r="AC41" i="50"/>
  <c r="AD41" i="50"/>
  <c r="AE41" i="50"/>
  <c r="N41" i="50"/>
  <c r="O41" i="50"/>
  <c r="Q41" i="50"/>
  <c r="R41" i="50"/>
  <c r="S41" i="50"/>
  <c r="T41" i="50" s="1"/>
  <c r="B41" i="50"/>
  <c r="C41" i="50"/>
  <c r="E41" i="50"/>
  <c r="F41" i="50"/>
  <c r="G41" i="50"/>
  <c r="H41" i="50"/>
  <c r="I41" i="50"/>
  <c r="K41" i="50"/>
  <c r="P10" i="50"/>
  <c r="P41" i="50" s="1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J10" i="50"/>
  <c r="J41" i="50" s="1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D10" i="50"/>
  <c r="D41" i="50" s="1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U41" i="50"/>
  <c r="N41" i="51"/>
  <c r="O41" i="51"/>
  <c r="Q41" i="51"/>
  <c r="R41" i="51"/>
  <c r="S41" i="51"/>
  <c r="T41" i="51"/>
  <c r="U41" i="51"/>
  <c r="V41" i="51"/>
  <c r="W41" i="51"/>
  <c r="X41" i="51"/>
  <c r="Y41" i="51"/>
  <c r="Z41" i="51"/>
  <c r="AA41" i="51"/>
  <c r="AB41" i="51"/>
  <c r="AC41" i="51"/>
  <c r="K41" i="51"/>
  <c r="B41" i="51"/>
  <c r="C41" i="51"/>
  <c r="E41" i="51"/>
  <c r="F41" i="51"/>
  <c r="G41" i="51"/>
  <c r="H41" i="51"/>
  <c r="I41" i="51"/>
  <c r="P10" i="51"/>
  <c r="P41" i="51" s="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33" i="51"/>
  <c r="P34" i="51"/>
  <c r="P35" i="51"/>
  <c r="P36" i="51"/>
  <c r="P37" i="51"/>
  <c r="P38" i="51"/>
  <c r="P39" i="51"/>
  <c r="P40" i="51"/>
  <c r="J10" i="51"/>
  <c r="J41" i="51" s="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6" i="51"/>
  <c r="J37" i="51"/>
  <c r="J38" i="51"/>
  <c r="J39" i="51"/>
  <c r="J40" i="51"/>
  <c r="D10" i="51"/>
  <c r="D41" i="51" s="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N41" i="52"/>
  <c r="O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K41" i="52"/>
  <c r="P10" i="52"/>
  <c r="P41" i="52" s="1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B41" i="52"/>
  <c r="C41" i="52"/>
  <c r="E41" i="52"/>
  <c r="F41" i="52"/>
  <c r="G41" i="52"/>
  <c r="H41" i="52"/>
  <c r="I41" i="52"/>
  <c r="N41" i="53"/>
  <c r="O41" i="53"/>
  <c r="Q41" i="53"/>
  <c r="R41" i="53"/>
  <c r="S41" i="53"/>
  <c r="T41" i="53"/>
  <c r="U41" i="53"/>
  <c r="V41" i="53"/>
  <c r="W41" i="53"/>
  <c r="X41" i="53"/>
  <c r="Y41" i="53"/>
  <c r="Z41" i="53"/>
  <c r="AA41" i="53"/>
  <c r="AB41" i="53"/>
  <c r="AC41" i="53"/>
  <c r="B41" i="53"/>
  <c r="C41" i="53"/>
  <c r="E41" i="53"/>
  <c r="F41" i="53"/>
  <c r="G41" i="53"/>
  <c r="H41" i="53"/>
  <c r="I41" i="53"/>
  <c r="K41" i="53"/>
  <c r="P10" i="53"/>
  <c r="P41" i="53" s="1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J10" i="53"/>
  <c r="J41" i="53" s="1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D10" i="53"/>
  <c r="D41" i="53" s="1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M43" i="53"/>
  <c r="M43" i="54"/>
  <c r="AE41" i="54"/>
  <c r="AD41" i="54"/>
  <c r="AC41" i="54"/>
  <c r="AB41" i="54"/>
  <c r="AA41" i="54"/>
  <c r="Z41" i="54"/>
  <c r="Y41" i="54"/>
  <c r="X41" i="54"/>
  <c r="W41" i="54"/>
  <c r="U41" i="54"/>
  <c r="S41" i="54"/>
  <c r="R41" i="54"/>
  <c r="Q41" i="54"/>
  <c r="O41" i="54"/>
  <c r="N41" i="54"/>
  <c r="K41" i="54"/>
  <c r="I41" i="54"/>
  <c r="H41" i="54"/>
  <c r="G41" i="54"/>
  <c r="F41" i="54"/>
  <c r="E41" i="54"/>
  <c r="C41" i="54"/>
  <c r="B41" i="54"/>
  <c r="P37" i="54"/>
  <c r="J37" i="54"/>
  <c r="D37" i="54"/>
  <c r="P36" i="54"/>
  <c r="J36" i="54"/>
  <c r="D36" i="54"/>
  <c r="P35" i="54"/>
  <c r="J35" i="54"/>
  <c r="D35" i="54"/>
  <c r="P34" i="54"/>
  <c r="J34" i="54"/>
  <c r="D34" i="54"/>
  <c r="P33" i="54"/>
  <c r="J33" i="54"/>
  <c r="D33" i="54"/>
  <c r="P32" i="54"/>
  <c r="J32" i="54"/>
  <c r="D32" i="54"/>
  <c r="P31" i="54"/>
  <c r="J31" i="54"/>
  <c r="D31" i="54"/>
  <c r="P30" i="54"/>
  <c r="J30" i="54"/>
  <c r="D30" i="54"/>
  <c r="P29" i="54"/>
  <c r="J29" i="54"/>
  <c r="D29" i="54"/>
  <c r="P28" i="54"/>
  <c r="J28" i="54"/>
  <c r="D28" i="54"/>
  <c r="P27" i="54"/>
  <c r="J27" i="54"/>
  <c r="D27" i="54"/>
  <c r="P26" i="54"/>
  <c r="J26" i="54"/>
  <c r="D26" i="54"/>
  <c r="P25" i="54"/>
  <c r="J25" i="54"/>
  <c r="D25" i="54"/>
  <c r="P24" i="54"/>
  <c r="J24" i="54"/>
  <c r="D24" i="54"/>
  <c r="P23" i="54"/>
  <c r="J23" i="54"/>
  <c r="D23" i="54"/>
  <c r="P22" i="54"/>
  <c r="J22" i="54"/>
  <c r="D22" i="54"/>
  <c r="P21" i="54"/>
  <c r="J21" i="54"/>
  <c r="D21" i="54"/>
  <c r="P20" i="54"/>
  <c r="J20" i="54"/>
  <c r="D20" i="54"/>
  <c r="P19" i="54"/>
  <c r="J19" i="54"/>
  <c r="D19" i="54"/>
  <c r="P18" i="54"/>
  <c r="J18" i="54"/>
  <c r="D18" i="54"/>
  <c r="P17" i="54"/>
  <c r="J17" i="54"/>
  <c r="D17" i="54"/>
  <c r="P16" i="54"/>
  <c r="J16" i="54"/>
  <c r="D16" i="54"/>
  <c r="P15" i="54"/>
  <c r="J15" i="54"/>
  <c r="D15" i="54"/>
  <c r="P14" i="54"/>
  <c r="J14" i="54"/>
  <c r="D14" i="54"/>
  <c r="P13" i="54"/>
  <c r="J13" i="54"/>
  <c r="D13" i="54"/>
  <c r="P12" i="54"/>
  <c r="J12" i="54"/>
  <c r="D12" i="54"/>
  <c r="P11" i="54"/>
  <c r="J11" i="54"/>
  <c r="D11" i="54"/>
  <c r="P10" i="54"/>
  <c r="P41" i="54" s="1"/>
  <c r="J10" i="54"/>
  <c r="D10" i="54"/>
  <c r="D41" i="54" s="1"/>
  <c r="D10" i="55"/>
  <c r="D41" i="55" s="1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P10" i="55"/>
  <c r="P41" i="55" s="1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W41" i="55"/>
  <c r="X41" i="55"/>
  <c r="Y41" i="55"/>
  <c r="Z41" i="55"/>
  <c r="AA41" i="55"/>
  <c r="AB41" i="55"/>
  <c r="AC41" i="55"/>
  <c r="AD41" i="55"/>
  <c r="AE41" i="55"/>
  <c r="N41" i="55"/>
  <c r="O41" i="55"/>
  <c r="Q41" i="55"/>
  <c r="R41" i="55"/>
  <c r="S41" i="55"/>
  <c r="T41" i="55" s="1"/>
  <c r="B41" i="55"/>
  <c r="C41" i="55"/>
  <c r="E41" i="55"/>
  <c r="F41" i="55"/>
  <c r="G41" i="55"/>
  <c r="H41" i="55"/>
  <c r="I41" i="55"/>
  <c r="K41" i="55"/>
  <c r="U41" i="55"/>
  <c r="M43" i="55"/>
  <c r="M43" i="52"/>
  <c r="M43" i="51"/>
  <c r="M43" i="50"/>
  <c r="M43" i="49"/>
  <c r="M43" i="48"/>
  <c r="M43" i="47"/>
  <c r="M43" i="46"/>
  <c r="M43" i="45"/>
  <c r="M43" i="44"/>
  <c r="J41" i="55" l="1"/>
  <c r="J41" i="49"/>
  <c r="P41" i="49"/>
  <c r="D41" i="49"/>
  <c r="J41" i="54"/>
</calcChain>
</file>

<file path=xl/sharedStrings.xml><?xml version="1.0" encoding="utf-8"?>
<sst xmlns="http://schemas.openxmlformats.org/spreadsheetml/2006/main" count="625" uniqueCount="116">
  <si>
    <t>فةرمانطةي كةش ناسي سليماني</t>
  </si>
  <si>
    <t>خيرايي</t>
  </si>
  <si>
    <t>ئاراستة</t>
  </si>
  <si>
    <t>max</t>
  </si>
  <si>
    <t>min</t>
  </si>
  <si>
    <t>wind</t>
  </si>
  <si>
    <t>speed</t>
  </si>
  <si>
    <t>Date</t>
  </si>
  <si>
    <t>Humidty max</t>
  </si>
  <si>
    <t>Humidty min</t>
  </si>
  <si>
    <t>panevapmm</t>
  </si>
  <si>
    <t>Soil tempC</t>
  </si>
  <si>
    <t>SUR</t>
  </si>
  <si>
    <t>5CM</t>
  </si>
  <si>
    <t>10CM</t>
  </si>
  <si>
    <t>20CM</t>
  </si>
  <si>
    <t>30CM</t>
  </si>
  <si>
    <t>50CM</t>
  </si>
  <si>
    <t>100CM</t>
  </si>
  <si>
    <t>station"Sulaymania</t>
  </si>
  <si>
    <t>DRY-BULB</t>
  </si>
  <si>
    <t>RH%</t>
  </si>
  <si>
    <t>dew point</t>
  </si>
  <si>
    <t>temperature   c</t>
  </si>
  <si>
    <t>REMARK</t>
  </si>
  <si>
    <t>avg.</t>
  </si>
  <si>
    <t>avg. humidity %</t>
  </si>
  <si>
    <t>grass min</t>
  </si>
  <si>
    <t>precipitation/mm</t>
  </si>
  <si>
    <t>Vapour min</t>
  </si>
  <si>
    <t>Vapour max</t>
  </si>
  <si>
    <t>Avg vapour</t>
  </si>
  <si>
    <t>Sunshine</t>
  </si>
  <si>
    <t>Cloud cover</t>
  </si>
  <si>
    <t>Sea   pressure</t>
  </si>
  <si>
    <t>Station Pressure</t>
  </si>
  <si>
    <t>Av.</t>
  </si>
  <si>
    <t>direction</t>
  </si>
  <si>
    <t xml:space="preserve">حوكو مة تي هة ريمي كو ردستان </t>
  </si>
  <si>
    <t xml:space="preserve">lat.35-33 *long 45-27 </t>
  </si>
  <si>
    <r>
      <t>ئامادةكردني..ب</t>
    </r>
    <r>
      <rPr>
        <sz val="12"/>
        <rFont val="Ali_K_Samik"/>
        <charset val="178"/>
      </rPr>
      <t>ة شي..ئامار</t>
    </r>
    <r>
      <rPr>
        <sz val="10"/>
        <rFont val="Ali_K_Samik"/>
        <charset val="178"/>
      </rPr>
      <t>..............................................</t>
    </r>
  </si>
  <si>
    <t>eleva-884.8m</t>
  </si>
  <si>
    <t>وةزارةتى طواستنةوةوطةياندن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</si>
  <si>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</si>
  <si>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</si>
  <si>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</si>
  <si>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</si>
  <si>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</si>
  <si>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</si>
  <si>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</si>
  <si>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</si>
  <si>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</si>
  <si>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</si>
  <si>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</si>
  <si>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DSCEMBER</t>
  </si>
  <si>
    <t>trace</t>
  </si>
  <si>
    <t>60 0 5</t>
  </si>
  <si>
    <t>60    0 5</t>
  </si>
  <si>
    <t>60 61 63 50 10</t>
  </si>
  <si>
    <t>10  0 5</t>
  </si>
  <si>
    <t>60   0 5   10</t>
  </si>
  <si>
    <t>10  62 63 61 0 5</t>
  </si>
  <si>
    <t>60   61</t>
  </si>
  <si>
    <t>0 5     60</t>
  </si>
  <si>
    <t xml:space="preserve">60  61 70  91 10 </t>
  </si>
  <si>
    <t>91 92 60 72 10 77 0 5  71 73</t>
  </si>
  <si>
    <t>0 5    70</t>
  </si>
  <si>
    <t>0 5</t>
  </si>
  <si>
    <t>50   0 5  60  61</t>
  </si>
  <si>
    <t>61 60 21 10</t>
  </si>
  <si>
    <t xml:space="preserve">60 61 10 91 93 </t>
  </si>
  <si>
    <t>60 91 95 96 61 0 5  63 10</t>
  </si>
  <si>
    <t>10  0 5  70</t>
  </si>
  <si>
    <t>71  70  73  0 2</t>
  </si>
  <si>
    <t>60  10 0 5</t>
  </si>
  <si>
    <t>60 10 0 5  62</t>
  </si>
  <si>
    <t xml:space="preserve">10  0 5 60 61 </t>
  </si>
  <si>
    <t>10 61 60 63 0 2  0 1</t>
  </si>
  <si>
    <t>61  63  65  60</t>
  </si>
  <si>
    <t xml:space="preserve">60  61  23  95  93 </t>
  </si>
  <si>
    <t>60  61  10  0 5</t>
  </si>
  <si>
    <t xml:space="preserve">10  0 5 60  62  64 </t>
  </si>
  <si>
    <t>60  0 5 61   10</t>
  </si>
  <si>
    <t xml:space="preserve">10  60  0 5 61 62 63 </t>
  </si>
  <si>
    <t xml:space="preserve">60  62  63  61 </t>
  </si>
  <si>
    <t>60  0 5  61</t>
  </si>
  <si>
    <t>0 5 10</t>
  </si>
  <si>
    <t>60  61  60  0 5   62</t>
  </si>
  <si>
    <t>17  60  61  63</t>
  </si>
  <si>
    <t>60  61  91  0 5</t>
  </si>
  <si>
    <t>0 5   60</t>
  </si>
  <si>
    <t>61  0 5</t>
  </si>
  <si>
    <t>60  92</t>
  </si>
  <si>
    <t>60   61  0 5</t>
  </si>
  <si>
    <t>60  10  0 5</t>
  </si>
  <si>
    <t>60   0 5</t>
  </si>
  <si>
    <t>60  61  0 5  63</t>
  </si>
  <si>
    <t>60  05</t>
  </si>
  <si>
    <t>60   0 5  0 6</t>
  </si>
  <si>
    <t>60 91 95 12 0 5</t>
  </si>
  <si>
    <t>99  60</t>
  </si>
  <si>
    <t>0 5  95</t>
  </si>
  <si>
    <t>95   60</t>
  </si>
  <si>
    <t>0 6</t>
  </si>
  <si>
    <t>0 6         0 5</t>
  </si>
  <si>
    <t xml:space="preserve">0 5          60 </t>
  </si>
  <si>
    <t xml:space="preserve"> 0 5</t>
  </si>
  <si>
    <t>ratio cloud</t>
  </si>
  <si>
    <t>Ratio cloud</t>
  </si>
  <si>
    <t>raito cloud</t>
  </si>
  <si>
    <t>Ratio</t>
  </si>
  <si>
    <t>Jan</t>
  </si>
  <si>
    <t>Feb</t>
  </si>
  <si>
    <t>ratio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</si>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</sst>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178"/>
    </font>
    <font>
      <sz val="10"/>
      <name val="Arial"/>
      <family val="2"/>
    </font>
    <font>
      <sz val="10"/>
      <name val="Ali_K_Sahifa"/>
      <charset val="178"/>
    </font>
    <font>
      <sz val="12"/>
      <name val="Ali_K_Samik"/>
      <charset val="178"/>
    </font>
    <font>
      <sz val="10"/>
      <name val="Ali_K_Samik"/>
      <charset val="178"/>
    </font>
    <font>
      <sz val="8"/>
      <name val="Arial"/>
      <family val="2"/>
    </font>
    <font>
      <sz val="8"/>
      <name val="Arial"/>
      <family val="2"/>
      <charset val="178"/>
    </font>
    <font>
      <b/>
      <sz val="10"/>
      <name val="Ali_K_Samik"/>
      <charset val="178"/>
    </font>
    <font>
      <b/>
      <sz val="12"/>
      <name val="Ali_K_Samik"/>
      <charset val="178"/>
    </font>
    <font>
      <b/>
      <sz val="9"/>
      <name val="Ali_K_Samik"/>
      <charset val="178"/>
    </font>
    <font>
      <b/>
      <sz val="8"/>
      <name val="Ali_K_Samik"/>
      <charset val="178"/>
    </font>
    <font>
      <b/>
      <sz val="11"/>
      <name val="Ali_K_Samik"/>
      <charset val="178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4"/>
      <name val="Ali_K_Alwand"/>
      <charset val="178"/>
    </font>
    <font>
      <b/>
      <sz val="10"/>
      <color indexed="10"/>
      <name val="Arial"/>
      <family val="2"/>
    </font>
    <font>
      <sz val="10"/>
      <color indexed="8"/>
      <name val="Ali_K_Samik"/>
      <charset val="178"/>
    </font>
    <font>
      <sz val="18"/>
      <color indexed="8"/>
      <name val="Ali_K_Samik"/>
      <charset val="178"/>
    </font>
    <font>
      <sz val="9"/>
      <color indexed="8"/>
      <name val="Ali_K_Samik"/>
      <charset val="178"/>
    </font>
    <font>
      <sz val="9"/>
      <name val="Ali_K_Samik"/>
      <charset val="178"/>
    </font>
    <font>
      <sz val="12"/>
      <color indexed="8"/>
      <name val="Ali_K_Samik"/>
      <charset val="178"/>
    </font>
    <font>
      <b/>
      <sz val="10"/>
      <color indexed="10"/>
      <name val="Ali_K_Samik"/>
      <charset val="178"/>
    </font>
    <font>
      <b/>
      <sz val="10"/>
      <color indexed="10"/>
      <name val="Arial"/>
      <family val="2"/>
    </font>
    <font>
      <sz val="14"/>
      <name val="Ali_K_Sahifa"/>
      <charset val="178"/>
    </font>
    <font>
      <sz val="11"/>
      <name val="Ali_K_Samik"/>
      <charset val="178"/>
    </font>
    <font>
      <sz val="12"/>
      <name val="Ali_K_Sahifa"/>
      <charset val="178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164" fontId="4" fillId="0" borderId="0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0" fontId="12" fillId="0" borderId="0" xfId="0" applyFont="1"/>
    <xf numFmtId="164" fontId="7" fillId="2" borderId="3" xfId="0" applyNumberFormat="1" applyFont="1" applyFill="1" applyBorder="1" applyAlignment="1">
      <alignment horizontal="center" vertical="center" textRotation="90"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 vertical="center" wrapText="1"/>
    </xf>
    <xf numFmtId="164" fontId="15" fillId="3" borderId="0" xfId="0" applyNumberFormat="1" applyFont="1" applyFill="1" applyBorder="1"/>
    <xf numFmtId="164" fontId="15" fillId="3" borderId="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1" xfId="0" applyNumberFormat="1" applyFont="1" applyBorder="1"/>
    <xf numFmtId="164" fontId="8" fillId="2" borderId="3" xfId="0" applyNumberFormat="1" applyFont="1" applyFill="1" applyBorder="1" applyAlignment="1">
      <alignment horizontal="center" vertical="center" textRotation="90" wrapText="1"/>
    </xf>
    <xf numFmtId="164" fontId="11" fillId="2" borderId="3" xfId="0" applyNumberFormat="1" applyFont="1" applyFill="1" applyBorder="1" applyAlignment="1">
      <alignment horizontal="center" vertical="center" textRotation="90" wrapText="1"/>
    </xf>
    <xf numFmtId="164" fontId="10" fillId="2" borderId="3" xfId="0" applyNumberFormat="1" applyFont="1" applyFill="1" applyBorder="1" applyAlignment="1">
      <alignment horizontal="center" vertical="center" textRotation="90" wrapText="1"/>
    </xf>
    <xf numFmtId="164" fontId="16" fillId="3" borderId="0" xfId="0" applyNumberFormat="1" applyFont="1" applyFill="1" applyBorder="1" applyAlignment="1">
      <alignment horizontal="center" vertical="center" wrapText="1"/>
    </xf>
    <xf numFmtId="164" fontId="17" fillId="3" borderId="0" xfId="0" applyNumberFormat="1" applyFont="1" applyFill="1" applyBorder="1"/>
    <xf numFmtId="164" fontId="18" fillId="0" borderId="0" xfId="0" applyNumberFormat="1" applyFont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vertical="center" textRotation="90" wrapText="1"/>
    </xf>
    <xf numFmtId="164" fontId="7" fillId="4" borderId="7" xfId="0" applyNumberFormat="1" applyFont="1" applyFill="1" applyBorder="1" applyAlignment="1">
      <alignment horizontal="center" vertical="center" textRotation="90" wrapText="1"/>
    </xf>
    <xf numFmtId="164" fontId="7" fillId="4" borderId="4" xfId="0" applyNumberFormat="1" applyFont="1" applyFill="1" applyBorder="1" applyAlignment="1">
      <alignment horizontal="center" vertical="center" textRotation="90" wrapText="1"/>
    </xf>
    <xf numFmtId="164" fontId="7" fillId="4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/>
    <xf numFmtId="2" fontId="0" fillId="0" borderId="0" xfId="0" applyNumberFormat="1"/>
    <xf numFmtId="2" fontId="4" fillId="0" borderId="0" xfId="0" applyNumberFormat="1" applyFont="1" applyBorder="1"/>
    <xf numFmtId="2" fontId="11" fillId="2" borderId="3" xfId="0" applyNumberFormat="1" applyFont="1" applyFill="1" applyBorder="1" applyAlignment="1">
      <alignment horizontal="center" vertical="center" textRotation="90" wrapText="1"/>
    </xf>
    <xf numFmtId="2" fontId="0" fillId="0" borderId="0" xfId="0" applyNumberFormat="1" applyBorder="1"/>
    <xf numFmtId="164" fontId="6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164" fontId="20" fillId="3" borderId="0" xfId="0" applyNumberFormat="1" applyFont="1" applyFill="1" applyBorder="1"/>
    <xf numFmtId="164" fontId="21" fillId="3" borderId="0" xfId="0" applyNumberFormat="1" applyFont="1" applyFill="1" applyBorder="1" applyAlignment="1"/>
    <xf numFmtId="164" fontId="6" fillId="0" borderId="0" xfId="0" applyNumberFormat="1" applyFont="1" applyBorder="1" applyAlignment="1">
      <alignment horizontal="center"/>
    </xf>
    <xf numFmtId="164" fontId="23" fillId="0" borderId="0" xfId="0" applyNumberFormat="1" applyFont="1"/>
    <xf numFmtId="164" fontId="22" fillId="3" borderId="0" xfId="0" applyNumberFormat="1" applyFont="1" applyFill="1" applyBorder="1"/>
    <xf numFmtId="164" fontId="22" fillId="3" borderId="0" xfId="0" applyNumberFormat="1" applyFont="1" applyFill="1" applyBorder="1" applyAlignment="1"/>
    <xf numFmtId="164" fontId="20" fillId="3" borderId="0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 vertical="center"/>
    </xf>
    <xf numFmtId="0" fontId="13" fillId="4" borderId="0" xfId="0" applyFont="1" applyFill="1"/>
    <xf numFmtId="164" fontId="14" fillId="4" borderId="3" xfId="0" applyNumberFormat="1" applyFont="1" applyFill="1" applyBorder="1" applyAlignment="1">
      <alignment horizontal="center"/>
    </xf>
    <xf numFmtId="164" fontId="19" fillId="4" borderId="3" xfId="0" applyNumberFormat="1" applyFont="1" applyFill="1" applyBorder="1"/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 vertical="center" wrapText="1"/>
    </xf>
    <xf numFmtId="2" fontId="15" fillId="3" borderId="0" xfId="0" applyNumberFormat="1" applyFont="1" applyFill="1" applyBorder="1"/>
    <xf numFmtId="2" fontId="20" fillId="3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textRotation="90" wrapText="1"/>
    </xf>
    <xf numFmtId="164" fontId="18" fillId="0" borderId="0" xfId="0" applyNumberFormat="1" applyFont="1" applyBorder="1" applyAlignment="1"/>
    <xf numFmtId="0" fontId="4" fillId="0" borderId="0" xfId="0" applyFont="1" applyBorder="1" applyAlignment="1"/>
    <xf numFmtId="164" fontId="19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 vertical="center" wrapText="1"/>
    </xf>
    <xf numFmtId="164" fontId="17" fillId="5" borderId="0" xfId="0" applyNumberFormat="1" applyFont="1" applyFill="1" applyBorder="1"/>
    <xf numFmtId="164" fontId="0" fillId="5" borderId="0" xfId="0" applyNumberFormat="1" applyFill="1"/>
    <xf numFmtId="0" fontId="30" fillId="0" borderId="3" xfId="0" applyFont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14" fillId="6" borderId="3" xfId="0" applyNumberFormat="1" applyFont="1" applyFill="1" applyBorder="1" applyAlignment="1">
      <alignment horizontal="center"/>
    </xf>
    <xf numFmtId="0" fontId="12" fillId="4" borderId="0" xfId="0" applyFont="1" applyFill="1"/>
    <xf numFmtId="164" fontId="15" fillId="6" borderId="0" xfId="0" applyNumberFormat="1" applyFont="1" applyFill="1" applyBorder="1" applyAlignment="1">
      <alignment horizontal="center" vertical="center" wrapText="1"/>
    </xf>
    <xf numFmtId="164" fontId="17" fillId="6" borderId="0" xfId="0" applyNumberFormat="1" applyFont="1" applyFill="1" applyBorder="1"/>
    <xf numFmtId="0" fontId="0" fillId="7" borderId="3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5" fillId="7" borderId="3" xfId="0" applyNumberFormat="1" applyFont="1" applyFill="1" applyBorder="1" applyAlignment="1">
      <alignment horizontal="center"/>
    </xf>
    <xf numFmtId="164" fontId="14" fillId="7" borderId="3" xfId="0" applyNumberFormat="1" applyFont="1" applyFill="1" applyBorder="1" applyAlignment="1">
      <alignment horizontal="center"/>
    </xf>
    <xf numFmtId="164" fontId="15" fillId="7" borderId="0" xfId="0" applyNumberFormat="1" applyFont="1" applyFill="1" applyBorder="1" applyAlignment="1">
      <alignment horizontal="center" vertical="center" wrapText="1"/>
    </xf>
    <xf numFmtId="164" fontId="17" fillId="7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Border="1" applyAlignment="1">
      <alignment horizontal="right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7" fillId="2" borderId="3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right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164" fontId="9" fillId="2" borderId="7" xfId="0" applyNumberFormat="1" applyFont="1" applyFill="1" applyBorder="1" applyAlignment="1">
      <alignment horizontal="center" vertical="center" textRotation="90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164" fontId="9" fillId="2" borderId="7" xfId="0" applyNumberFormat="1" applyFont="1" applyFill="1" applyBorder="1" applyAlignment="1">
      <alignment horizontal="center" vertical="center" textRotation="90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164" fontId="9" fillId="2" borderId="7" xfId="0" applyNumberFormat="1" applyFont="1" applyFill="1" applyBorder="1" applyAlignment="1">
      <alignment horizontal="center" vertical="center" textRotation="90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textRotation="90" wrapText="1"/>
    </xf>
    <xf numFmtId="164" fontId="7" fillId="2" borderId="7" xfId="0" applyNumberFormat="1" applyFont="1" applyFill="1" applyBorder="1" applyAlignment="1">
      <alignment horizontal="center" vertical="center" textRotation="90" wrapText="1"/>
    </xf>
    <xf numFmtId="164" fontId="7" fillId="2" borderId="4" xfId="0" applyNumberFormat="1" applyFont="1" applyFill="1" applyBorder="1" applyAlignment="1">
      <alignment horizontal="center" vertical="center" textRotation="90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textRotation="90" wrapText="1"/>
    </xf>
    <xf numFmtId="164" fontId="10" fillId="2" borderId="7" xfId="0" applyNumberFormat="1" applyFont="1" applyFill="1" applyBorder="1" applyAlignment="1">
      <alignment horizontal="center" vertical="center" textRotation="90" wrapText="1"/>
    </xf>
    <xf numFmtId="164" fontId="10" fillId="2" borderId="4" xfId="0" applyNumberFormat="1" applyFont="1" applyFill="1" applyBorder="1" applyAlignment="1">
      <alignment horizontal="center" vertical="center" textRotation="90" wrapText="1"/>
    </xf>
    <xf numFmtId="164" fontId="25" fillId="2" borderId="3" xfId="0" applyNumberFormat="1" applyFont="1" applyFill="1" applyBorder="1" applyAlignment="1">
      <alignment horizontal="center" vertical="center" textRotation="90" wrapText="1"/>
    </xf>
    <xf numFmtId="164" fontId="26" fillId="2" borderId="3" xfId="0" applyNumberFormat="1" applyFont="1" applyFill="1" applyBorder="1" applyAlignment="1">
      <alignment horizontal="center" vertical="center" textRotation="90" wrapText="1"/>
    </xf>
    <xf numFmtId="164" fontId="20" fillId="3" borderId="0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 vertical="center" textRotation="90" wrapText="1"/>
    </xf>
    <xf numFmtId="164" fontId="10" fillId="4" borderId="7" xfId="0" applyNumberFormat="1" applyFont="1" applyFill="1" applyBorder="1" applyAlignment="1">
      <alignment horizontal="center" vertical="center" textRotation="90" wrapText="1"/>
    </xf>
    <xf numFmtId="164" fontId="10" fillId="4" borderId="4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164" fontId="9" fillId="2" borderId="7" xfId="0" applyNumberFormat="1" applyFont="1" applyFill="1" applyBorder="1" applyAlignment="1">
      <alignment horizontal="center" vertical="center" textRotation="90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164" fontId="24" fillId="3" borderId="0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textRotation="90" wrapText="1"/>
    </xf>
    <xf numFmtId="164" fontId="3" fillId="2" borderId="4" xfId="0" applyNumberFormat="1" applyFont="1" applyFill="1" applyBorder="1" applyAlignment="1">
      <alignment horizontal="center" vertical="center" textRotation="90" wrapText="1"/>
    </xf>
    <xf numFmtId="164" fontId="10" fillId="7" borderId="6" xfId="0" applyNumberFormat="1" applyFont="1" applyFill="1" applyBorder="1" applyAlignment="1">
      <alignment horizontal="center" vertical="center" textRotation="90" wrapText="1"/>
    </xf>
    <xf numFmtId="164" fontId="10" fillId="7" borderId="7" xfId="0" applyNumberFormat="1" applyFont="1" applyFill="1" applyBorder="1" applyAlignment="1">
      <alignment horizontal="center" vertical="center" textRotation="90" wrapText="1"/>
    </xf>
    <xf numFmtId="164" fontId="10" fillId="7" borderId="4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right"/>
    </xf>
    <xf numFmtId="164" fontId="27" fillId="0" borderId="0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opLeftCell="A16" workbookViewId="0">
      <selection activeCell="A7" sqref="A7:V41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hidden="1" customWidth="1"/>
    <col min="6" max="6" width="4.85546875" style="74" hidden="1" customWidth="1"/>
    <col min="7" max="7" width="6.140625" style="34" hidden="1" customWidth="1"/>
    <col min="8" max="8" width="6.28515625" style="74" hidden="1" customWidth="1"/>
    <col min="9" max="9" width="5.140625" style="74" hidden="1" customWidth="1"/>
    <col min="10" max="10" width="6.28515625" style="74" customWidth="1"/>
    <col min="11" max="12" width="4.85546875" style="74" hidden="1" customWidth="1"/>
    <col min="13" max="13" width="7.140625" style="74" hidden="1" customWidth="1"/>
    <col min="14" max="14" width="5.140625" style="74" hidden="1" customWidth="1"/>
    <col min="15" max="15" width="5.42578125" style="74" hidden="1" customWidth="1"/>
    <col min="16" max="16" width="5" style="74" hidden="1" customWidth="1"/>
    <col min="17" max="17" width="5.85546875" style="74" hidden="1" customWidth="1"/>
    <col min="18" max="18" width="4.28515625" style="74" customWidth="1"/>
    <col min="19" max="19" width="5.140625" style="74" hidden="1" customWidth="1"/>
    <col min="20" max="20" width="5.140625" style="74" customWidth="1"/>
    <col min="21" max="22" width="8" style="74" customWidth="1"/>
    <col min="23" max="23" width="7.7109375" style="74" customWidth="1"/>
    <col min="24" max="24" width="5.140625" style="74" customWidth="1"/>
    <col min="25" max="26" width="4.7109375" style="74" customWidth="1"/>
    <col min="27" max="27" width="5.5703125" style="74" customWidth="1"/>
    <col min="28" max="28" width="5.42578125" style="74" customWidth="1"/>
    <col min="29" max="29" width="6.85546875" style="74" customWidth="1"/>
    <col min="30" max="31" width="6.7109375" style="74" customWidth="1"/>
    <col min="32" max="32" width="28" customWidth="1"/>
  </cols>
  <sheetData>
    <row r="1" spans="1:32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125"/>
      <c r="Z1" s="125"/>
      <c r="AA1" s="76"/>
      <c r="AB1" s="76"/>
      <c r="AC1" s="76"/>
      <c r="AD1" s="76"/>
      <c r="AE1" s="72"/>
    </row>
    <row r="2" spans="1:32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43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125"/>
      <c r="Z2" s="125"/>
      <c r="AA2" s="76"/>
      <c r="AB2" s="76"/>
      <c r="AC2" s="76"/>
      <c r="AD2" s="76"/>
      <c r="AE2" s="72"/>
    </row>
    <row r="3" spans="1:32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128"/>
      <c r="Z3" s="128"/>
      <c r="AA3" s="76"/>
      <c r="AB3" s="76"/>
      <c r="AC3" s="76"/>
      <c r="AD3" s="76"/>
      <c r="AE3" s="72"/>
    </row>
    <row r="4" spans="1:32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AB4" s="10"/>
      <c r="AC4" s="10"/>
      <c r="AD4" s="10"/>
      <c r="AE4" s="10"/>
    </row>
    <row r="5" spans="1:32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AB5" s="20"/>
      <c r="AC5" s="10"/>
      <c r="AD5" s="10"/>
      <c r="AE5" s="10"/>
    </row>
    <row r="6" spans="1:32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16"/>
      <c r="U7" s="153" t="s">
        <v>34</v>
      </c>
      <c r="V7" s="116" t="s">
        <v>111</v>
      </c>
      <c r="W7" s="153" t="s">
        <v>35</v>
      </c>
      <c r="X7" s="142" t="s">
        <v>11</v>
      </c>
      <c r="Y7" s="157"/>
      <c r="Z7" s="157"/>
      <c r="AA7" s="157"/>
      <c r="AB7" s="157"/>
      <c r="AC7" s="157"/>
      <c r="AD7" s="143"/>
      <c r="AE7" s="158" t="s">
        <v>21</v>
      </c>
      <c r="AF7" s="147" t="s">
        <v>24</v>
      </c>
    </row>
    <row r="8" spans="1:32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17"/>
      <c r="U8" s="154"/>
      <c r="V8" s="117"/>
      <c r="W8" s="154"/>
      <c r="X8" s="22"/>
      <c r="Y8" s="22"/>
      <c r="Z8" s="22"/>
      <c r="AA8" s="22"/>
      <c r="AB8" s="22"/>
      <c r="AC8" s="22"/>
      <c r="AD8" s="23"/>
      <c r="AE8" s="158"/>
      <c r="AF8" s="148"/>
    </row>
    <row r="9" spans="1:32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18" t="s">
        <v>108</v>
      </c>
      <c r="U9" s="155"/>
      <c r="V9" s="36" t="s">
        <v>22</v>
      </c>
      <c r="W9" s="155"/>
      <c r="X9" s="75" t="s">
        <v>12</v>
      </c>
      <c r="Y9" s="75" t="s">
        <v>13</v>
      </c>
      <c r="Z9" s="75" t="s">
        <v>14</v>
      </c>
      <c r="AA9" s="75" t="s">
        <v>15</v>
      </c>
      <c r="AB9" s="75" t="s">
        <v>16</v>
      </c>
      <c r="AC9" s="75" t="s">
        <v>17</v>
      </c>
      <c r="AD9" s="75" t="s">
        <v>18</v>
      </c>
      <c r="AE9" s="159"/>
      <c r="AF9" s="148"/>
    </row>
    <row r="10" spans="1:32" ht="14.45" customHeight="1" x14ac:dyDescent="0.2">
      <c r="A10" s="18">
        <v>1</v>
      </c>
      <c r="B10" s="54">
        <v>13.8</v>
      </c>
      <c r="C10" s="54">
        <v>4.0999999999999996</v>
      </c>
      <c r="D10" s="32">
        <f t="shared" ref="D10:D40" si="0">AVERAGE(B10:C10)</f>
        <v>8.9499999999999993</v>
      </c>
      <c r="E10" s="54">
        <v>7.5</v>
      </c>
      <c r="F10" s="54">
        <v>1.8</v>
      </c>
      <c r="G10" s="63">
        <v>2.7</v>
      </c>
      <c r="H10" s="54">
        <v>87</v>
      </c>
      <c r="I10" s="54">
        <v>51</v>
      </c>
      <c r="J10" s="43">
        <f>(H10+I10)/2</f>
        <v>69</v>
      </c>
      <c r="K10" s="54">
        <v>0</v>
      </c>
      <c r="L10" s="54">
        <v>0</v>
      </c>
      <c r="M10" s="80"/>
      <c r="N10" s="54">
        <v>8.9</v>
      </c>
      <c r="O10" s="54">
        <v>6.4</v>
      </c>
      <c r="P10" s="44">
        <f t="shared" ref="P10:P40" si="1">AVERAGE(N10:O10)</f>
        <v>7.65</v>
      </c>
      <c r="Q10" s="54">
        <v>2.2000000000000002</v>
      </c>
      <c r="R10" s="54">
        <v>8.1</v>
      </c>
      <c r="S10" s="54">
        <v>2</v>
      </c>
      <c r="T10" s="54">
        <f>(S10/8)</f>
        <v>0.25</v>
      </c>
      <c r="U10" s="54">
        <v>1024.9000000000001</v>
      </c>
      <c r="V10" s="63">
        <v>2.7</v>
      </c>
      <c r="W10" s="54">
        <v>921</v>
      </c>
      <c r="X10" s="54">
        <v>6</v>
      </c>
      <c r="Y10" s="54">
        <v>6.6</v>
      </c>
      <c r="Z10" s="54">
        <v>6.9</v>
      </c>
      <c r="AA10" s="54">
        <v>7.3</v>
      </c>
      <c r="AB10" s="54">
        <v>7.5</v>
      </c>
      <c r="AC10" s="54">
        <v>8.6999999999999993</v>
      </c>
      <c r="AD10" s="54">
        <v>10.6</v>
      </c>
      <c r="AE10" s="54">
        <v>73</v>
      </c>
      <c r="AF10" s="70"/>
    </row>
    <row r="11" spans="1:32" ht="14.45" customHeight="1" x14ac:dyDescent="0.2">
      <c r="A11" s="18">
        <v>2</v>
      </c>
      <c r="B11" s="54">
        <v>13.8</v>
      </c>
      <c r="C11" s="54">
        <v>1.2</v>
      </c>
      <c r="D11" s="32">
        <f t="shared" si="0"/>
        <v>7.5</v>
      </c>
      <c r="E11" s="54">
        <v>6.4</v>
      </c>
      <c r="F11" s="54">
        <v>-0.3</v>
      </c>
      <c r="G11" s="63">
        <v>0.9</v>
      </c>
      <c r="H11" s="54">
        <v>87</v>
      </c>
      <c r="I11" s="54">
        <v>42</v>
      </c>
      <c r="J11" s="43">
        <f t="shared" ref="J11:J41" si="2">(H11+I11)/2</f>
        <v>64.5</v>
      </c>
      <c r="K11" s="54">
        <v>0.08</v>
      </c>
      <c r="L11" s="54">
        <v>220</v>
      </c>
      <c r="M11" s="80"/>
      <c r="N11" s="54">
        <v>8.1999999999999993</v>
      </c>
      <c r="O11" s="54">
        <v>5.5</v>
      </c>
      <c r="P11" s="32">
        <f t="shared" si="1"/>
        <v>6.85</v>
      </c>
      <c r="Q11" s="54">
        <v>0.7</v>
      </c>
      <c r="R11" s="54">
        <v>7.8</v>
      </c>
      <c r="S11" s="54">
        <v>0</v>
      </c>
      <c r="T11" s="54">
        <f t="shared" ref="T11:T41" si="3">(S11/8)</f>
        <v>0</v>
      </c>
      <c r="U11" s="54">
        <v>1026</v>
      </c>
      <c r="V11" s="63">
        <v>0.9</v>
      </c>
      <c r="W11" s="54">
        <v>921.5</v>
      </c>
      <c r="X11" s="54">
        <v>4.7</v>
      </c>
      <c r="Y11" s="54">
        <v>5.7</v>
      </c>
      <c r="Z11" s="54">
        <v>5.9</v>
      </c>
      <c r="AA11" s="54">
        <v>6.8</v>
      </c>
      <c r="AB11" s="54">
        <v>7.7</v>
      </c>
      <c r="AC11" s="54">
        <v>9</v>
      </c>
      <c r="AD11" s="54">
        <v>10.6</v>
      </c>
      <c r="AE11" s="54">
        <v>69</v>
      </c>
      <c r="AF11" s="70"/>
    </row>
    <row r="12" spans="1:32" ht="14.45" customHeight="1" x14ac:dyDescent="0.2">
      <c r="A12" s="18">
        <v>3</v>
      </c>
      <c r="B12" s="54">
        <v>12</v>
      </c>
      <c r="C12" s="54">
        <v>0.2</v>
      </c>
      <c r="D12" s="32">
        <f t="shared" si="0"/>
        <v>6.1</v>
      </c>
      <c r="E12" s="54">
        <v>5.5</v>
      </c>
      <c r="F12" s="54">
        <v>-2.2000000000000002</v>
      </c>
      <c r="G12" s="63">
        <v>-0.9</v>
      </c>
      <c r="H12" s="54">
        <v>84</v>
      </c>
      <c r="I12" s="54">
        <v>39</v>
      </c>
      <c r="J12" s="43">
        <f t="shared" si="2"/>
        <v>61.5</v>
      </c>
      <c r="K12" s="54">
        <v>0.7</v>
      </c>
      <c r="L12" s="54">
        <v>270</v>
      </c>
      <c r="M12" s="80"/>
      <c r="N12" s="54">
        <v>6.6</v>
      </c>
      <c r="O12" s="54">
        <v>5.0999999999999996</v>
      </c>
      <c r="P12" s="32">
        <f t="shared" si="1"/>
        <v>5.85</v>
      </c>
      <c r="Q12" s="54">
        <v>2</v>
      </c>
      <c r="R12" s="54">
        <v>8.1999999999999993</v>
      </c>
      <c r="S12" s="54">
        <v>0</v>
      </c>
      <c r="T12" s="54">
        <f t="shared" si="3"/>
        <v>0</v>
      </c>
      <c r="U12" s="54">
        <v>1026.5</v>
      </c>
      <c r="V12" s="63">
        <v>-0.9</v>
      </c>
      <c r="W12" s="54">
        <v>921.6</v>
      </c>
      <c r="X12" s="54">
        <v>3.1</v>
      </c>
      <c r="Y12" s="54">
        <v>5</v>
      </c>
      <c r="Z12" s="54">
        <v>5.3</v>
      </c>
      <c r="AA12" s="54">
        <v>6.4</v>
      </c>
      <c r="AB12" s="54">
        <v>7.2</v>
      </c>
      <c r="AC12" s="54">
        <v>8.6999999999999993</v>
      </c>
      <c r="AD12" s="54">
        <v>10.7</v>
      </c>
      <c r="AE12" s="54">
        <v>66</v>
      </c>
      <c r="AF12" s="70"/>
    </row>
    <row r="13" spans="1:32" ht="14.45" customHeight="1" x14ac:dyDescent="0.2">
      <c r="A13" s="18">
        <v>4</v>
      </c>
      <c r="B13" s="54">
        <v>10.5</v>
      </c>
      <c r="C13" s="54">
        <v>0</v>
      </c>
      <c r="D13" s="32">
        <f t="shared" si="0"/>
        <v>5.25</v>
      </c>
      <c r="E13" s="54">
        <v>4.9000000000000004</v>
      </c>
      <c r="F13" s="54">
        <v>-2</v>
      </c>
      <c r="G13" s="63">
        <v>0</v>
      </c>
      <c r="H13" s="54">
        <v>89</v>
      </c>
      <c r="I13" s="54">
        <v>51</v>
      </c>
      <c r="J13" s="43">
        <f t="shared" si="2"/>
        <v>70</v>
      </c>
      <c r="K13" s="54">
        <v>0.5</v>
      </c>
      <c r="L13" s="54">
        <v>270</v>
      </c>
      <c r="M13" s="80"/>
      <c r="N13" s="54">
        <v>6.8</v>
      </c>
      <c r="O13" s="54">
        <v>5.3</v>
      </c>
      <c r="P13" s="32">
        <f t="shared" si="1"/>
        <v>6.05</v>
      </c>
      <c r="Q13" s="54">
        <v>1.8</v>
      </c>
      <c r="R13" s="54">
        <v>6.2</v>
      </c>
      <c r="S13" s="54">
        <v>2</v>
      </c>
      <c r="T13" s="54">
        <f t="shared" si="3"/>
        <v>0.25</v>
      </c>
      <c r="U13" s="54">
        <v>1026.5</v>
      </c>
      <c r="V13" s="63">
        <v>0</v>
      </c>
      <c r="W13" s="54">
        <v>921.4</v>
      </c>
      <c r="X13" s="54">
        <v>4.4000000000000004</v>
      </c>
      <c r="Y13" s="54">
        <v>5</v>
      </c>
      <c r="Z13" s="54">
        <v>4.8</v>
      </c>
      <c r="AA13" s="54">
        <v>5.5</v>
      </c>
      <c r="AB13" s="54">
        <v>6.8</v>
      </c>
      <c r="AC13" s="54">
        <v>8.3000000000000007</v>
      </c>
      <c r="AD13" s="54">
        <v>10.6</v>
      </c>
      <c r="AE13" s="54">
        <v>71</v>
      </c>
      <c r="AF13" s="70"/>
    </row>
    <row r="14" spans="1:32" ht="14.45" customHeight="1" x14ac:dyDescent="0.2">
      <c r="A14" s="18">
        <v>5</v>
      </c>
      <c r="B14" s="54">
        <v>11</v>
      </c>
      <c r="C14" s="54">
        <v>-0.3</v>
      </c>
      <c r="D14" s="32">
        <f t="shared" si="0"/>
        <v>5.35</v>
      </c>
      <c r="E14" s="54">
        <v>4.5</v>
      </c>
      <c r="F14" s="54">
        <v>-1.6</v>
      </c>
      <c r="G14" s="63">
        <v>-0.6</v>
      </c>
      <c r="H14" s="54">
        <v>92</v>
      </c>
      <c r="I14" s="54">
        <v>45</v>
      </c>
      <c r="J14" s="43">
        <f t="shared" si="2"/>
        <v>68.5</v>
      </c>
      <c r="K14" s="54">
        <v>0.2</v>
      </c>
      <c r="L14" s="54">
        <v>300</v>
      </c>
      <c r="M14" s="81"/>
      <c r="N14" s="54">
        <v>6.5</v>
      </c>
      <c r="O14" s="54">
        <v>5.4</v>
      </c>
      <c r="P14" s="32">
        <f t="shared" si="1"/>
        <v>5.95</v>
      </c>
      <c r="Q14" s="54">
        <v>2.9</v>
      </c>
      <c r="R14" s="54">
        <v>7.4</v>
      </c>
      <c r="S14" s="54">
        <v>0</v>
      </c>
      <c r="T14" s="54">
        <f t="shared" si="3"/>
        <v>0</v>
      </c>
      <c r="U14" s="54">
        <v>1030</v>
      </c>
      <c r="V14" s="63">
        <v>-0.6</v>
      </c>
      <c r="W14" s="54">
        <v>924.5</v>
      </c>
      <c r="X14" s="54">
        <v>3.7</v>
      </c>
      <c r="Y14" s="54">
        <v>4.5999999999999996</v>
      </c>
      <c r="Z14" s="54">
        <v>5</v>
      </c>
      <c r="AA14" s="54">
        <v>5.5</v>
      </c>
      <c r="AB14" s="54">
        <v>6.8</v>
      </c>
      <c r="AC14" s="54">
        <v>8.3000000000000007</v>
      </c>
      <c r="AD14" s="54">
        <v>10.5</v>
      </c>
      <c r="AE14" s="54">
        <v>72</v>
      </c>
      <c r="AF14" s="70">
        <v>10</v>
      </c>
    </row>
    <row r="15" spans="1:32" ht="14.45" customHeight="1" x14ac:dyDescent="0.2">
      <c r="A15" s="18">
        <v>6</v>
      </c>
      <c r="B15" s="54">
        <v>13.5</v>
      </c>
      <c r="C15" s="54">
        <v>0</v>
      </c>
      <c r="D15" s="32">
        <f t="shared" si="0"/>
        <v>6.75</v>
      </c>
      <c r="E15" s="54">
        <v>5.7</v>
      </c>
      <c r="F15" s="54">
        <v>-1.6</v>
      </c>
      <c r="G15" s="63">
        <v>-9</v>
      </c>
      <c r="H15" s="54">
        <v>80</v>
      </c>
      <c r="I15" s="54">
        <v>43</v>
      </c>
      <c r="J15" s="43">
        <f t="shared" si="2"/>
        <v>61.5</v>
      </c>
      <c r="K15" s="54">
        <v>0</v>
      </c>
      <c r="L15" s="54">
        <v>0</v>
      </c>
      <c r="M15" s="80"/>
      <c r="N15" s="54">
        <v>6.9</v>
      </c>
      <c r="O15" s="54">
        <v>4.4000000000000004</v>
      </c>
      <c r="P15" s="32">
        <f t="shared" si="1"/>
        <v>5.65</v>
      </c>
      <c r="Q15" s="54">
        <v>3.5</v>
      </c>
      <c r="R15" s="54">
        <v>8.5</v>
      </c>
      <c r="S15" s="54">
        <v>1</v>
      </c>
      <c r="T15" s="54">
        <f t="shared" si="3"/>
        <v>0.125</v>
      </c>
      <c r="U15" s="54">
        <v>1027.9000000000001</v>
      </c>
      <c r="V15" s="63">
        <v>-9</v>
      </c>
      <c r="W15" s="54">
        <v>923</v>
      </c>
      <c r="X15" s="54">
        <v>3.9</v>
      </c>
      <c r="Y15" s="54">
        <v>4.0999999999999996</v>
      </c>
      <c r="Z15" s="54">
        <v>3.7</v>
      </c>
      <c r="AA15" s="54">
        <v>5.0999999999999996</v>
      </c>
      <c r="AB15" s="54">
        <v>6.4</v>
      </c>
      <c r="AC15" s="54">
        <v>8</v>
      </c>
      <c r="AD15" s="54">
        <v>10.3</v>
      </c>
      <c r="AE15" s="54">
        <v>64</v>
      </c>
      <c r="AF15" s="70"/>
    </row>
    <row r="16" spans="1:32" ht="14.45" customHeight="1" x14ac:dyDescent="0.2">
      <c r="A16" s="18">
        <v>7</v>
      </c>
      <c r="B16" s="54">
        <v>16.5</v>
      </c>
      <c r="C16" s="54">
        <v>-0.5</v>
      </c>
      <c r="D16" s="32">
        <f t="shared" si="0"/>
        <v>8</v>
      </c>
      <c r="E16" s="54">
        <v>7.1</v>
      </c>
      <c r="F16" s="54">
        <v>-1.8</v>
      </c>
      <c r="G16" s="63">
        <v>-0.8</v>
      </c>
      <c r="H16" s="54">
        <v>80</v>
      </c>
      <c r="I16" s="54">
        <v>34</v>
      </c>
      <c r="J16" s="43">
        <f t="shared" si="2"/>
        <v>57</v>
      </c>
      <c r="K16" s="54">
        <v>1.3</v>
      </c>
      <c r="L16" s="54">
        <v>150</v>
      </c>
      <c r="M16" s="80"/>
      <c r="N16" s="54">
        <v>7.2</v>
      </c>
      <c r="O16" s="54">
        <v>4.8</v>
      </c>
      <c r="P16" s="32">
        <f t="shared" si="1"/>
        <v>6</v>
      </c>
      <c r="Q16" s="54">
        <v>4.5</v>
      </c>
      <c r="R16" s="54">
        <v>8.3000000000000007</v>
      </c>
      <c r="S16" s="54">
        <v>2</v>
      </c>
      <c r="T16" s="54">
        <f t="shared" si="3"/>
        <v>0.25</v>
      </c>
      <c r="U16" s="54">
        <v>1023.1</v>
      </c>
      <c r="V16" s="63">
        <v>-0.8</v>
      </c>
      <c r="W16" s="54">
        <v>919.1</v>
      </c>
      <c r="X16" s="54">
        <v>3.5</v>
      </c>
      <c r="Y16" s="54">
        <v>4</v>
      </c>
      <c r="Z16" s="54">
        <v>3.7</v>
      </c>
      <c r="AA16" s="54">
        <v>5.0999999999999996</v>
      </c>
      <c r="AB16" s="54">
        <v>6</v>
      </c>
      <c r="AC16" s="54">
        <v>7.4</v>
      </c>
      <c r="AD16" s="54">
        <v>10.1</v>
      </c>
      <c r="AE16" s="54">
        <v>59</v>
      </c>
      <c r="AF16" s="70"/>
    </row>
    <row r="17" spans="1:32" ht="14.45" customHeight="1" x14ac:dyDescent="0.2">
      <c r="A17" s="18">
        <v>8</v>
      </c>
      <c r="B17" s="54">
        <v>15</v>
      </c>
      <c r="C17" s="54">
        <v>2.5</v>
      </c>
      <c r="D17" s="32">
        <f t="shared" si="0"/>
        <v>8.75</v>
      </c>
      <c r="E17" s="54">
        <v>9.4</v>
      </c>
      <c r="F17" s="54">
        <v>-1</v>
      </c>
      <c r="G17" s="63">
        <v>-0.08</v>
      </c>
      <c r="H17" s="54">
        <v>66</v>
      </c>
      <c r="I17" s="54">
        <v>33</v>
      </c>
      <c r="J17" s="43">
        <f t="shared" si="2"/>
        <v>49.5</v>
      </c>
      <c r="K17" s="54">
        <v>0.5</v>
      </c>
      <c r="L17" s="54">
        <v>200</v>
      </c>
      <c r="M17" s="80"/>
      <c r="N17" s="54">
        <v>7.6</v>
      </c>
      <c r="O17" s="54">
        <v>5</v>
      </c>
      <c r="P17" s="32">
        <f t="shared" si="1"/>
        <v>6.3</v>
      </c>
      <c r="Q17" s="54">
        <v>2.5</v>
      </c>
      <c r="R17" s="54">
        <v>7.2</v>
      </c>
      <c r="S17" s="54">
        <v>4</v>
      </c>
      <c r="T17" s="54">
        <f t="shared" si="3"/>
        <v>0.5</v>
      </c>
      <c r="U17" s="54">
        <v>1019.4</v>
      </c>
      <c r="V17" s="63">
        <v>-0.08</v>
      </c>
      <c r="W17" s="55">
        <v>916.7</v>
      </c>
      <c r="X17" s="54">
        <v>6.7</v>
      </c>
      <c r="Y17" s="54">
        <v>5.4</v>
      </c>
      <c r="Z17" s="54">
        <v>5.2</v>
      </c>
      <c r="AA17" s="54">
        <v>5.8</v>
      </c>
      <c r="AB17" s="54">
        <v>6.4</v>
      </c>
      <c r="AC17" s="54">
        <v>7.9</v>
      </c>
      <c r="AD17" s="54">
        <v>10</v>
      </c>
      <c r="AE17" s="54">
        <v>52</v>
      </c>
      <c r="AF17" s="70"/>
    </row>
    <row r="18" spans="1:32" ht="14.45" customHeight="1" x14ac:dyDescent="0.2">
      <c r="A18" s="18">
        <v>9</v>
      </c>
      <c r="B18" s="54">
        <v>15</v>
      </c>
      <c r="C18" s="54">
        <v>4.5</v>
      </c>
      <c r="D18" s="32">
        <f t="shared" si="0"/>
        <v>9.75</v>
      </c>
      <c r="E18" s="54">
        <v>8.6999999999999993</v>
      </c>
      <c r="F18" s="54">
        <v>1.5</v>
      </c>
      <c r="G18" s="63">
        <v>0.3</v>
      </c>
      <c r="H18" s="54">
        <v>70</v>
      </c>
      <c r="I18" s="54">
        <v>38</v>
      </c>
      <c r="J18" s="43">
        <f t="shared" si="2"/>
        <v>54</v>
      </c>
      <c r="K18" s="54">
        <v>0.5</v>
      </c>
      <c r="L18" s="54">
        <v>210</v>
      </c>
      <c r="M18" s="80" t="s">
        <v>55</v>
      </c>
      <c r="N18" s="54">
        <v>7.5</v>
      </c>
      <c r="O18" s="54">
        <v>5.2</v>
      </c>
      <c r="P18" s="32">
        <f t="shared" si="1"/>
        <v>6.35</v>
      </c>
      <c r="Q18" s="54">
        <v>2</v>
      </c>
      <c r="R18" s="54">
        <v>5</v>
      </c>
      <c r="S18" s="54">
        <v>4</v>
      </c>
      <c r="T18" s="54">
        <f t="shared" si="3"/>
        <v>0.5</v>
      </c>
      <c r="U18" s="54">
        <v>1020.3</v>
      </c>
      <c r="V18" s="63">
        <v>0.3</v>
      </c>
      <c r="W18" s="55">
        <v>917.1</v>
      </c>
      <c r="X18" s="54">
        <v>6.3</v>
      </c>
      <c r="Y18" s="54">
        <v>6.4</v>
      </c>
      <c r="Z18" s="74">
        <v>6.2</v>
      </c>
      <c r="AA18" s="54">
        <v>6.1</v>
      </c>
      <c r="AB18" s="54">
        <v>6.8</v>
      </c>
      <c r="AC18" s="54">
        <v>7.7</v>
      </c>
      <c r="AD18" s="54">
        <v>10</v>
      </c>
      <c r="AE18" s="54">
        <v>56</v>
      </c>
      <c r="AF18" s="70" t="s">
        <v>56</v>
      </c>
    </row>
    <row r="19" spans="1:32" ht="14.45" customHeight="1" x14ac:dyDescent="0.2">
      <c r="A19" s="18">
        <v>10</v>
      </c>
      <c r="B19" s="54">
        <v>15</v>
      </c>
      <c r="C19" s="54">
        <v>3</v>
      </c>
      <c r="D19" s="45">
        <f t="shared" si="0"/>
        <v>9</v>
      </c>
      <c r="E19" s="54">
        <v>7.8</v>
      </c>
      <c r="F19" s="54">
        <v>1.3</v>
      </c>
      <c r="G19" s="63">
        <v>1.2</v>
      </c>
      <c r="H19" s="54">
        <v>82</v>
      </c>
      <c r="I19" s="54">
        <v>43</v>
      </c>
      <c r="J19" s="43">
        <f t="shared" si="2"/>
        <v>62.5</v>
      </c>
      <c r="K19" s="54">
        <v>0.2</v>
      </c>
      <c r="L19" s="54">
        <v>280</v>
      </c>
      <c r="M19" s="80"/>
      <c r="N19" s="54">
        <v>7.3</v>
      </c>
      <c r="O19" s="54">
        <v>5.9</v>
      </c>
      <c r="P19" s="32">
        <f t="shared" si="1"/>
        <v>6.6</v>
      </c>
      <c r="Q19" s="54">
        <v>1.3</v>
      </c>
      <c r="R19" s="54">
        <v>8.1</v>
      </c>
      <c r="S19" s="54">
        <v>1</v>
      </c>
      <c r="T19" s="54">
        <f t="shared" si="3"/>
        <v>0.125</v>
      </c>
      <c r="U19" s="54">
        <v>1025.4000000000001</v>
      </c>
      <c r="V19" s="63">
        <v>1.2</v>
      </c>
      <c r="W19" s="54">
        <v>921.5</v>
      </c>
      <c r="X19" s="54">
        <v>5.9</v>
      </c>
      <c r="Y19" s="54">
        <v>6.2</v>
      </c>
      <c r="Z19" s="54">
        <v>6.4</v>
      </c>
      <c r="AA19" s="54">
        <v>6.2</v>
      </c>
      <c r="AB19" s="54">
        <v>7</v>
      </c>
      <c r="AC19" s="54">
        <v>8.1</v>
      </c>
      <c r="AD19" s="74">
        <v>10</v>
      </c>
      <c r="AE19" s="54">
        <v>64</v>
      </c>
      <c r="AF19" s="70"/>
    </row>
    <row r="20" spans="1:32" ht="14.45" customHeight="1" x14ac:dyDescent="0.2">
      <c r="A20" s="18">
        <v>11</v>
      </c>
      <c r="B20" s="54">
        <v>15.5</v>
      </c>
      <c r="C20" s="54">
        <v>3.2</v>
      </c>
      <c r="D20" s="46">
        <f t="shared" si="0"/>
        <v>9.35</v>
      </c>
      <c r="E20" s="54">
        <v>7.9</v>
      </c>
      <c r="F20" s="54">
        <v>1.2</v>
      </c>
      <c r="G20" s="63">
        <v>-0.2</v>
      </c>
      <c r="H20" s="54">
        <v>78</v>
      </c>
      <c r="I20" s="54">
        <v>36</v>
      </c>
      <c r="J20" s="43">
        <f t="shared" si="2"/>
        <v>57</v>
      </c>
      <c r="K20" s="54">
        <v>0</v>
      </c>
      <c r="L20" s="54">
        <v>0</v>
      </c>
      <c r="M20" s="80"/>
      <c r="N20" s="54">
        <v>7.4</v>
      </c>
      <c r="O20" s="54">
        <v>5.0999999999999996</v>
      </c>
      <c r="P20" s="32">
        <f t="shared" si="1"/>
        <v>6.25</v>
      </c>
      <c r="Q20" s="54">
        <v>1.6</v>
      </c>
      <c r="R20" s="54">
        <v>8.3000000000000007</v>
      </c>
      <c r="S20" s="54">
        <v>1</v>
      </c>
      <c r="T20" s="54">
        <f t="shared" si="3"/>
        <v>0.125</v>
      </c>
      <c r="U20" s="54">
        <v>1028.2</v>
      </c>
      <c r="V20" s="63">
        <v>-0.2</v>
      </c>
      <c r="W20" s="54">
        <v>924</v>
      </c>
      <c r="X20" s="54">
        <v>5.7</v>
      </c>
      <c r="Y20" s="54">
        <v>6</v>
      </c>
      <c r="Z20" s="54">
        <v>6.2</v>
      </c>
      <c r="AA20" s="54">
        <v>6</v>
      </c>
      <c r="AB20" s="54">
        <v>6.9</v>
      </c>
      <c r="AC20" s="54">
        <v>8.1</v>
      </c>
      <c r="AD20" s="54">
        <v>10.1</v>
      </c>
      <c r="AE20" s="54">
        <v>58</v>
      </c>
      <c r="AF20" s="70"/>
    </row>
    <row r="21" spans="1:32" ht="14.45" customHeight="1" x14ac:dyDescent="0.2">
      <c r="A21" s="18">
        <v>12</v>
      </c>
      <c r="B21" s="54">
        <v>15.2</v>
      </c>
      <c r="C21" s="54">
        <v>2</v>
      </c>
      <c r="D21" s="46">
        <f t="shared" si="0"/>
        <v>8.6</v>
      </c>
      <c r="E21" s="54">
        <v>7.2</v>
      </c>
      <c r="F21" s="54">
        <v>0.3</v>
      </c>
      <c r="G21" s="63">
        <v>-2.6</v>
      </c>
      <c r="H21" s="54">
        <v>69</v>
      </c>
      <c r="I21" s="54">
        <v>31</v>
      </c>
      <c r="J21" s="43">
        <f t="shared" si="2"/>
        <v>50</v>
      </c>
      <c r="K21" s="54">
        <v>0.3</v>
      </c>
      <c r="L21" s="54">
        <v>280</v>
      </c>
      <c r="M21" s="80"/>
      <c r="N21" s="54">
        <v>5.8</v>
      </c>
      <c r="O21" s="54">
        <v>4.4000000000000004</v>
      </c>
      <c r="P21" s="32">
        <f t="shared" si="1"/>
        <v>5.0999999999999996</v>
      </c>
      <c r="Q21" s="54">
        <v>1.5</v>
      </c>
      <c r="R21" s="54">
        <v>8.5</v>
      </c>
      <c r="S21" s="54">
        <v>2</v>
      </c>
      <c r="T21" s="54">
        <f t="shared" si="3"/>
        <v>0.25</v>
      </c>
      <c r="U21" s="71">
        <v>1024.9000000000001</v>
      </c>
      <c r="V21" s="63">
        <v>-2.6</v>
      </c>
      <c r="W21" s="54">
        <v>920.9</v>
      </c>
      <c r="X21" s="54">
        <v>4.3</v>
      </c>
      <c r="Y21" s="54">
        <v>5.3</v>
      </c>
      <c r="Z21" s="54">
        <v>5.3</v>
      </c>
      <c r="AA21" s="54">
        <v>6.3</v>
      </c>
      <c r="AB21" s="54">
        <v>6.8</v>
      </c>
      <c r="AC21" s="54">
        <v>8.1999999999999993</v>
      </c>
      <c r="AD21" s="54">
        <v>10</v>
      </c>
      <c r="AE21" s="54">
        <v>51</v>
      </c>
      <c r="AF21" s="70"/>
    </row>
    <row r="22" spans="1:32" ht="14.45" customHeight="1" x14ac:dyDescent="0.2">
      <c r="A22" s="18">
        <v>13</v>
      </c>
      <c r="B22" s="54">
        <v>11</v>
      </c>
      <c r="C22" s="54">
        <v>0.8</v>
      </c>
      <c r="D22" s="46">
        <f t="shared" si="0"/>
        <v>5.9</v>
      </c>
      <c r="E22" s="54">
        <v>5.9</v>
      </c>
      <c r="F22" s="54">
        <v>-1.2</v>
      </c>
      <c r="G22" s="63">
        <v>-1.6</v>
      </c>
      <c r="H22" s="54">
        <v>84</v>
      </c>
      <c r="I22" s="54">
        <v>42</v>
      </c>
      <c r="J22" s="43">
        <f t="shared" si="2"/>
        <v>63</v>
      </c>
      <c r="K22" s="54">
        <v>0.7</v>
      </c>
      <c r="L22" s="54">
        <v>330</v>
      </c>
      <c r="M22" s="81" t="s">
        <v>55</v>
      </c>
      <c r="N22" s="54">
        <v>7.1</v>
      </c>
      <c r="O22" s="54">
        <v>4.5</v>
      </c>
      <c r="P22" s="32">
        <f t="shared" si="1"/>
        <v>5.8</v>
      </c>
      <c r="Q22" s="54">
        <v>2</v>
      </c>
      <c r="R22" s="54">
        <v>5.3</v>
      </c>
      <c r="S22" s="54">
        <v>4</v>
      </c>
      <c r="T22" s="54">
        <f t="shared" si="3"/>
        <v>0.5</v>
      </c>
      <c r="U22" s="71">
        <v>1019.1</v>
      </c>
      <c r="V22" s="63">
        <v>-1.6</v>
      </c>
      <c r="W22" s="54">
        <v>915.2</v>
      </c>
      <c r="X22" s="54">
        <v>4</v>
      </c>
      <c r="Y22" s="54">
        <v>4.8</v>
      </c>
      <c r="Z22" s="54">
        <v>5.0999999999999996</v>
      </c>
      <c r="AA22" s="54">
        <v>5.8</v>
      </c>
      <c r="AB22" s="54">
        <v>6.5</v>
      </c>
      <c r="AC22" s="54">
        <v>7.9</v>
      </c>
      <c r="AD22" s="54">
        <v>10</v>
      </c>
      <c r="AE22" s="54">
        <v>60</v>
      </c>
      <c r="AF22" s="70" t="s">
        <v>57</v>
      </c>
    </row>
    <row r="23" spans="1:32" ht="14.45" customHeight="1" x14ac:dyDescent="0.2">
      <c r="A23" s="18">
        <v>14</v>
      </c>
      <c r="B23" s="54">
        <v>10.5</v>
      </c>
      <c r="C23" s="54">
        <v>1.5</v>
      </c>
      <c r="D23" s="46">
        <f t="shared" si="0"/>
        <v>6</v>
      </c>
      <c r="E23" s="54">
        <v>5.6</v>
      </c>
      <c r="F23" s="54">
        <v>-1</v>
      </c>
      <c r="G23" s="63">
        <v>-2</v>
      </c>
      <c r="H23" s="54">
        <v>85</v>
      </c>
      <c r="I23" s="54">
        <v>40</v>
      </c>
      <c r="J23" s="43">
        <f t="shared" si="2"/>
        <v>62.5</v>
      </c>
      <c r="K23" s="54">
        <v>0.8</v>
      </c>
      <c r="L23" s="54">
        <v>70</v>
      </c>
      <c r="M23" s="80"/>
      <c r="N23" s="54">
        <v>6.8</v>
      </c>
      <c r="O23" s="54">
        <v>4.3</v>
      </c>
      <c r="P23" s="32">
        <f t="shared" si="1"/>
        <v>5.55</v>
      </c>
      <c r="Q23" s="54">
        <v>1.8</v>
      </c>
      <c r="R23" s="54">
        <v>8</v>
      </c>
      <c r="S23" s="54">
        <v>3</v>
      </c>
      <c r="T23" s="54">
        <f t="shared" si="3"/>
        <v>0.375</v>
      </c>
      <c r="U23" s="71">
        <v>1022.2</v>
      </c>
      <c r="V23" s="63">
        <v>-2</v>
      </c>
      <c r="W23" s="54">
        <v>917.9</v>
      </c>
      <c r="X23" s="54">
        <v>5.0999999999999996</v>
      </c>
      <c r="Y23" s="54">
        <v>5.4</v>
      </c>
      <c r="Z23" s="54">
        <v>5.3</v>
      </c>
      <c r="AA23" s="54">
        <v>5.8</v>
      </c>
      <c r="AB23" s="54">
        <v>6.7</v>
      </c>
      <c r="AC23" s="54">
        <v>8</v>
      </c>
      <c r="AD23" s="54">
        <v>9.9</v>
      </c>
      <c r="AE23" s="54">
        <v>60</v>
      </c>
      <c r="AF23" s="70"/>
    </row>
    <row r="24" spans="1:32" ht="14.45" customHeight="1" x14ac:dyDescent="0.2">
      <c r="A24" s="18">
        <v>15</v>
      </c>
      <c r="B24" s="54">
        <v>7</v>
      </c>
      <c r="C24" s="54">
        <v>2.2999999999999998</v>
      </c>
      <c r="D24" s="46">
        <f t="shared" si="0"/>
        <v>4.6500000000000004</v>
      </c>
      <c r="E24" s="54">
        <v>4.8</v>
      </c>
      <c r="F24" s="54">
        <v>-0.5</v>
      </c>
      <c r="G24" s="63">
        <v>1.1000000000000001</v>
      </c>
      <c r="H24" s="54">
        <v>93</v>
      </c>
      <c r="I24" s="54">
        <v>56</v>
      </c>
      <c r="J24" s="43">
        <f t="shared" si="2"/>
        <v>74.5</v>
      </c>
      <c r="K24" s="54">
        <v>0.6</v>
      </c>
      <c r="L24" s="54">
        <v>240</v>
      </c>
      <c r="M24" s="80">
        <v>3.1</v>
      </c>
      <c r="N24" s="54">
        <v>7.8</v>
      </c>
      <c r="O24" s="54">
        <v>4.5999999999999996</v>
      </c>
      <c r="P24" s="32">
        <f t="shared" si="1"/>
        <v>6.1999999999999993</v>
      </c>
      <c r="Q24" s="54">
        <v>1.3</v>
      </c>
      <c r="R24" s="54">
        <v>2.5</v>
      </c>
      <c r="S24" s="54">
        <v>7</v>
      </c>
      <c r="T24" s="54">
        <f t="shared" si="3"/>
        <v>0.875</v>
      </c>
      <c r="U24" s="54">
        <v>1023.5</v>
      </c>
      <c r="V24" s="63">
        <v>1.1000000000000001</v>
      </c>
      <c r="W24" s="54">
        <v>918.8</v>
      </c>
      <c r="X24" s="54">
        <v>6</v>
      </c>
      <c r="Y24" s="54">
        <v>5.3</v>
      </c>
      <c r="Z24" s="54">
        <v>5.7</v>
      </c>
      <c r="AA24" s="54">
        <v>6.2</v>
      </c>
      <c r="AB24" s="54">
        <v>6.7</v>
      </c>
      <c r="AC24" s="54">
        <v>8</v>
      </c>
      <c r="AD24" s="54">
        <v>9.8000000000000007</v>
      </c>
      <c r="AE24" s="54">
        <v>78</v>
      </c>
      <c r="AF24" s="70" t="s">
        <v>58</v>
      </c>
    </row>
    <row r="25" spans="1:32" ht="14.45" customHeight="1" x14ac:dyDescent="0.2">
      <c r="A25" s="18">
        <v>16</v>
      </c>
      <c r="B25" s="54">
        <v>11.5</v>
      </c>
      <c r="C25" s="54">
        <v>4</v>
      </c>
      <c r="D25" s="46">
        <f t="shared" si="0"/>
        <v>7.75</v>
      </c>
      <c r="E25" s="54">
        <v>6.9</v>
      </c>
      <c r="F25" s="54">
        <v>2</v>
      </c>
      <c r="G25" s="63">
        <v>3.6</v>
      </c>
      <c r="H25" s="54">
        <v>92</v>
      </c>
      <c r="I25" s="54">
        <v>61</v>
      </c>
      <c r="J25" s="43">
        <f t="shared" si="2"/>
        <v>76.5</v>
      </c>
      <c r="K25" s="54">
        <v>0.2</v>
      </c>
      <c r="L25" s="54">
        <v>280</v>
      </c>
      <c r="M25" s="80">
        <v>0.4</v>
      </c>
      <c r="N25" s="54">
        <v>9</v>
      </c>
      <c r="O25" s="54">
        <v>7.1</v>
      </c>
      <c r="P25" s="46">
        <f t="shared" si="1"/>
        <v>8.0500000000000007</v>
      </c>
      <c r="Q25" s="54">
        <v>0.7</v>
      </c>
      <c r="R25" s="54">
        <v>4.0999999999999996</v>
      </c>
      <c r="S25" s="54">
        <v>5</v>
      </c>
      <c r="T25" s="54">
        <f t="shared" si="3"/>
        <v>0.625</v>
      </c>
      <c r="U25" s="54">
        <v>1026.0999999999999</v>
      </c>
      <c r="V25" s="63">
        <v>3.6</v>
      </c>
      <c r="W25" s="54">
        <v>921.9</v>
      </c>
      <c r="X25" s="54">
        <v>6.9</v>
      </c>
      <c r="Y25" s="54">
        <v>6.7</v>
      </c>
      <c r="Z25" s="54">
        <v>6.3</v>
      </c>
      <c r="AA25" s="54">
        <v>6.5</v>
      </c>
      <c r="AB25" s="54">
        <v>6.9</v>
      </c>
      <c r="AC25" s="54">
        <v>8.1</v>
      </c>
      <c r="AD25" s="54">
        <v>9.9</v>
      </c>
      <c r="AE25" s="54">
        <v>81</v>
      </c>
      <c r="AF25" s="70" t="s">
        <v>59</v>
      </c>
    </row>
    <row r="26" spans="1:32" ht="14.45" customHeight="1" x14ac:dyDescent="0.2">
      <c r="A26" s="18">
        <v>17</v>
      </c>
      <c r="B26" s="54">
        <v>14.1</v>
      </c>
      <c r="C26" s="54">
        <v>1.5</v>
      </c>
      <c r="D26" s="46">
        <f t="shared" si="0"/>
        <v>7.8</v>
      </c>
      <c r="E26" s="54">
        <v>7.2</v>
      </c>
      <c r="F26" s="54">
        <v>-1.2</v>
      </c>
      <c r="G26" s="63">
        <v>2.7</v>
      </c>
      <c r="H26" s="54">
        <v>95</v>
      </c>
      <c r="I26" s="54">
        <v>51</v>
      </c>
      <c r="J26" s="43">
        <f t="shared" si="2"/>
        <v>73</v>
      </c>
      <c r="K26" s="54">
        <v>0.8</v>
      </c>
      <c r="L26" s="54">
        <v>110</v>
      </c>
      <c r="M26" s="80"/>
      <c r="N26" s="54">
        <v>8.5</v>
      </c>
      <c r="O26" s="54">
        <v>6.4</v>
      </c>
      <c r="P26" s="46">
        <f t="shared" si="1"/>
        <v>7.45</v>
      </c>
      <c r="Q26" s="54">
        <v>0.8</v>
      </c>
      <c r="R26" s="54">
        <v>7.5</v>
      </c>
      <c r="S26" s="54">
        <v>2</v>
      </c>
      <c r="T26" s="54">
        <f t="shared" si="3"/>
        <v>0.25</v>
      </c>
      <c r="U26" s="54">
        <v>1028</v>
      </c>
      <c r="V26" s="63">
        <v>2.7</v>
      </c>
      <c r="W26" s="54">
        <v>922.1</v>
      </c>
      <c r="X26" s="54">
        <v>5.2</v>
      </c>
      <c r="Y26" s="54">
        <v>5.9</v>
      </c>
      <c r="Z26" s="54">
        <v>5.6</v>
      </c>
      <c r="AA26" s="54">
        <v>6.5</v>
      </c>
      <c r="AB26" s="54">
        <v>6.9</v>
      </c>
      <c r="AC26" s="54">
        <v>8</v>
      </c>
      <c r="AD26" s="54">
        <v>9.8000000000000007</v>
      </c>
      <c r="AE26" s="54">
        <v>75</v>
      </c>
      <c r="AF26" s="70"/>
    </row>
    <row r="27" spans="1:32" ht="14.45" customHeight="1" x14ac:dyDescent="0.2">
      <c r="A27" s="18">
        <v>18</v>
      </c>
      <c r="B27" s="54">
        <v>14.5</v>
      </c>
      <c r="C27" s="54">
        <v>1.6</v>
      </c>
      <c r="D27" s="46">
        <f t="shared" si="0"/>
        <v>8.0500000000000007</v>
      </c>
      <c r="E27" s="54">
        <v>7.3</v>
      </c>
      <c r="F27" s="54">
        <v>-2</v>
      </c>
      <c r="G27" s="63">
        <v>1.4</v>
      </c>
      <c r="H27" s="54">
        <v>86</v>
      </c>
      <c r="I27" s="54">
        <v>46</v>
      </c>
      <c r="J27" s="43">
        <f t="shared" si="2"/>
        <v>66</v>
      </c>
      <c r="K27" s="54">
        <v>0.4</v>
      </c>
      <c r="L27" s="54">
        <v>40</v>
      </c>
      <c r="M27" s="80"/>
      <c r="N27" s="54">
        <v>8.1999999999999993</v>
      </c>
      <c r="O27" s="54">
        <v>5.0999999999999996</v>
      </c>
      <c r="P27" s="46">
        <f t="shared" si="1"/>
        <v>6.6499999999999995</v>
      </c>
      <c r="Q27" s="54">
        <v>2</v>
      </c>
      <c r="R27" s="54">
        <v>8.1999999999999993</v>
      </c>
      <c r="S27" s="54">
        <v>2</v>
      </c>
      <c r="T27" s="54">
        <f t="shared" si="3"/>
        <v>0.25</v>
      </c>
      <c r="U27" s="54">
        <v>1024.7</v>
      </c>
      <c r="V27" s="63">
        <v>1.4</v>
      </c>
      <c r="W27" s="54">
        <v>921.2</v>
      </c>
      <c r="X27" s="54">
        <v>5.2</v>
      </c>
      <c r="Y27" s="54">
        <v>5.9</v>
      </c>
      <c r="Z27" s="54">
        <v>5.9</v>
      </c>
      <c r="AA27" s="54">
        <v>6.4</v>
      </c>
      <c r="AB27" s="54">
        <v>6.9</v>
      </c>
      <c r="AC27" s="54">
        <v>8</v>
      </c>
      <c r="AD27" s="54">
        <v>9.9</v>
      </c>
      <c r="AE27" s="54">
        <v>67</v>
      </c>
      <c r="AF27" s="70"/>
    </row>
    <row r="28" spans="1:32" ht="14.45" customHeight="1" x14ac:dyDescent="0.2">
      <c r="A28" s="18">
        <v>19</v>
      </c>
      <c r="B28" s="54">
        <v>16</v>
      </c>
      <c r="C28" s="54">
        <v>1.5</v>
      </c>
      <c r="D28" s="46">
        <f t="shared" si="0"/>
        <v>8.75</v>
      </c>
      <c r="E28" s="54">
        <v>7.5</v>
      </c>
      <c r="F28" s="54">
        <v>-1</v>
      </c>
      <c r="G28" s="63">
        <v>1.3</v>
      </c>
      <c r="H28" s="54">
        <v>82</v>
      </c>
      <c r="I28" s="54">
        <v>42</v>
      </c>
      <c r="J28" s="43">
        <f t="shared" si="2"/>
        <v>62</v>
      </c>
      <c r="K28" s="54">
        <v>0.8</v>
      </c>
      <c r="L28" s="54">
        <v>260</v>
      </c>
      <c r="M28" s="80"/>
      <c r="N28" s="54">
        <v>7.7</v>
      </c>
      <c r="O28" s="54">
        <v>5.4</v>
      </c>
      <c r="P28" s="46">
        <f t="shared" si="1"/>
        <v>6.5500000000000007</v>
      </c>
      <c r="Q28" s="54">
        <v>1.8</v>
      </c>
      <c r="R28" s="54">
        <v>8.5</v>
      </c>
      <c r="S28" s="54">
        <v>1</v>
      </c>
      <c r="T28" s="54">
        <f t="shared" si="3"/>
        <v>0.125</v>
      </c>
      <c r="U28" s="54">
        <v>1024.5</v>
      </c>
      <c r="V28" s="63">
        <v>1.3</v>
      </c>
      <c r="W28" s="54">
        <v>920.6</v>
      </c>
      <c r="X28" s="54">
        <v>5.7</v>
      </c>
      <c r="Y28" s="54">
        <v>5.7</v>
      </c>
      <c r="Z28" s="54">
        <v>6.1</v>
      </c>
      <c r="AA28" s="54">
        <v>6.4</v>
      </c>
      <c r="AB28" s="54">
        <v>6.9</v>
      </c>
      <c r="AC28" s="54">
        <v>8.1</v>
      </c>
      <c r="AD28" s="54">
        <v>9.8000000000000007</v>
      </c>
      <c r="AE28" s="54">
        <v>66</v>
      </c>
      <c r="AF28" s="70"/>
    </row>
    <row r="29" spans="1:32" ht="14.45" customHeight="1" x14ac:dyDescent="0.2">
      <c r="A29" s="18">
        <v>20</v>
      </c>
      <c r="B29" s="54">
        <v>12.6</v>
      </c>
      <c r="C29" s="54">
        <v>1.8</v>
      </c>
      <c r="D29" s="46">
        <f t="shared" si="0"/>
        <v>7.2</v>
      </c>
      <c r="E29" s="54">
        <v>6.8</v>
      </c>
      <c r="F29" s="54">
        <v>-0.9</v>
      </c>
      <c r="G29" s="63">
        <v>2.2999999999999998</v>
      </c>
      <c r="H29" s="54">
        <v>86</v>
      </c>
      <c r="I29" s="54">
        <v>58</v>
      </c>
      <c r="J29" s="43">
        <f t="shared" si="2"/>
        <v>72</v>
      </c>
      <c r="K29" s="54">
        <v>0.2</v>
      </c>
      <c r="L29" s="54">
        <v>240</v>
      </c>
      <c r="M29" s="80">
        <v>0.2</v>
      </c>
      <c r="N29" s="54">
        <v>8.9</v>
      </c>
      <c r="O29" s="54">
        <v>5.9</v>
      </c>
      <c r="P29" s="46">
        <f t="shared" si="1"/>
        <v>7.4</v>
      </c>
      <c r="Q29" s="54">
        <v>1.5</v>
      </c>
      <c r="R29" s="54">
        <v>5.5</v>
      </c>
      <c r="S29" s="54">
        <v>3</v>
      </c>
      <c r="T29" s="54">
        <f t="shared" si="3"/>
        <v>0.375</v>
      </c>
      <c r="U29" s="54">
        <v>1024.0999999999999</v>
      </c>
      <c r="V29" s="63">
        <v>2.2999999999999998</v>
      </c>
      <c r="W29" s="54">
        <v>920</v>
      </c>
      <c r="X29" s="54">
        <v>6.7</v>
      </c>
      <c r="Y29" s="54">
        <v>5.4</v>
      </c>
      <c r="Z29" s="54">
        <v>5.5</v>
      </c>
      <c r="AA29" s="54">
        <v>6.1</v>
      </c>
      <c r="AB29" s="54">
        <v>6.6</v>
      </c>
      <c r="AC29" s="54">
        <v>8</v>
      </c>
      <c r="AD29" s="54">
        <v>9.6</v>
      </c>
      <c r="AE29" s="54">
        <v>73</v>
      </c>
      <c r="AF29" s="70">
        <v>60</v>
      </c>
    </row>
    <row r="30" spans="1:32" ht="14.45" customHeight="1" x14ac:dyDescent="0.2">
      <c r="A30" s="18">
        <v>21</v>
      </c>
      <c r="B30" s="54">
        <v>12.5</v>
      </c>
      <c r="C30" s="54">
        <v>3.5</v>
      </c>
      <c r="D30" s="46">
        <f t="shared" si="0"/>
        <v>8</v>
      </c>
      <c r="E30" s="54">
        <v>7</v>
      </c>
      <c r="F30" s="74">
        <v>1.5</v>
      </c>
      <c r="G30" s="63">
        <v>1.8</v>
      </c>
      <c r="H30" s="54">
        <v>87</v>
      </c>
      <c r="I30" s="54">
        <v>49</v>
      </c>
      <c r="J30" s="43">
        <f t="shared" si="2"/>
        <v>68</v>
      </c>
      <c r="K30" s="54">
        <v>0</v>
      </c>
      <c r="L30" s="54">
        <v>0</v>
      </c>
      <c r="M30" s="80">
        <v>4.5999999999999996</v>
      </c>
      <c r="N30" s="54">
        <v>7.9</v>
      </c>
      <c r="O30" s="54">
        <v>6.1</v>
      </c>
      <c r="P30" s="46">
        <f t="shared" si="1"/>
        <v>7</v>
      </c>
      <c r="Q30" s="54">
        <v>0.9</v>
      </c>
      <c r="R30" s="54">
        <v>2.4</v>
      </c>
      <c r="S30" s="54">
        <v>6</v>
      </c>
      <c r="T30" s="54">
        <f t="shared" si="3"/>
        <v>0.75</v>
      </c>
      <c r="U30" s="54">
        <v>1022.3</v>
      </c>
      <c r="V30" s="63">
        <v>1.8</v>
      </c>
      <c r="W30" s="54">
        <v>918.4</v>
      </c>
      <c r="X30" s="54">
        <v>5.9</v>
      </c>
      <c r="Y30" s="54">
        <v>6.2</v>
      </c>
      <c r="Z30" s="54">
        <v>6</v>
      </c>
      <c r="AA30" s="54">
        <v>6.5</v>
      </c>
      <c r="AB30" s="54">
        <v>7</v>
      </c>
      <c r="AC30" s="54">
        <v>7.8</v>
      </c>
      <c r="AD30" s="54">
        <v>10</v>
      </c>
      <c r="AE30" s="54">
        <v>71</v>
      </c>
      <c r="AF30" s="70" t="s">
        <v>60</v>
      </c>
    </row>
    <row r="31" spans="1:32" ht="14.45" customHeight="1" x14ac:dyDescent="0.2">
      <c r="A31" s="18">
        <v>22</v>
      </c>
      <c r="B31" s="5">
        <v>6.4</v>
      </c>
      <c r="C31" s="6">
        <v>4.5</v>
      </c>
      <c r="D31" s="46">
        <f t="shared" si="0"/>
        <v>5.45</v>
      </c>
      <c r="E31" s="5">
        <v>4.8</v>
      </c>
      <c r="F31" s="38">
        <v>2.1</v>
      </c>
      <c r="G31" s="64">
        <v>2.5</v>
      </c>
      <c r="H31" s="6">
        <v>90</v>
      </c>
      <c r="I31" s="6">
        <v>73</v>
      </c>
      <c r="J31" s="43">
        <f t="shared" si="2"/>
        <v>81.5</v>
      </c>
      <c r="K31" s="6">
        <v>0.3</v>
      </c>
      <c r="L31" s="6">
        <v>210</v>
      </c>
      <c r="M31" s="82">
        <v>1.7</v>
      </c>
      <c r="N31" s="6">
        <v>7.8</v>
      </c>
      <c r="O31" s="6">
        <v>5.5</v>
      </c>
      <c r="P31" s="46">
        <f t="shared" si="1"/>
        <v>6.65</v>
      </c>
      <c r="Q31" s="6">
        <v>1</v>
      </c>
      <c r="R31" s="6">
        <v>0</v>
      </c>
      <c r="S31" s="6">
        <v>6</v>
      </c>
      <c r="T31" s="54">
        <f t="shared" si="3"/>
        <v>0.75</v>
      </c>
      <c r="U31" s="6">
        <v>1024.8</v>
      </c>
      <c r="V31" s="64">
        <v>2.5</v>
      </c>
      <c r="W31" s="6">
        <v>920</v>
      </c>
      <c r="X31" s="54">
        <v>4.7</v>
      </c>
      <c r="Y31" s="54">
        <v>5.6</v>
      </c>
      <c r="Z31" s="54">
        <v>5.9</v>
      </c>
      <c r="AA31" s="54">
        <v>7</v>
      </c>
      <c r="AB31" s="54">
        <v>7.2</v>
      </c>
      <c r="AC31" s="54">
        <v>8.3000000000000007</v>
      </c>
      <c r="AD31" s="54">
        <v>9.8000000000000007</v>
      </c>
      <c r="AE31" s="54">
        <v>82</v>
      </c>
      <c r="AF31" s="78" t="s">
        <v>61</v>
      </c>
    </row>
    <row r="32" spans="1:32" ht="14.45" customHeight="1" x14ac:dyDescent="0.2">
      <c r="A32" s="18">
        <v>23</v>
      </c>
      <c r="B32" s="54">
        <v>8.4</v>
      </c>
      <c r="C32" s="54">
        <v>1.8</v>
      </c>
      <c r="D32" s="46">
        <f t="shared" si="0"/>
        <v>5.1000000000000005</v>
      </c>
      <c r="E32" s="54">
        <v>4.3</v>
      </c>
      <c r="F32" s="54">
        <v>-0.4</v>
      </c>
      <c r="G32" s="63">
        <v>-7.7</v>
      </c>
      <c r="H32" s="54">
        <v>55</v>
      </c>
      <c r="I32" s="54">
        <v>30</v>
      </c>
      <c r="J32" s="43">
        <f t="shared" si="2"/>
        <v>42.5</v>
      </c>
      <c r="K32" s="54">
        <v>5.0999999999999996</v>
      </c>
      <c r="L32" s="54">
        <v>80</v>
      </c>
      <c r="M32" s="80"/>
      <c r="N32" s="54">
        <v>4.0999999999999996</v>
      </c>
      <c r="O32" s="54">
        <v>2.4</v>
      </c>
      <c r="P32" s="46">
        <f t="shared" si="1"/>
        <v>3.25</v>
      </c>
      <c r="Q32" s="54">
        <v>2</v>
      </c>
      <c r="R32" s="54">
        <v>8.1999999999999993</v>
      </c>
      <c r="S32" s="54">
        <v>0</v>
      </c>
      <c r="T32" s="54">
        <f t="shared" si="3"/>
        <v>0</v>
      </c>
      <c r="U32" s="54">
        <v>1023.2</v>
      </c>
      <c r="V32" s="63">
        <v>-7.7</v>
      </c>
      <c r="W32" s="54">
        <v>923.2</v>
      </c>
      <c r="X32" s="54">
        <v>2.7</v>
      </c>
      <c r="Y32" s="54">
        <v>4.4000000000000004</v>
      </c>
      <c r="Z32" s="54">
        <v>5</v>
      </c>
      <c r="AA32" s="54">
        <v>6.3</v>
      </c>
      <c r="AB32" s="54">
        <v>7.2</v>
      </c>
      <c r="AC32" s="54">
        <v>8.1</v>
      </c>
      <c r="AD32" s="54">
        <v>9.6999999999999993</v>
      </c>
      <c r="AE32" s="54">
        <v>42</v>
      </c>
      <c r="AF32" s="70"/>
    </row>
    <row r="33" spans="1:36" ht="14.45" customHeight="1" x14ac:dyDescent="0.2">
      <c r="A33" s="18">
        <v>24</v>
      </c>
      <c r="B33" s="54">
        <v>10.5</v>
      </c>
      <c r="C33" s="54">
        <v>1.8</v>
      </c>
      <c r="D33" s="46">
        <f t="shared" si="0"/>
        <v>6.15</v>
      </c>
      <c r="E33" s="54">
        <v>5.5</v>
      </c>
      <c r="F33" s="54">
        <v>-0.2</v>
      </c>
      <c r="G33" s="63">
        <v>-4.3</v>
      </c>
      <c r="H33" s="54">
        <v>68</v>
      </c>
      <c r="I33" s="54">
        <v>39</v>
      </c>
      <c r="J33" s="43">
        <f t="shared" si="2"/>
        <v>53.5</v>
      </c>
      <c r="K33" s="54">
        <v>3.1</v>
      </c>
      <c r="L33" s="54">
        <v>90</v>
      </c>
      <c r="M33" s="80"/>
      <c r="N33" s="54">
        <v>5.5</v>
      </c>
      <c r="O33" s="54">
        <v>3.3</v>
      </c>
      <c r="P33" s="46">
        <f t="shared" si="1"/>
        <v>4.4000000000000004</v>
      </c>
      <c r="Q33" s="54">
        <v>1.1000000000000001</v>
      </c>
      <c r="R33" s="54">
        <v>8.5</v>
      </c>
      <c r="S33" s="54">
        <v>0</v>
      </c>
      <c r="T33" s="54">
        <f t="shared" si="3"/>
        <v>0</v>
      </c>
      <c r="U33" s="54">
        <v>1028.8</v>
      </c>
      <c r="V33" s="63">
        <v>-4.3</v>
      </c>
      <c r="W33" s="54">
        <v>923.8</v>
      </c>
      <c r="X33" s="54">
        <v>5.0999999999999996</v>
      </c>
      <c r="Y33" s="54">
        <v>5</v>
      </c>
      <c r="Z33" s="54">
        <v>4.5999999999999996</v>
      </c>
      <c r="AA33" s="54">
        <v>5</v>
      </c>
      <c r="AB33" s="54">
        <v>6.4</v>
      </c>
      <c r="AC33" s="54">
        <v>7.9</v>
      </c>
      <c r="AD33" s="54">
        <v>9.8000000000000007</v>
      </c>
      <c r="AE33" s="54">
        <v>50</v>
      </c>
      <c r="AF33" s="70"/>
    </row>
    <row r="34" spans="1:36" ht="14.45" customHeight="1" x14ac:dyDescent="0.2">
      <c r="A34" s="18">
        <v>25</v>
      </c>
      <c r="B34" s="54">
        <v>9.5</v>
      </c>
      <c r="C34" s="54">
        <v>0.7</v>
      </c>
      <c r="D34" s="46">
        <f t="shared" si="0"/>
        <v>5.0999999999999996</v>
      </c>
      <c r="E34" s="54">
        <v>5.8</v>
      </c>
      <c r="F34" s="54">
        <v>-1.9</v>
      </c>
      <c r="G34" s="63">
        <v>-0.8</v>
      </c>
      <c r="H34" s="54">
        <v>76</v>
      </c>
      <c r="I34" s="54">
        <v>50</v>
      </c>
      <c r="J34" s="43">
        <f t="shared" si="2"/>
        <v>63</v>
      </c>
      <c r="K34" s="54">
        <v>0.8</v>
      </c>
      <c r="L34" s="54">
        <v>270</v>
      </c>
      <c r="M34" s="80">
        <v>0.2</v>
      </c>
      <c r="N34" s="54">
        <v>7.1</v>
      </c>
      <c r="O34" s="54">
        <v>4.0999999999999996</v>
      </c>
      <c r="P34" s="46">
        <f t="shared" si="1"/>
        <v>5.6</v>
      </c>
      <c r="Q34" s="54">
        <v>0.8</v>
      </c>
      <c r="R34" s="54">
        <v>2.9</v>
      </c>
      <c r="S34" s="54">
        <v>3</v>
      </c>
      <c r="T34" s="54">
        <f t="shared" si="3"/>
        <v>0.375</v>
      </c>
      <c r="U34" s="54">
        <v>1026.5999999999999</v>
      </c>
      <c r="V34" s="63">
        <v>-0.8</v>
      </c>
      <c r="W34" s="54">
        <v>922</v>
      </c>
      <c r="X34" s="54">
        <v>2.8</v>
      </c>
      <c r="Y34" s="54">
        <v>4.0999999999999996</v>
      </c>
      <c r="Z34" s="54">
        <v>4.4000000000000004</v>
      </c>
      <c r="AA34" s="54">
        <v>5.0999999999999996</v>
      </c>
      <c r="AB34" s="54">
        <v>5.7</v>
      </c>
      <c r="AC34" s="54">
        <v>7.6</v>
      </c>
      <c r="AD34" s="54">
        <v>9.6999999999999993</v>
      </c>
      <c r="AE34" s="54">
        <v>63</v>
      </c>
      <c r="AF34" s="70" t="s">
        <v>62</v>
      </c>
    </row>
    <row r="35" spans="1:36" ht="14.45" customHeight="1" x14ac:dyDescent="0.2">
      <c r="A35" s="18">
        <v>26</v>
      </c>
      <c r="B35" s="54">
        <v>14.6</v>
      </c>
      <c r="C35" s="54">
        <v>5.5</v>
      </c>
      <c r="D35" s="46">
        <f t="shared" si="0"/>
        <v>10.050000000000001</v>
      </c>
      <c r="E35" s="54">
        <v>9.4</v>
      </c>
      <c r="F35" s="54">
        <v>2.6</v>
      </c>
      <c r="G35" s="63">
        <v>-0.6</v>
      </c>
      <c r="H35" s="54">
        <v>86</v>
      </c>
      <c r="I35" s="54">
        <v>23</v>
      </c>
      <c r="J35" s="43">
        <f t="shared" si="2"/>
        <v>54.5</v>
      </c>
      <c r="K35" s="54">
        <v>3.2</v>
      </c>
      <c r="L35" s="54">
        <v>220</v>
      </c>
      <c r="M35" s="80">
        <v>2.8</v>
      </c>
      <c r="N35" s="54">
        <v>8.1</v>
      </c>
      <c r="O35" s="54">
        <v>3.7</v>
      </c>
      <c r="P35" s="46">
        <f t="shared" si="1"/>
        <v>5.9</v>
      </c>
      <c r="Q35" s="54">
        <v>0.8</v>
      </c>
      <c r="R35" s="54">
        <v>2.8</v>
      </c>
      <c r="S35" s="54">
        <v>7</v>
      </c>
      <c r="T35" s="54">
        <f t="shared" si="3"/>
        <v>0.875</v>
      </c>
      <c r="U35" s="54">
        <v>1019.5</v>
      </c>
      <c r="V35" s="63">
        <v>-0.6</v>
      </c>
      <c r="W35" s="54">
        <v>916.7</v>
      </c>
      <c r="X35" s="54">
        <v>7.4</v>
      </c>
      <c r="Y35" s="54">
        <v>7.2</v>
      </c>
      <c r="Z35" s="54">
        <v>6.9</v>
      </c>
      <c r="AA35" s="54">
        <v>6.7</v>
      </c>
      <c r="AB35" s="54">
        <v>6.9</v>
      </c>
      <c r="AC35" s="54">
        <v>7.9</v>
      </c>
      <c r="AD35" s="54">
        <v>9.5</v>
      </c>
      <c r="AE35" s="54">
        <v>53</v>
      </c>
      <c r="AF35" s="70" t="s">
        <v>63</v>
      </c>
    </row>
    <row r="36" spans="1:36" ht="14.45" customHeight="1" x14ac:dyDescent="0.2">
      <c r="A36" s="18">
        <v>27</v>
      </c>
      <c r="B36" s="54">
        <v>5.5</v>
      </c>
      <c r="C36" s="54">
        <v>4</v>
      </c>
      <c r="D36" s="46">
        <f t="shared" si="0"/>
        <v>4.75</v>
      </c>
      <c r="E36" s="54">
        <v>4.2</v>
      </c>
      <c r="F36" s="54">
        <v>-1</v>
      </c>
      <c r="G36" s="63">
        <v>3.2</v>
      </c>
      <c r="H36" s="54">
        <v>98</v>
      </c>
      <c r="I36" s="54">
        <v>85</v>
      </c>
      <c r="J36" s="43">
        <f t="shared" si="2"/>
        <v>91.5</v>
      </c>
      <c r="K36" s="54">
        <v>0.9</v>
      </c>
      <c r="L36" s="54">
        <v>240</v>
      </c>
      <c r="M36" s="80">
        <v>37.700000000000003</v>
      </c>
      <c r="N36" s="54">
        <v>8.3000000000000007</v>
      </c>
      <c r="O36" s="54">
        <v>7</v>
      </c>
      <c r="P36" s="46">
        <f t="shared" si="1"/>
        <v>7.65</v>
      </c>
      <c r="Q36" s="54">
        <v>0.8</v>
      </c>
      <c r="R36" s="54">
        <v>0</v>
      </c>
      <c r="S36" s="54">
        <v>8</v>
      </c>
      <c r="T36" s="54">
        <f t="shared" si="3"/>
        <v>1</v>
      </c>
      <c r="U36" s="54">
        <v>1016.6</v>
      </c>
      <c r="V36" s="63">
        <v>3.2</v>
      </c>
      <c r="W36" s="54">
        <v>912.4</v>
      </c>
      <c r="X36" s="54">
        <v>4</v>
      </c>
      <c r="Y36" s="54">
        <v>5.0999999999999996</v>
      </c>
      <c r="Z36" s="54">
        <v>5.9</v>
      </c>
      <c r="AA36" s="54">
        <v>6.4</v>
      </c>
      <c r="AB36" s="54">
        <v>8.5</v>
      </c>
      <c r="AC36" s="54">
        <v>8</v>
      </c>
      <c r="AD36" s="54">
        <v>9.1999999999999993</v>
      </c>
      <c r="AE36" s="54">
        <v>93</v>
      </c>
      <c r="AF36" s="70" t="s">
        <v>64</v>
      </c>
    </row>
    <row r="37" spans="1:36" ht="14.45" customHeight="1" x14ac:dyDescent="0.2">
      <c r="A37" s="18">
        <v>28</v>
      </c>
      <c r="B37" s="54">
        <v>4.4000000000000004</v>
      </c>
      <c r="C37" s="54">
        <v>3.4</v>
      </c>
      <c r="D37" s="46">
        <f t="shared" si="0"/>
        <v>3.9000000000000004</v>
      </c>
      <c r="E37" s="54">
        <v>3.1</v>
      </c>
      <c r="F37" s="54">
        <v>1</v>
      </c>
      <c r="G37" s="63">
        <v>0.3</v>
      </c>
      <c r="H37" s="54">
        <v>97</v>
      </c>
      <c r="I37" s="54">
        <v>67</v>
      </c>
      <c r="J37" s="43">
        <f t="shared" si="2"/>
        <v>82</v>
      </c>
      <c r="K37" s="54">
        <v>1.7</v>
      </c>
      <c r="L37" s="54">
        <v>200</v>
      </c>
      <c r="M37" s="80">
        <v>2</v>
      </c>
      <c r="N37" s="54">
        <v>7.9</v>
      </c>
      <c r="O37" s="54">
        <v>5.2</v>
      </c>
      <c r="P37" s="46">
        <f t="shared" si="1"/>
        <v>6.5500000000000007</v>
      </c>
      <c r="Q37" s="54">
        <v>0.8</v>
      </c>
      <c r="R37" s="54">
        <v>0.2</v>
      </c>
      <c r="S37" s="54">
        <v>8</v>
      </c>
      <c r="T37" s="54">
        <f t="shared" si="3"/>
        <v>1</v>
      </c>
      <c r="U37" s="54">
        <v>1016.5</v>
      </c>
      <c r="V37" s="63">
        <v>0.3</v>
      </c>
      <c r="W37" s="54">
        <v>911.8</v>
      </c>
      <c r="X37" s="79">
        <v>4.2</v>
      </c>
      <c r="Y37" s="79">
        <v>5.3</v>
      </c>
      <c r="Z37" s="79">
        <v>5.8</v>
      </c>
      <c r="AA37" s="79">
        <v>6.4</v>
      </c>
      <c r="AB37" s="79">
        <v>6.8</v>
      </c>
      <c r="AC37" s="79">
        <v>7.7</v>
      </c>
      <c r="AD37" s="79">
        <v>9</v>
      </c>
      <c r="AE37" s="79">
        <v>83</v>
      </c>
      <c r="AF37" s="70" t="s">
        <v>65</v>
      </c>
    </row>
    <row r="38" spans="1:36" ht="14.45" customHeight="1" x14ac:dyDescent="0.2">
      <c r="A38" s="18">
        <v>29</v>
      </c>
      <c r="B38" s="5">
        <v>5.3</v>
      </c>
      <c r="C38" s="6">
        <v>-1</v>
      </c>
      <c r="D38" s="46">
        <f t="shared" si="0"/>
        <v>2.15</v>
      </c>
      <c r="E38" s="5">
        <v>2</v>
      </c>
      <c r="F38" s="6">
        <v>-2.2999999999999998</v>
      </c>
      <c r="G38" s="64">
        <v>-2.4</v>
      </c>
      <c r="H38" s="6">
        <v>94</v>
      </c>
      <c r="I38" s="6">
        <v>53</v>
      </c>
      <c r="J38" s="43">
        <f t="shared" si="2"/>
        <v>73.5</v>
      </c>
      <c r="K38" s="6">
        <v>0.1</v>
      </c>
      <c r="L38" s="6">
        <v>330</v>
      </c>
      <c r="M38" s="82">
        <v>0.3</v>
      </c>
      <c r="N38" s="6">
        <v>5.6</v>
      </c>
      <c r="O38" s="6">
        <v>4.3</v>
      </c>
      <c r="P38" s="46">
        <f t="shared" si="1"/>
        <v>4.9499999999999993</v>
      </c>
      <c r="Q38" s="6">
        <v>1.7</v>
      </c>
      <c r="R38" s="6">
        <v>4.3</v>
      </c>
      <c r="S38" s="6">
        <v>6</v>
      </c>
      <c r="T38" s="54">
        <f t="shared" si="3"/>
        <v>0.75</v>
      </c>
      <c r="U38" s="6">
        <v>1025.5</v>
      </c>
      <c r="V38" s="64">
        <v>-2.4</v>
      </c>
      <c r="W38" s="6">
        <v>919.6</v>
      </c>
      <c r="X38" s="6">
        <v>5.9</v>
      </c>
      <c r="Y38" s="6">
        <v>4.4000000000000004</v>
      </c>
      <c r="Z38" s="6">
        <v>5.0999999999999996</v>
      </c>
      <c r="AA38" s="6">
        <v>5</v>
      </c>
      <c r="AB38" s="6">
        <v>6</v>
      </c>
      <c r="AC38" s="6">
        <v>7.2</v>
      </c>
      <c r="AD38" s="6">
        <v>9.3000000000000007</v>
      </c>
      <c r="AE38" s="6">
        <v>75</v>
      </c>
      <c r="AF38" s="78" t="s">
        <v>66</v>
      </c>
    </row>
    <row r="39" spans="1:36" ht="14.45" customHeight="1" x14ac:dyDescent="0.2">
      <c r="A39" s="18">
        <v>30</v>
      </c>
      <c r="B39" s="5">
        <v>7.4</v>
      </c>
      <c r="C39" s="6">
        <v>-2.7</v>
      </c>
      <c r="D39" s="46">
        <f t="shared" si="0"/>
        <v>2.35</v>
      </c>
      <c r="E39" s="5">
        <v>1.8</v>
      </c>
      <c r="F39" s="6">
        <v>-4.3</v>
      </c>
      <c r="G39" s="64">
        <v>-2.8</v>
      </c>
      <c r="H39" s="6">
        <v>91</v>
      </c>
      <c r="I39" s="6">
        <v>48</v>
      </c>
      <c r="J39" s="43">
        <f t="shared" si="2"/>
        <v>69.5</v>
      </c>
      <c r="K39" s="6">
        <v>0.4</v>
      </c>
      <c r="L39" s="6">
        <v>180</v>
      </c>
      <c r="M39" s="82"/>
      <c r="N39" s="6">
        <v>5.6</v>
      </c>
      <c r="O39" s="6">
        <v>4.5</v>
      </c>
      <c r="P39" s="46">
        <f t="shared" si="1"/>
        <v>5.05</v>
      </c>
      <c r="Q39" s="6">
        <v>0.5</v>
      </c>
      <c r="R39" s="6">
        <v>7</v>
      </c>
      <c r="S39" s="6">
        <v>2</v>
      </c>
      <c r="T39" s="54">
        <f t="shared" si="3"/>
        <v>0.25</v>
      </c>
      <c r="U39" s="6">
        <v>1027.9000000000001</v>
      </c>
      <c r="V39" s="64">
        <v>-2.8</v>
      </c>
      <c r="W39" s="6">
        <v>921.7</v>
      </c>
      <c r="X39" s="6">
        <v>3.1</v>
      </c>
      <c r="Y39" s="6">
        <v>4.0999999999999996</v>
      </c>
      <c r="Z39" s="6">
        <v>3.7</v>
      </c>
      <c r="AA39" s="6">
        <v>5.0999999999999996</v>
      </c>
      <c r="AB39" s="6">
        <v>5.7</v>
      </c>
      <c r="AC39" s="6">
        <v>7.1</v>
      </c>
      <c r="AD39" s="6">
        <v>9.1</v>
      </c>
      <c r="AE39" s="6">
        <v>73</v>
      </c>
      <c r="AF39" s="78">
        <v>10</v>
      </c>
    </row>
    <row r="40" spans="1:36" ht="14.45" customHeight="1" x14ac:dyDescent="0.2">
      <c r="A40" s="18">
        <v>31</v>
      </c>
      <c r="B40" s="5">
        <v>4.5</v>
      </c>
      <c r="C40" s="6">
        <v>0.2</v>
      </c>
      <c r="D40" s="6">
        <f t="shared" si="0"/>
        <v>2.35</v>
      </c>
      <c r="E40" s="5">
        <v>2.9</v>
      </c>
      <c r="F40" s="6">
        <v>-2</v>
      </c>
      <c r="G40" s="64">
        <v>-1.5</v>
      </c>
      <c r="H40" s="6">
        <v>83</v>
      </c>
      <c r="I40" s="6">
        <v>63</v>
      </c>
      <c r="J40" s="43">
        <f t="shared" si="2"/>
        <v>73</v>
      </c>
      <c r="K40" s="6">
        <v>0.5</v>
      </c>
      <c r="L40" s="6">
        <v>170</v>
      </c>
      <c r="M40" s="82" t="s">
        <v>55</v>
      </c>
      <c r="N40" s="6">
        <v>6.3</v>
      </c>
      <c r="O40" s="6">
        <v>4.9000000000000004</v>
      </c>
      <c r="P40" s="6">
        <f t="shared" si="1"/>
        <v>5.6</v>
      </c>
      <c r="Q40" s="6">
        <v>2</v>
      </c>
      <c r="R40" s="6">
        <v>0</v>
      </c>
      <c r="S40" s="6">
        <v>7</v>
      </c>
      <c r="T40" s="54">
        <f t="shared" si="3"/>
        <v>0.875</v>
      </c>
      <c r="U40" s="6">
        <v>1021.8</v>
      </c>
      <c r="V40" s="64">
        <v>-1.5</v>
      </c>
      <c r="W40" s="6">
        <v>916.6</v>
      </c>
      <c r="X40" s="6">
        <v>2.6</v>
      </c>
      <c r="Y40" s="6">
        <v>3.5</v>
      </c>
      <c r="Z40" s="6">
        <v>3.2</v>
      </c>
      <c r="AA40" s="6">
        <v>4.8</v>
      </c>
      <c r="AB40" s="6">
        <v>5.4</v>
      </c>
      <c r="AC40" s="6">
        <v>7</v>
      </c>
      <c r="AD40" s="6">
        <v>9</v>
      </c>
      <c r="AE40" s="6">
        <v>73</v>
      </c>
      <c r="AF40" s="78" t="s">
        <v>67</v>
      </c>
    </row>
    <row r="41" spans="1:36" s="60" customFormat="1" ht="14.45" customHeight="1" x14ac:dyDescent="0.2">
      <c r="A41" s="58" t="s">
        <v>36</v>
      </c>
      <c r="B41" s="59">
        <f t="shared" ref="B41:I41" si="4">AVERAGE(B10:B40)</f>
        <v>11.387096774193546</v>
      </c>
      <c r="C41" s="61">
        <f t="shared" si="4"/>
        <v>1.8258064516129031</v>
      </c>
      <c r="D41" s="61">
        <f t="shared" si="4"/>
        <v>6.6064516129032249</v>
      </c>
      <c r="E41" s="61">
        <f t="shared" si="4"/>
        <v>5.9806451612903242</v>
      </c>
      <c r="F41" s="61">
        <f t="shared" si="4"/>
        <v>-0.48709677419354841</v>
      </c>
      <c r="G41" s="65">
        <f t="shared" si="4"/>
        <v>-0.4058064516129033</v>
      </c>
      <c r="H41" s="61">
        <f t="shared" si="4"/>
        <v>83.612903225806448</v>
      </c>
      <c r="I41" s="61">
        <f t="shared" si="4"/>
        <v>47.161290322580648</v>
      </c>
      <c r="J41" s="43">
        <f t="shared" si="2"/>
        <v>65.387096774193552</v>
      </c>
      <c r="K41" s="61">
        <f>AVERAGE(K10:K40)</f>
        <v>0.80258064516129024</v>
      </c>
      <c r="L41" s="61">
        <v>220</v>
      </c>
      <c r="M41" s="83"/>
      <c r="N41" s="61">
        <f t="shared" ref="N41:AE41" si="5">AVERAGE(N10:N40)</f>
        <v>7.2548387096774194</v>
      </c>
      <c r="O41" s="61">
        <f t="shared" si="5"/>
        <v>5.0580645161290319</v>
      </c>
      <c r="P41" s="61">
        <f t="shared" si="5"/>
        <v>6.1564516129032265</v>
      </c>
      <c r="Q41" s="61">
        <f t="shared" si="5"/>
        <v>1.6387096774193546</v>
      </c>
      <c r="R41" s="61">
        <f t="shared" si="5"/>
        <v>5.725806451612903</v>
      </c>
      <c r="S41" s="61">
        <f t="shared" si="5"/>
        <v>3.193548387096774</v>
      </c>
      <c r="T41" s="54">
        <f t="shared" si="3"/>
        <v>0.39919354838709675</v>
      </c>
      <c r="U41" s="61">
        <f t="shared" si="5"/>
        <v>1024.1548387096773</v>
      </c>
      <c r="V41" s="65">
        <f t="shared" si="5"/>
        <v>-0.4058064516129033</v>
      </c>
      <c r="W41" s="61">
        <f t="shared" si="5"/>
        <v>919.87741935483859</v>
      </c>
      <c r="X41" s="61">
        <f t="shared" si="5"/>
        <v>4.8838709677419354</v>
      </c>
      <c r="Y41" s="61">
        <f t="shared" si="5"/>
        <v>5.3000000000000007</v>
      </c>
      <c r="Z41" s="61">
        <f t="shared" si="5"/>
        <v>5.3741935483870966</v>
      </c>
      <c r="AA41" s="61">
        <f t="shared" si="5"/>
        <v>6.0032258064516135</v>
      </c>
      <c r="AB41" s="61">
        <f t="shared" si="5"/>
        <v>6.7483870967741932</v>
      </c>
      <c r="AC41" s="61">
        <f t="shared" si="5"/>
        <v>7.9709677419354836</v>
      </c>
      <c r="AD41" s="61">
        <f t="shared" si="5"/>
        <v>9.8806451612903246</v>
      </c>
      <c r="AE41" s="61">
        <f t="shared" si="5"/>
        <v>66.870967741935488</v>
      </c>
      <c r="AF41" s="62"/>
    </row>
    <row r="42" spans="1:36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84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5"/>
      <c r="AA42" s="25"/>
      <c r="AB42" s="17"/>
      <c r="AC42" s="16"/>
      <c r="AD42" s="16"/>
      <c r="AE42" s="16"/>
      <c r="AF42" s="3"/>
    </row>
    <row r="43" spans="1:36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85">
        <f>SUM(M10:M42)</f>
        <v>53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6"/>
      <c r="Z43" s="26"/>
      <c r="AA43" s="26"/>
      <c r="AB43" s="26"/>
      <c r="AC43" s="16"/>
      <c r="AD43" s="16"/>
      <c r="AE43" s="16"/>
      <c r="AF43" s="3"/>
    </row>
    <row r="44" spans="1:36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M44" s="86"/>
      <c r="Y44" s="52"/>
      <c r="Z44" s="52"/>
      <c r="AA44" s="52"/>
      <c r="AB44" s="52"/>
      <c r="AC44" s="52"/>
      <c r="AD44" s="50"/>
      <c r="AE44" s="51"/>
    </row>
    <row r="45" spans="1:36" ht="15" x14ac:dyDescent="0.35">
      <c r="Y45" s="14"/>
      <c r="Z45" s="16"/>
      <c r="AA45" s="16"/>
      <c r="AB45" s="16"/>
      <c r="AC45" s="16"/>
      <c r="AD45" s="16"/>
      <c r="AE45" s="47"/>
      <c r="AF45" s="47"/>
      <c r="AG45" s="47"/>
      <c r="AH45" s="47"/>
      <c r="AI45" s="47"/>
      <c r="AJ45" s="47"/>
    </row>
    <row r="46" spans="1:36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6"/>
      <c r="AB46" s="16"/>
      <c r="AC46" s="16"/>
      <c r="AD46" s="16"/>
      <c r="AE46" s="47"/>
      <c r="AF46" s="47"/>
      <c r="AG46" s="47"/>
      <c r="AH46" s="47"/>
      <c r="AI46" s="47"/>
      <c r="AJ46" s="47"/>
    </row>
    <row r="47" spans="1:36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6"/>
      <c r="Y47" s="16"/>
      <c r="Z47" s="16"/>
      <c r="AA47" s="16"/>
      <c r="AB47" s="16"/>
      <c r="AC47" s="16"/>
      <c r="AD47" s="16"/>
      <c r="AE47" s="16"/>
      <c r="AF47" s="3"/>
    </row>
    <row r="48" spans="1:36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"/>
    </row>
    <row r="49" spans="1:32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53"/>
      <c r="AC49" s="7"/>
      <c r="AD49" s="7"/>
      <c r="AE49" s="7"/>
      <c r="AF49" s="3"/>
    </row>
    <row r="50" spans="1:32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6"/>
      <c r="AC50" s="7"/>
      <c r="AD50" s="7"/>
      <c r="AE50" s="7"/>
      <c r="AF50" s="3"/>
    </row>
    <row r="51" spans="1:32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39"/>
      <c r="U51" s="40"/>
      <c r="V51" s="40"/>
      <c r="W51" s="40"/>
      <c r="X51" s="40"/>
      <c r="Y51" s="40"/>
      <c r="Z51" s="40"/>
      <c r="AA51" s="40"/>
      <c r="AB51" s="41"/>
      <c r="AC51" s="42"/>
      <c r="AD51"/>
    </row>
    <row r="52" spans="1:32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"/>
    </row>
  </sheetData>
  <mergeCells count="29">
    <mergeCell ref="R49:AA49"/>
    <mergeCell ref="U7:U9"/>
    <mergeCell ref="W7:W9"/>
    <mergeCell ref="X7:AD7"/>
    <mergeCell ref="AE7:AE9"/>
    <mergeCell ref="AF7:AF9"/>
    <mergeCell ref="M46:Z46"/>
    <mergeCell ref="N7:N9"/>
    <mergeCell ref="O7:O9"/>
    <mergeCell ref="P7:P9"/>
    <mergeCell ref="Q7:Q9"/>
    <mergeCell ref="R7:R9"/>
    <mergeCell ref="S7:S9"/>
    <mergeCell ref="C3:H3"/>
    <mergeCell ref="J3:Q3"/>
    <mergeCell ref="R3:Z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Z1"/>
    <mergeCell ref="C2:H2"/>
    <mergeCell ref="J2:Q2"/>
    <mergeCell ref="R2:Z2"/>
  </mergeCells>
  <pageMargins left="0.7" right="0.7" top="0.75" bottom="0.75" header="0.3" footer="0.3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J2" sqref="J2:Q2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customWidth="1"/>
    <col min="6" max="6" width="4.85546875" style="74" customWidth="1"/>
    <col min="7" max="7" width="6.140625" style="34" customWidth="1"/>
    <col min="8" max="8" width="6.28515625" style="74" customWidth="1"/>
    <col min="9" max="9" width="5.140625" style="74" customWidth="1"/>
    <col min="10" max="10" width="6.28515625" style="74" customWidth="1"/>
    <col min="11" max="12" width="4.85546875" style="74" customWidth="1"/>
    <col min="13" max="13" width="7.140625" style="74" customWidth="1"/>
    <col min="14" max="14" width="5.140625" style="74" customWidth="1"/>
    <col min="15" max="15" width="5.42578125" style="74" customWidth="1"/>
    <col min="16" max="16" width="5" style="74" customWidth="1"/>
    <col min="17" max="17" width="5.85546875" style="74" customWidth="1"/>
    <col min="18" max="18" width="4.28515625" style="74" customWidth="1"/>
    <col min="19" max="19" width="5.140625" style="74" customWidth="1"/>
    <col min="20" max="20" width="8" style="74" customWidth="1"/>
    <col min="21" max="21" width="7.7109375" style="74" customWidth="1"/>
    <col min="22" max="22" width="5.140625" style="74" customWidth="1"/>
    <col min="23" max="24" width="4.7109375" style="74" customWidth="1"/>
    <col min="25" max="25" width="5.5703125" style="74" customWidth="1"/>
    <col min="26" max="26" width="5.42578125" style="74" customWidth="1"/>
    <col min="27" max="27" width="6.85546875" style="74" customWidth="1"/>
    <col min="28" max="29" width="6.7109375" style="74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72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52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72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54"/>
      <c r="C10" s="54"/>
      <c r="D10" s="32"/>
      <c r="E10" s="54"/>
      <c r="F10" s="54"/>
      <c r="G10" s="63"/>
      <c r="H10" s="54"/>
      <c r="I10" s="54"/>
      <c r="J10" s="43"/>
      <c r="K10" s="54"/>
      <c r="L10" s="54"/>
      <c r="M10" s="54"/>
      <c r="N10" s="54"/>
      <c r="O10" s="54"/>
      <c r="P10" s="4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70"/>
    </row>
    <row r="11" spans="1:30" ht="14.45" customHeight="1" x14ac:dyDescent="0.2">
      <c r="A11" s="18">
        <v>2</v>
      </c>
      <c r="B11" s="54"/>
      <c r="C11" s="54"/>
      <c r="D11" s="32"/>
      <c r="E11" s="54"/>
      <c r="F11" s="54"/>
      <c r="G11" s="63"/>
      <c r="H11" s="54"/>
      <c r="I11" s="54"/>
      <c r="J11" s="43"/>
      <c r="K11" s="54"/>
      <c r="L11" s="54"/>
      <c r="M11" s="54"/>
      <c r="N11" s="54"/>
      <c r="O11" s="54"/>
      <c r="P11" s="32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70"/>
    </row>
    <row r="12" spans="1:30" ht="14.45" customHeight="1" x14ac:dyDescent="0.2">
      <c r="A12" s="18">
        <v>3</v>
      </c>
      <c r="B12" s="54"/>
      <c r="C12" s="54"/>
      <c r="D12" s="32"/>
      <c r="E12" s="54"/>
      <c r="F12" s="54"/>
      <c r="G12" s="63"/>
      <c r="H12" s="54"/>
      <c r="I12" s="54"/>
      <c r="J12" s="43"/>
      <c r="K12" s="54"/>
      <c r="L12" s="54"/>
      <c r="M12" s="54"/>
      <c r="N12" s="54"/>
      <c r="O12" s="54"/>
      <c r="P12" s="32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70"/>
    </row>
    <row r="13" spans="1:30" ht="14.45" customHeight="1" x14ac:dyDescent="0.2">
      <c r="A13" s="18">
        <v>4</v>
      </c>
      <c r="B13" s="54"/>
      <c r="C13" s="54"/>
      <c r="D13" s="32"/>
      <c r="E13" s="54"/>
      <c r="F13" s="54"/>
      <c r="G13" s="63"/>
      <c r="H13" s="54"/>
      <c r="I13" s="54"/>
      <c r="J13" s="43"/>
      <c r="K13" s="54"/>
      <c r="L13" s="54"/>
      <c r="M13" s="54"/>
      <c r="N13" s="54"/>
      <c r="O13" s="54"/>
      <c r="P13" s="32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70"/>
    </row>
    <row r="14" spans="1:30" ht="14.45" customHeight="1" x14ac:dyDescent="0.2">
      <c r="A14" s="18">
        <v>5</v>
      </c>
      <c r="B14" s="54"/>
      <c r="C14" s="54"/>
      <c r="D14" s="32"/>
      <c r="E14" s="54"/>
      <c r="F14" s="54"/>
      <c r="G14" s="63"/>
      <c r="H14" s="54"/>
      <c r="I14" s="54"/>
      <c r="J14" s="43"/>
      <c r="K14" s="54"/>
      <c r="L14" s="54"/>
      <c r="M14" s="69"/>
      <c r="N14" s="54"/>
      <c r="O14" s="54"/>
      <c r="P14" s="32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0"/>
    </row>
    <row r="15" spans="1:30" ht="14.45" customHeight="1" x14ac:dyDescent="0.2">
      <c r="A15" s="18">
        <v>6</v>
      </c>
      <c r="B15" s="54"/>
      <c r="C15" s="54"/>
      <c r="D15" s="32"/>
      <c r="E15" s="54"/>
      <c r="F15" s="54"/>
      <c r="G15" s="63"/>
      <c r="H15" s="54"/>
      <c r="I15" s="54"/>
      <c r="J15" s="43"/>
      <c r="K15" s="54"/>
      <c r="L15" s="54"/>
      <c r="M15" s="54"/>
      <c r="N15" s="54"/>
      <c r="O15" s="54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70"/>
    </row>
    <row r="16" spans="1:30" ht="14.45" customHeight="1" x14ac:dyDescent="0.2">
      <c r="A16" s="18">
        <v>7</v>
      </c>
      <c r="B16" s="54"/>
      <c r="C16" s="54"/>
      <c r="D16" s="32"/>
      <c r="E16" s="54"/>
      <c r="F16" s="54"/>
      <c r="G16" s="63"/>
      <c r="H16" s="54"/>
      <c r="I16" s="54"/>
      <c r="J16" s="43"/>
      <c r="K16" s="54"/>
      <c r="L16" s="54"/>
      <c r="M16" s="54"/>
      <c r="N16" s="54"/>
      <c r="O16" s="54"/>
      <c r="P16" s="3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70"/>
    </row>
    <row r="17" spans="1:30" ht="14.45" customHeight="1" x14ac:dyDescent="0.2">
      <c r="A17" s="18">
        <v>8</v>
      </c>
      <c r="B17" s="54"/>
      <c r="C17" s="54"/>
      <c r="D17" s="32"/>
      <c r="E17" s="54"/>
      <c r="F17" s="54"/>
      <c r="G17" s="63"/>
      <c r="H17" s="54"/>
      <c r="I17" s="54"/>
      <c r="J17" s="43"/>
      <c r="K17" s="54"/>
      <c r="L17" s="54"/>
      <c r="M17" s="54"/>
      <c r="N17" s="54"/>
      <c r="O17" s="54"/>
      <c r="P17" s="32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70"/>
    </row>
    <row r="18" spans="1:30" ht="14.45" customHeight="1" x14ac:dyDescent="0.2">
      <c r="A18" s="18">
        <v>9</v>
      </c>
      <c r="B18" s="54"/>
      <c r="C18" s="54"/>
      <c r="D18" s="32"/>
      <c r="E18" s="54"/>
      <c r="F18" s="54"/>
      <c r="G18" s="63"/>
      <c r="H18" s="54"/>
      <c r="I18" s="54"/>
      <c r="J18" s="43"/>
      <c r="K18" s="54"/>
      <c r="L18" s="54"/>
      <c r="M18" s="54"/>
      <c r="N18" s="54"/>
      <c r="O18" s="54"/>
      <c r="P18" s="32"/>
      <c r="Q18" s="54"/>
      <c r="R18" s="54"/>
      <c r="S18" s="54"/>
      <c r="T18" s="54"/>
      <c r="U18" s="55"/>
      <c r="V18" s="54"/>
      <c r="W18" s="54"/>
      <c r="Y18" s="54"/>
      <c r="Z18" s="54"/>
      <c r="AA18" s="54"/>
      <c r="AB18" s="54"/>
      <c r="AC18" s="54"/>
      <c r="AD18" s="70"/>
    </row>
    <row r="19" spans="1:30" ht="14.45" customHeight="1" x14ac:dyDescent="0.2">
      <c r="A19" s="18">
        <v>10</v>
      </c>
      <c r="B19" s="54"/>
      <c r="C19" s="54"/>
      <c r="D19" s="45"/>
      <c r="E19" s="54"/>
      <c r="F19" s="54"/>
      <c r="G19" s="63"/>
      <c r="H19" s="54"/>
      <c r="I19" s="54"/>
      <c r="J19" s="43"/>
      <c r="K19" s="54"/>
      <c r="L19" s="54"/>
      <c r="M19" s="54"/>
      <c r="N19" s="54"/>
      <c r="O19" s="54"/>
      <c r="P19" s="32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C19" s="54"/>
      <c r="AD19" s="70"/>
    </row>
    <row r="20" spans="1:30" ht="14.45" customHeight="1" x14ac:dyDescent="0.2">
      <c r="A20" s="18">
        <v>11</v>
      </c>
      <c r="B20" s="54"/>
      <c r="C20" s="54"/>
      <c r="D20" s="46"/>
      <c r="E20" s="54"/>
      <c r="F20" s="54"/>
      <c r="G20" s="63"/>
      <c r="H20" s="54"/>
      <c r="I20" s="54"/>
      <c r="J20" s="43"/>
      <c r="K20" s="54"/>
      <c r="L20" s="54"/>
      <c r="M20" s="54"/>
      <c r="N20" s="54"/>
      <c r="O20" s="54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6"/>
    </row>
    <row r="21" spans="1:30" ht="14.45" customHeight="1" x14ac:dyDescent="0.2">
      <c r="A21" s="18">
        <v>12</v>
      </c>
      <c r="B21" s="54"/>
      <c r="C21" s="54"/>
      <c r="D21" s="46"/>
      <c r="E21" s="54"/>
      <c r="F21" s="54"/>
      <c r="G21" s="63"/>
      <c r="H21" s="54"/>
      <c r="I21" s="54"/>
      <c r="J21" s="43"/>
      <c r="K21" s="54"/>
      <c r="L21" s="54"/>
      <c r="M21" s="54"/>
      <c r="N21" s="54"/>
      <c r="O21" s="54"/>
      <c r="P21" s="32"/>
      <c r="Q21" s="54"/>
      <c r="R21" s="54"/>
      <c r="S21" s="54"/>
      <c r="T21" s="71"/>
      <c r="U21" s="54"/>
      <c r="V21" s="54"/>
      <c r="W21" s="54"/>
      <c r="X21" s="54"/>
      <c r="Y21" s="54"/>
      <c r="Z21" s="54"/>
      <c r="AA21" s="54"/>
      <c r="AB21" s="54"/>
      <c r="AC21" s="54"/>
      <c r="AD21" s="56"/>
    </row>
    <row r="22" spans="1:30" ht="14.45" customHeight="1" x14ac:dyDescent="0.2">
      <c r="A22" s="18">
        <v>13</v>
      </c>
      <c r="B22" s="54"/>
      <c r="C22" s="54"/>
      <c r="D22" s="46"/>
      <c r="E22" s="54"/>
      <c r="F22" s="54"/>
      <c r="G22" s="63"/>
      <c r="H22" s="54"/>
      <c r="I22" s="54"/>
      <c r="J22" s="43"/>
      <c r="K22" s="54"/>
      <c r="L22" s="54"/>
      <c r="M22" s="54"/>
      <c r="N22" s="54"/>
      <c r="O22" s="54"/>
      <c r="P22" s="32"/>
      <c r="Q22" s="54"/>
      <c r="R22" s="54"/>
      <c r="S22" s="54"/>
      <c r="T22" s="71"/>
      <c r="U22" s="54"/>
      <c r="V22" s="54"/>
      <c r="W22" s="54"/>
      <c r="X22" s="54"/>
      <c r="Y22" s="54"/>
      <c r="Z22" s="54"/>
      <c r="AA22" s="54"/>
      <c r="AB22" s="54"/>
      <c r="AC22" s="54"/>
      <c r="AD22" s="56"/>
    </row>
    <row r="23" spans="1:30" ht="14.45" customHeight="1" x14ac:dyDescent="0.2">
      <c r="A23" s="18">
        <v>14</v>
      </c>
      <c r="B23" s="54"/>
      <c r="C23" s="54"/>
      <c r="D23" s="46"/>
      <c r="E23" s="54"/>
      <c r="F23" s="54"/>
      <c r="G23" s="63"/>
      <c r="H23" s="54"/>
      <c r="I23" s="54"/>
      <c r="J23" s="43"/>
      <c r="K23" s="54"/>
      <c r="L23" s="54"/>
      <c r="M23" s="54"/>
      <c r="N23" s="54"/>
      <c r="O23" s="54"/>
      <c r="P23" s="32"/>
      <c r="Q23" s="54"/>
      <c r="R23" s="54"/>
      <c r="S23" s="54"/>
      <c r="T23" s="71"/>
      <c r="U23" s="54"/>
      <c r="V23" s="54"/>
      <c r="W23" s="54"/>
      <c r="X23" s="54"/>
      <c r="Y23" s="54"/>
      <c r="Z23" s="54"/>
      <c r="AA23" s="54"/>
      <c r="AB23" s="54"/>
      <c r="AC23" s="54"/>
      <c r="AD23" s="56"/>
    </row>
    <row r="24" spans="1:30" ht="14.45" customHeight="1" x14ac:dyDescent="0.2">
      <c r="A24" s="18">
        <v>15</v>
      </c>
      <c r="B24" s="54"/>
      <c r="C24" s="54"/>
      <c r="D24" s="46"/>
      <c r="E24" s="54"/>
      <c r="F24" s="54"/>
      <c r="G24" s="63"/>
      <c r="H24" s="54"/>
      <c r="I24" s="54"/>
      <c r="J24" s="43"/>
      <c r="K24" s="54"/>
      <c r="L24" s="54"/>
      <c r="M24" s="54"/>
      <c r="N24" s="54"/>
      <c r="O24" s="54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70"/>
    </row>
    <row r="25" spans="1:30" ht="14.45" customHeight="1" x14ac:dyDescent="0.2">
      <c r="A25" s="18">
        <v>16</v>
      </c>
      <c r="B25" s="54"/>
      <c r="C25" s="54"/>
      <c r="D25" s="46"/>
      <c r="E25" s="54"/>
      <c r="F25" s="54"/>
      <c r="G25" s="63"/>
      <c r="H25" s="54"/>
      <c r="I25" s="54"/>
      <c r="J25" s="43"/>
      <c r="K25" s="54"/>
      <c r="L25" s="54"/>
      <c r="M25" s="54"/>
      <c r="N25" s="54"/>
      <c r="O25" s="54"/>
      <c r="P25" s="46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6"/>
    </row>
    <row r="26" spans="1:30" ht="14.45" customHeight="1" x14ac:dyDescent="0.2">
      <c r="A26" s="18">
        <v>17</v>
      </c>
      <c r="B26" s="54"/>
      <c r="C26" s="54"/>
      <c r="D26" s="46"/>
      <c r="E26" s="54"/>
      <c r="F26" s="54"/>
      <c r="G26" s="63"/>
      <c r="H26" s="54"/>
      <c r="I26" s="54"/>
      <c r="J26" s="43"/>
      <c r="K26" s="54"/>
      <c r="L26" s="54"/>
      <c r="M26" s="54"/>
      <c r="N26" s="54"/>
      <c r="O26" s="54"/>
      <c r="P26" s="46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70"/>
    </row>
    <row r="27" spans="1:30" ht="14.45" customHeight="1" x14ac:dyDescent="0.2">
      <c r="A27" s="18">
        <v>18</v>
      </c>
      <c r="B27" s="54"/>
      <c r="C27" s="54"/>
      <c r="D27" s="46"/>
      <c r="E27" s="54"/>
      <c r="F27" s="54"/>
      <c r="G27" s="63"/>
      <c r="H27" s="54"/>
      <c r="I27" s="54"/>
      <c r="J27" s="43"/>
      <c r="K27" s="54"/>
      <c r="L27" s="54"/>
      <c r="M27" s="54"/>
      <c r="N27" s="54"/>
      <c r="O27" s="54"/>
      <c r="P27" s="4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70"/>
    </row>
    <row r="28" spans="1:30" ht="14.45" customHeight="1" x14ac:dyDescent="0.2">
      <c r="A28" s="18">
        <v>19</v>
      </c>
      <c r="B28" s="54"/>
      <c r="C28" s="54"/>
      <c r="D28" s="46"/>
      <c r="E28" s="54"/>
      <c r="F28" s="54"/>
      <c r="G28" s="63"/>
      <c r="H28" s="54"/>
      <c r="I28" s="54"/>
      <c r="J28" s="43"/>
      <c r="K28" s="54"/>
      <c r="L28" s="54"/>
      <c r="M28" s="54"/>
      <c r="N28" s="54"/>
      <c r="O28" s="54"/>
      <c r="P28" s="4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70"/>
    </row>
    <row r="29" spans="1:30" ht="14.45" customHeight="1" x14ac:dyDescent="0.2">
      <c r="A29" s="18">
        <v>20</v>
      </c>
      <c r="B29" s="54"/>
      <c r="C29" s="54"/>
      <c r="D29" s="46"/>
      <c r="E29" s="54"/>
      <c r="F29" s="54"/>
      <c r="G29" s="63"/>
      <c r="H29" s="54"/>
      <c r="I29" s="54"/>
      <c r="J29" s="43"/>
      <c r="K29" s="54"/>
      <c r="L29" s="54"/>
      <c r="M29" s="54"/>
      <c r="N29" s="54"/>
      <c r="O29" s="54"/>
      <c r="P29" s="4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70"/>
    </row>
    <row r="30" spans="1:30" ht="14.45" customHeight="1" x14ac:dyDescent="0.2">
      <c r="A30" s="18">
        <v>21</v>
      </c>
      <c r="B30" s="54"/>
      <c r="C30" s="54"/>
      <c r="D30" s="46"/>
      <c r="E30" s="54"/>
      <c r="G30" s="63"/>
      <c r="H30" s="54"/>
      <c r="I30" s="54"/>
      <c r="J30" s="43"/>
      <c r="K30" s="54"/>
      <c r="L30" s="54"/>
      <c r="M30" s="54"/>
      <c r="N30" s="54"/>
      <c r="O30" s="54"/>
      <c r="P30" s="4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70"/>
    </row>
    <row r="31" spans="1:30" ht="14.45" customHeight="1" x14ac:dyDescent="0.2">
      <c r="A31" s="18">
        <v>22</v>
      </c>
      <c r="B31" s="54"/>
      <c r="C31" s="54"/>
      <c r="D31" s="46"/>
      <c r="E31" s="54"/>
      <c r="F31" s="54"/>
      <c r="G31" s="63"/>
      <c r="H31" s="54"/>
      <c r="I31" s="54"/>
      <c r="J31" s="43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6"/>
    </row>
    <row r="32" spans="1:30" ht="14.45" customHeight="1" x14ac:dyDescent="0.2">
      <c r="A32" s="18">
        <v>23</v>
      </c>
      <c r="B32" s="54"/>
      <c r="C32" s="54"/>
      <c r="D32" s="46"/>
      <c r="E32" s="54"/>
      <c r="F32" s="54"/>
      <c r="G32" s="63"/>
      <c r="H32" s="54"/>
      <c r="I32" s="54"/>
      <c r="J32" s="43"/>
      <c r="K32" s="54"/>
      <c r="L32" s="54"/>
      <c r="M32" s="54"/>
      <c r="N32" s="54"/>
      <c r="O32" s="54"/>
      <c r="P32" s="4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70"/>
    </row>
    <row r="33" spans="1:34" ht="14.45" customHeight="1" x14ac:dyDescent="0.2">
      <c r="A33" s="18">
        <v>24</v>
      </c>
      <c r="B33" s="54"/>
      <c r="C33" s="54"/>
      <c r="D33" s="46"/>
      <c r="E33" s="54"/>
      <c r="F33" s="54"/>
      <c r="G33" s="63"/>
      <c r="H33" s="54"/>
      <c r="I33" s="54"/>
      <c r="J33" s="43"/>
      <c r="K33" s="54"/>
      <c r="L33" s="54"/>
      <c r="M33" s="54"/>
      <c r="N33" s="54"/>
      <c r="O33" s="54"/>
      <c r="P33" s="4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70"/>
    </row>
    <row r="34" spans="1:34" ht="14.45" customHeight="1" x14ac:dyDescent="0.2">
      <c r="A34" s="18">
        <v>25</v>
      </c>
      <c r="B34" s="54"/>
      <c r="C34" s="54"/>
      <c r="D34" s="46"/>
      <c r="E34" s="54"/>
      <c r="F34" s="54"/>
      <c r="G34" s="63"/>
      <c r="H34" s="54"/>
      <c r="I34" s="54"/>
      <c r="J34" s="43"/>
      <c r="K34" s="54"/>
      <c r="L34" s="54"/>
      <c r="M34" s="54"/>
      <c r="N34" s="54"/>
      <c r="O34" s="54"/>
      <c r="P34" s="4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70"/>
    </row>
    <row r="35" spans="1:34" ht="14.45" customHeight="1" x14ac:dyDescent="0.2">
      <c r="A35" s="18">
        <v>26</v>
      </c>
      <c r="B35" s="54"/>
      <c r="C35" s="54"/>
      <c r="D35" s="46"/>
      <c r="E35" s="54"/>
      <c r="F35" s="54"/>
      <c r="G35" s="63"/>
      <c r="H35" s="54"/>
      <c r="I35" s="54"/>
      <c r="J35" s="43"/>
      <c r="K35" s="54"/>
      <c r="L35" s="54"/>
      <c r="M35" s="54"/>
      <c r="N35" s="54"/>
      <c r="O35" s="54"/>
      <c r="P35" s="46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70"/>
    </row>
    <row r="36" spans="1:34" ht="14.45" customHeight="1" x14ac:dyDescent="0.2">
      <c r="A36" s="18">
        <v>27</v>
      </c>
      <c r="B36" s="54"/>
      <c r="C36" s="54"/>
      <c r="D36" s="46"/>
      <c r="E36" s="54"/>
      <c r="F36" s="54"/>
      <c r="G36" s="63"/>
      <c r="H36" s="54"/>
      <c r="I36" s="54"/>
      <c r="J36" s="43"/>
      <c r="K36" s="54"/>
      <c r="L36" s="54"/>
      <c r="M36" s="54"/>
      <c r="N36" s="54"/>
      <c r="O36" s="54"/>
      <c r="P36" s="46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6"/>
    </row>
    <row r="37" spans="1:34" ht="14.45" customHeight="1" x14ac:dyDescent="0.2">
      <c r="A37" s="18">
        <v>28</v>
      </c>
      <c r="B37" s="5"/>
      <c r="C37" s="6"/>
      <c r="D37" s="46"/>
      <c r="E37" s="5"/>
      <c r="F37" s="38"/>
      <c r="G37" s="64"/>
      <c r="H37" s="6"/>
      <c r="I37" s="6"/>
      <c r="J37" s="43"/>
      <c r="K37" s="6"/>
      <c r="L37" s="6"/>
      <c r="M37" s="6"/>
      <c r="N37" s="6"/>
      <c r="O37" s="6"/>
      <c r="P37" s="46"/>
      <c r="Q37" s="6"/>
      <c r="R37" s="6"/>
      <c r="S37" s="6"/>
      <c r="T37" s="6"/>
      <c r="U37" s="6"/>
      <c r="V37" s="6"/>
      <c r="W37" s="6"/>
      <c r="X37" s="54"/>
      <c r="Y37" s="6"/>
      <c r="Z37" s="6"/>
      <c r="AA37" s="6"/>
      <c r="AB37" s="54"/>
      <c r="AC37" s="6"/>
      <c r="AD37" s="57"/>
    </row>
    <row r="38" spans="1:34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57"/>
    </row>
    <row r="39" spans="1:34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57"/>
    </row>
    <row r="40" spans="1:34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7"/>
    </row>
    <row r="41" spans="1:34" s="60" customFormat="1" ht="14.45" customHeight="1" x14ac:dyDescent="0.2">
      <c r="A41" s="58" t="s">
        <v>36</v>
      </c>
      <c r="B41" s="59"/>
      <c r="C41" s="61"/>
      <c r="D41" s="61"/>
      <c r="E41" s="61"/>
      <c r="F41" s="61"/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J2" sqref="J2:Q2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customWidth="1"/>
    <col min="6" max="6" width="4.85546875" style="74" customWidth="1"/>
    <col min="7" max="7" width="6.140625" style="34" customWidth="1"/>
    <col min="8" max="8" width="6.28515625" style="74" customWidth="1"/>
    <col min="9" max="9" width="5.140625" style="74" customWidth="1"/>
    <col min="10" max="10" width="6.28515625" style="74" customWidth="1"/>
    <col min="11" max="12" width="4.85546875" style="74" customWidth="1"/>
    <col min="13" max="13" width="7.140625" style="74" customWidth="1"/>
    <col min="14" max="14" width="5.140625" style="74" customWidth="1"/>
    <col min="15" max="15" width="5.42578125" style="74" customWidth="1"/>
    <col min="16" max="16" width="5" style="74" customWidth="1"/>
    <col min="17" max="17" width="5.85546875" style="74" customWidth="1"/>
    <col min="18" max="18" width="4.28515625" style="74" customWidth="1"/>
    <col min="19" max="19" width="5.140625" style="74" customWidth="1"/>
    <col min="20" max="20" width="8" style="74" customWidth="1"/>
    <col min="21" max="21" width="7.7109375" style="74" customWidth="1"/>
    <col min="22" max="22" width="5.140625" style="74" customWidth="1"/>
    <col min="23" max="24" width="4.7109375" style="74" customWidth="1"/>
    <col min="25" max="25" width="5.5703125" style="74" customWidth="1"/>
    <col min="26" max="26" width="5.42578125" style="74" customWidth="1"/>
    <col min="27" max="27" width="6.85546875" style="74" customWidth="1"/>
    <col min="28" max="29" width="6.7109375" style="74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72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53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72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54"/>
      <c r="C10" s="54"/>
      <c r="D10" s="32"/>
      <c r="E10" s="54"/>
      <c r="F10" s="54"/>
      <c r="G10" s="63"/>
      <c r="H10" s="54"/>
      <c r="I10" s="54"/>
      <c r="J10" s="43"/>
      <c r="K10" s="54"/>
      <c r="L10" s="54"/>
      <c r="M10" s="54"/>
      <c r="N10" s="54"/>
      <c r="O10" s="54"/>
      <c r="P10" s="4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70"/>
    </row>
    <row r="11" spans="1:30" ht="14.45" customHeight="1" x14ac:dyDescent="0.2">
      <c r="A11" s="18">
        <v>2</v>
      </c>
      <c r="B11" s="54"/>
      <c r="C11" s="54"/>
      <c r="D11" s="32"/>
      <c r="E11" s="54"/>
      <c r="F11" s="54"/>
      <c r="G11" s="63"/>
      <c r="H11" s="54"/>
      <c r="I11" s="54"/>
      <c r="J11" s="43"/>
      <c r="K11" s="54"/>
      <c r="L11" s="54"/>
      <c r="M11" s="54"/>
      <c r="N11" s="54"/>
      <c r="O11" s="54"/>
      <c r="P11" s="32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70"/>
    </row>
    <row r="12" spans="1:30" ht="14.45" customHeight="1" x14ac:dyDescent="0.2">
      <c r="A12" s="18">
        <v>3</v>
      </c>
      <c r="B12" s="54"/>
      <c r="C12" s="54"/>
      <c r="D12" s="32"/>
      <c r="E12" s="54"/>
      <c r="F12" s="54"/>
      <c r="G12" s="63"/>
      <c r="H12" s="54"/>
      <c r="I12" s="54"/>
      <c r="J12" s="43"/>
      <c r="K12" s="54"/>
      <c r="L12" s="54"/>
      <c r="M12" s="54"/>
      <c r="N12" s="54"/>
      <c r="O12" s="54"/>
      <c r="P12" s="32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70"/>
    </row>
    <row r="13" spans="1:30" ht="14.45" customHeight="1" x14ac:dyDescent="0.2">
      <c r="A13" s="18">
        <v>4</v>
      </c>
      <c r="B13" s="54"/>
      <c r="C13" s="54"/>
      <c r="D13" s="32"/>
      <c r="E13" s="54"/>
      <c r="F13" s="54"/>
      <c r="G13" s="63"/>
      <c r="H13" s="54"/>
      <c r="I13" s="54"/>
      <c r="J13" s="43"/>
      <c r="K13" s="54"/>
      <c r="L13" s="54"/>
      <c r="M13" s="54"/>
      <c r="N13" s="54"/>
      <c r="O13" s="54"/>
      <c r="P13" s="32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70"/>
    </row>
    <row r="14" spans="1:30" ht="14.45" customHeight="1" x14ac:dyDescent="0.2">
      <c r="A14" s="18">
        <v>5</v>
      </c>
      <c r="B14" s="54"/>
      <c r="C14" s="54"/>
      <c r="D14" s="32"/>
      <c r="E14" s="54"/>
      <c r="F14" s="54"/>
      <c r="G14" s="63"/>
      <c r="H14" s="54"/>
      <c r="I14" s="54"/>
      <c r="J14" s="43"/>
      <c r="K14" s="54"/>
      <c r="L14" s="54"/>
      <c r="M14" s="69"/>
      <c r="N14" s="54"/>
      <c r="O14" s="54"/>
      <c r="P14" s="32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0"/>
    </row>
    <row r="15" spans="1:30" ht="14.45" customHeight="1" x14ac:dyDescent="0.2">
      <c r="A15" s="18">
        <v>6</v>
      </c>
      <c r="B15" s="54"/>
      <c r="C15" s="54"/>
      <c r="D15" s="32"/>
      <c r="E15" s="54"/>
      <c r="F15" s="54"/>
      <c r="G15" s="63"/>
      <c r="H15" s="54"/>
      <c r="I15" s="54"/>
      <c r="J15" s="43"/>
      <c r="K15" s="54"/>
      <c r="L15" s="54"/>
      <c r="M15" s="54"/>
      <c r="N15" s="54"/>
      <c r="O15" s="54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70"/>
    </row>
    <row r="16" spans="1:30" ht="14.45" customHeight="1" x14ac:dyDescent="0.2">
      <c r="A16" s="18">
        <v>7</v>
      </c>
      <c r="B16" s="54"/>
      <c r="C16" s="54"/>
      <c r="D16" s="32"/>
      <c r="E16" s="54"/>
      <c r="F16" s="54"/>
      <c r="G16" s="63"/>
      <c r="H16" s="54"/>
      <c r="I16" s="54"/>
      <c r="J16" s="43"/>
      <c r="K16" s="54"/>
      <c r="L16" s="54"/>
      <c r="M16" s="54"/>
      <c r="N16" s="54"/>
      <c r="O16" s="54"/>
      <c r="P16" s="3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70"/>
    </row>
    <row r="17" spans="1:30" ht="14.45" customHeight="1" x14ac:dyDescent="0.2">
      <c r="A17" s="18">
        <v>8</v>
      </c>
      <c r="B17" s="54"/>
      <c r="C17" s="54"/>
      <c r="D17" s="32"/>
      <c r="E17" s="54"/>
      <c r="F17" s="54"/>
      <c r="G17" s="63"/>
      <c r="H17" s="54"/>
      <c r="I17" s="54"/>
      <c r="J17" s="43"/>
      <c r="K17" s="54"/>
      <c r="L17" s="54"/>
      <c r="M17" s="54"/>
      <c r="N17" s="54"/>
      <c r="O17" s="54"/>
      <c r="P17" s="32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70"/>
    </row>
    <row r="18" spans="1:30" ht="14.45" customHeight="1" x14ac:dyDescent="0.2">
      <c r="A18" s="18">
        <v>9</v>
      </c>
      <c r="B18" s="54"/>
      <c r="C18" s="54"/>
      <c r="D18" s="32"/>
      <c r="E18" s="54"/>
      <c r="F18" s="54"/>
      <c r="G18" s="63"/>
      <c r="H18" s="54"/>
      <c r="I18" s="54"/>
      <c r="J18" s="43"/>
      <c r="K18" s="54"/>
      <c r="L18" s="54"/>
      <c r="M18" s="54"/>
      <c r="N18" s="54"/>
      <c r="O18" s="54"/>
      <c r="P18" s="32"/>
      <c r="Q18" s="54"/>
      <c r="R18" s="54"/>
      <c r="S18" s="54"/>
      <c r="T18" s="54"/>
      <c r="U18" s="55"/>
      <c r="V18" s="54"/>
      <c r="W18" s="54"/>
      <c r="Y18" s="54"/>
      <c r="Z18" s="54"/>
      <c r="AA18" s="54"/>
      <c r="AB18" s="54"/>
      <c r="AC18" s="54"/>
      <c r="AD18" s="70"/>
    </row>
    <row r="19" spans="1:30" ht="14.45" customHeight="1" x14ac:dyDescent="0.2">
      <c r="A19" s="18">
        <v>10</v>
      </c>
      <c r="B19" s="54"/>
      <c r="C19" s="54"/>
      <c r="D19" s="45"/>
      <c r="E19" s="54"/>
      <c r="F19" s="54"/>
      <c r="G19" s="63"/>
      <c r="H19" s="54"/>
      <c r="I19" s="54"/>
      <c r="J19" s="43"/>
      <c r="K19" s="54"/>
      <c r="L19" s="54"/>
      <c r="M19" s="54"/>
      <c r="N19" s="54"/>
      <c r="O19" s="54"/>
      <c r="P19" s="32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C19" s="54"/>
      <c r="AD19" s="70"/>
    </row>
    <row r="20" spans="1:30" ht="14.45" customHeight="1" x14ac:dyDescent="0.2">
      <c r="A20" s="18">
        <v>11</v>
      </c>
      <c r="B20" s="54"/>
      <c r="C20" s="54"/>
      <c r="D20" s="46"/>
      <c r="E20" s="54"/>
      <c r="F20" s="54"/>
      <c r="G20" s="63"/>
      <c r="H20" s="54"/>
      <c r="I20" s="54"/>
      <c r="J20" s="43"/>
      <c r="K20" s="54"/>
      <c r="L20" s="54"/>
      <c r="M20" s="54"/>
      <c r="N20" s="54"/>
      <c r="O20" s="54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6"/>
    </row>
    <row r="21" spans="1:30" ht="14.45" customHeight="1" x14ac:dyDescent="0.2">
      <c r="A21" s="18">
        <v>12</v>
      </c>
      <c r="B21" s="54"/>
      <c r="C21" s="54"/>
      <c r="D21" s="46"/>
      <c r="E21" s="54"/>
      <c r="F21" s="54"/>
      <c r="G21" s="63"/>
      <c r="H21" s="54"/>
      <c r="I21" s="54"/>
      <c r="J21" s="43"/>
      <c r="K21" s="54"/>
      <c r="L21" s="54"/>
      <c r="M21" s="54"/>
      <c r="N21" s="54"/>
      <c r="O21" s="54"/>
      <c r="P21" s="32"/>
      <c r="Q21" s="54"/>
      <c r="R21" s="54"/>
      <c r="S21" s="54"/>
      <c r="T21" s="71"/>
      <c r="U21" s="54"/>
      <c r="V21" s="54"/>
      <c r="W21" s="54"/>
      <c r="X21" s="54"/>
      <c r="Y21" s="54"/>
      <c r="Z21" s="54"/>
      <c r="AA21" s="54"/>
      <c r="AB21" s="54"/>
      <c r="AC21" s="54"/>
      <c r="AD21" s="56"/>
    </row>
    <row r="22" spans="1:30" ht="14.45" customHeight="1" x14ac:dyDescent="0.2">
      <c r="A22" s="18">
        <v>13</v>
      </c>
      <c r="B22" s="54"/>
      <c r="C22" s="54"/>
      <c r="D22" s="46"/>
      <c r="E22" s="54"/>
      <c r="F22" s="54"/>
      <c r="G22" s="63"/>
      <c r="H22" s="54"/>
      <c r="I22" s="54"/>
      <c r="J22" s="43"/>
      <c r="K22" s="54"/>
      <c r="L22" s="54"/>
      <c r="M22" s="54"/>
      <c r="N22" s="54"/>
      <c r="O22" s="54"/>
      <c r="P22" s="32"/>
      <c r="Q22" s="54"/>
      <c r="R22" s="54"/>
      <c r="S22" s="54"/>
      <c r="T22" s="71"/>
      <c r="U22" s="54"/>
      <c r="V22" s="54"/>
      <c r="W22" s="54"/>
      <c r="X22" s="54"/>
      <c r="Y22" s="54"/>
      <c r="Z22" s="54"/>
      <c r="AA22" s="54"/>
      <c r="AB22" s="54"/>
      <c r="AC22" s="54"/>
      <c r="AD22" s="56"/>
    </row>
    <row r="23" spans="1:30" ht="14.45" customHeight="1" x14ac:dyDescent="0.2">
      <c r="A23" s="18">
        <v>14</v>
      </c>
      <c r="B23" s="54"/>
      <c r="C23" s="54"/>
      <c r="D23" s="46"/>
      <c r="E23" s="54"/>
      <c r="F23" s="54"/>
      <c r="G23" s="63"/>
      <c r="H23" s="54"/>
      <c r="I23" s="54"/>
      <c r="J23" s="43"/>
      <c r="K23" s="54"/>
      <c r="L23" s="54"/>
      <c r="M23" s="54"/>
      <c r="N23" s="54"/>
      <c r="O23" s="54"/>
      <c r="P23" s="32"/>
      <c r="Q23" s="54"/>
      <c r="R23" s="54"/>
      <c r="S23" s="54"/>
      <c r="T23" s="71"/>
      <c r="U23" s="54"/>
      <c r="V23" s="54"/>
      <c r="W23" s="54"/>
      <c r="X23" s="54"/>
      <c r="Y23" s="54"/>
      <c r="Z23" s="54"/>
      <c r="AA23" s="54"/>
      <c r="AB23" s="54"/>
      <c r="AC23" s="54"/>
      <c r="AD23" s="56"/>
    </row>
    <row r="24" spans="1:30" ht="14.45" customHeight="1" x14ac:dyDescent="0.2">
      <c r="A24" s="18">
        <v>15</v>
      </c>
      <c r="B24" s="54"/>
      <c r="C24" s="54"/>
      <c r="D24" s="46"/>
      <c r="E24" s="54"/>
      <c r="F24" s="54"/>
      <c r="G24" s="63"/>
      <c r="H24" s="54"/>
      <c r="I24" s="54"/>
      <c r="J24" s="43"/>
      <c r="K24" s="54"/>
      <c r="L24" s="54"/>
      <c r="M24" s="54"/>
      <c r="N24" s="54"/>
      <c r="O24" s="54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70"/>
    </row>
    <row r="25" spans="1:30" ht="14.45" customHeight="1" x14ac:dyDescent="0.2">
      <c r="A25" s="18">
        <v>16</v>
      </c>
      <c r="B25" s="54"/>
      <c r="C25" s="54"/>
      <c r="D25" s="46"/>
      <c r="E25" s="54"/>
      <c r="F25" s="54"/>
      <c r="G25" s="63"/>
      <c r="H25" s="54"/>
      <c r="I25" s="54"/>
      <c r="J25" s="43"/>
      <c r="K25" s="54"/>
      <c r="L25" s="54"/>
      <c r="M25" s="54"/>
      <c r="N25" s="54"/>
      <c r="O25" s="54"/>
      <c r="P25" s="46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6"/>
    </row>
    <row r="26" spans="1:30" ht="14.45" customHeight="1" x14ac:dyDescent="0.2">
      <c r="A26" s="18">
        <v>17</v>
      </c>
      <c r="B26" s="54"/>
      <c r="C26" s="54"/>
      <c r="D26" s="46"/>
      <c r="E26" s="54"/>
      <c r="F26" s="54"/>
      <c r="G26" s="63"/>
      <c r="H26" s="54"/>
      <c r="I26" s="54"/>
      <c r="J26" s="43"/>
      <c r="K26" s="54"/>
      <c r="L26" s="54"/>
      <c r="M26" s="54"/>
      <c r="N26" s="54"/>
      <c r="O26" s="54"/>
      <c r="P26" s="46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70"/>
    </row>
    <row r="27" spans="1:30" ht="14.45" customHeight="1" x14ac:dyDescent="0.2">
      <c r="A27" s="18">
        <v>18</v>
      </c>
      <c r="B27" s="54"/>
      <c r="C27" s="54"/>
      <c r="D27" s="46"/>
      <c r="E27" s="54"/>
      <c r="F27" s="54"/>
      <c r="G27" s="63"/>
      <c r="H27" s="54"/>
      <c r="I27" s="54"/>
      <c r="J27" s="43"/>
      <c r="K27" s="54"/>
      <c r="L27" s="54"/>
      <c r="M27" s="54"/>
      <c r="N27" s="54"/>
      <c r="O27" s="54"/>
      <c r="P27" s="4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70"/>
    </row>
    <row r="28" spans="1:30" ht="14.45" customHeight="1" x14ac:dyDescent="0.2">
      <c r="A28" s="18">
        <v>19</v>
      </c>
      <c r="B28" s="54"/>
      <c r="C28" s="54"/>
      <c r="D28" s="46"/>
      <c r="E28" s="54"/>
      <c r="F28" s="54"/>
      <c r="G28" s="63"/>
      <c r="H28" s="54"/>
      <c r="I28" s="54"/>
      <c r="J28" s="43"/>
      <c r="K28" s="54"/>
      <c r="L28" s="54"/>
      <c r="M28" s="54"/>
      <c r="N28" s="54"/>
      <c r="O28" s="54"/>
      <c r="P28" s="4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70"/>
    </row>
    <row r="29" spans="1:30" ht="14.45" customHeight="1" x14ac:dyDescent="0.2">
      <c r="A29" s="18">
        <v>20</v>
      </c>
      <c r="B29" s="54"/>
      <c r="C29" s="54"/>
      <c r="D29" s="46"/>
      <c r="E29" s="54"/>
      <c r="F29" s="54"/>
      <c r="G29" s="63"/>
      <c r="H29" s="54"/>
      <c r="I29" s="54"/>
      <c r="J29" s="43"/>
      <c r="K29" s="54"/>
      <c r="L29" s="54"/>
      <c r="M29" s="54"/>
      <c r="N29" s="54"/>
      <c r="O29" s="54"/>
      <c r="P29" s="4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70"/>
    </row>
    <row r="30" spans="1:30" ht="14.45" customHeight="1" x14ac:dyDescent="0.2">
      <c r="A30" s="18">
        <v>21</v>
      </c>
      <c r="B30" s="54"/>
      <c r="C30" s="54"/>
      <c r="D30" s="46"/>
      <c r="E30" s="54"/>
      <c r="G30" s="63"/>
      <c r="H30" s="54"/>
      <c r="I30" s="54"/>
      <c r="J30" s="43"/>
      <c r="K30" s="54"/>
      <c r="L30" s="54"/>
      <c r="M30" s="54"/>
      <c r="N30" s="54"/>
      <c r="O30" s="54"/>
      <c r="P30" s="4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70"/>
    </row>
    <row r="31" spans="1:30" ht="14.45" customHeight="1" x14ac:dyDescent="0.2">
      <c r="A31" s="18">
        <v>22</v>
      </c>
      <c r="B31" s="54"/>
      <c r="C31" s="54"/>
      <c r="D31" s="46"/>
      <c r="E31" s="54"/>
      <c r="F31" s="54"/>
      <c r="G31" s="63"/>
      <c r="H31" s="54"/>
      <c r="I31" s="54"/>
      <c r="J31" s="43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6"/>
    </row>
    <row r="32" spans="1:30" ht="14.45" customHeight="1" x14ac:dyDescent="0.2">
      <c r="A32" s="18">
        <v>23</v>
      </c>
      <c r="B32" s="54"/>
      <c r="C32" s="54"/>
      <c r="D32" s="46"/>
      <c r="E32" s="54"/>
      <c r="F32" s="54"/>
      <c r="G32" s="63"/>
      <c r="H32" s="54"/>
      <c r="I32" s="54"/>
      <c r="J32" s="43"/>
      <c r="K32" s="54"/>
      <c r="L32" s="54"/>
      <c r="M32" s="54"/>
      <c r="N32" s="54"/>
      <c r="O32" s="54"/>
      <c r="P32" s="4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70"/>
    </row>
    <row r="33" spans="1:34" ht="14.45" customHeight="1" x14ac:dyDescent="0.2">
      <c r="A33" s="18">
        <v>24</v>
      </c>
      <c r="B33" s="54"/>
      <c r="C33" s="54"/>
      <c r="D33" s="46"/>
      <c r="E33" s="54"/>
      <c r="F33" s="54"/>
      <c r="G33" s="63"/>
      <c r="H33" s="54"/>
      <c r="I33" s="54"/>
      <c r="J33" s="43"/>
      <c r="K33" s="54"/>
      <c r="L33" s="54"/>
      <c r="M33" s="54"/>
      <c r="N33" s="54"/>
      <c r="O33" s="54"/>
      <c r="P33" s="4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70"/>
    </row>
    <row r="34" spans="1:34" ht="14.45" customHeight="1" x14ac:dyDescent="0.2">
      <c r="A34" s="18">
        <v>25</v>
      </c>
      <c r="B34" s="54"/>
      <c r="C34" s="54"/>
      <c r="D34" s="46"/>
      <c r="E34" s="54"/>
      <c r="F34" s="54"/>
      <c r="G34" s="63"/>
      <c r="H34" s="54"/>
      <c r="I34" s="54"/>
      <c r="J34" s="43"/>
      <c r="K34" s="54"/>
      <c r="L34" s="54"/>
      <c r="M34" s="54"/>
      <c r="N34" s="54"/>
      <c r="O34" s="54"/>
      <c r="P34" s="4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70"/>
    </row>
    <row r="35" spans="1:34" ht="14.45" customHeight="1" x14ac:dyDescent="0.2">
      <c r="A35" s="18">
        <v>26</v>
      </c>
      <c r="B35" s="54"/>
      <c r="C35" s="54"/>
      <c r="D35" s="46"/>
      <c r="E35" s="54"/>
      <c r="F35" s="54"/>
      <c r="G35" s="63"/>
      <c r="H35" s="54"/>
      <c r="I35" s="54"/>
      <c r="J35" s="43"/>
      <c r="K35" s="54"/>
      <c r="L35" s="54"/>
      <c r="M35" s="54"/>
      <c r="N35" s="54"/>
      <c r="O35" s="54"/>
      <c r="P35" s="46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70"/>
    </row>
    <row r="36" spans="1:34" ht="14.45" customHeight="1" x14ac:dyDescent="0.2">
      <c r="A36" s="18">
        <v>27</v>
      </c>
      <c r="B36" s="54"/>
      <c r="C36" s="54"/>
      <c r="D36" s="46"/>
      <c r="E36" s="54"/>
      <c r="F36" s="54"/>
      <c r="G36" s="63"/>
      <c r="H36" s="54"/>
      <c r="I36" s="54"/>
      <c r="J36" s="43"/>
      <c r="K36" s="54"/>
      <c r="L36" s="54"/>
      <c r="M36" s="54"/>
      <c r="N36" s="54"/>
      <c r="O36" s="54"/>
      <c r="P36" s="46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6"/>
    </row>
    <row r="37" spans="1:34" ht="14.45" customHeight="1" x14ac:dyDescent="0.2">
      <c r="A37" s="18">
        <v>28</v>
      </c>
      <c r="B37" s="5"/>
      <c r="C37" s="6"/>
      <c r="D37" s="46"/>
      <c r="E37" s="5"/>
      <c r="F37" s="38"/>
      <c r="G37" s="64"/>
      <c r="H37" s="6"/>
      <c r="I37" s="6"/>
      <c r="J37" s="43"/>
      <c r="K37" s="6"/>
      <c r="L37" s="6"/>
      <c r="M37" s="6"/>
      <c r="N37" s="6"/>
      <c r="O37" s="6"/>
      <c r="P37" s="46"/>
      <c r="Q37" s="6"/>
      <c r="R37" s="6"/>
      <c r="S37" s="6"/>
      <c r="T37" s="6"/>
      <c r="U37" s="6"/>
      <c r="V37" s="6"/>
      <c r="W37" s="6"/>
      <c r="X37" s="54"/>
      <c r="Y37" s="6"/>
      <c r="Z37" s="6"/>
      <c r="AA37" s="6"/>
      <c r="AB37" s="54"/>
      <c r="AC37" s="6"/>
      <c r="AD37" s="57"/>
    </row>
    <row r="38" spans="1:34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57"/>
    </row>
    <row r="39" spans="1:34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57"/>
    </row>
    <row r="40" spans="1:34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7"/>
    </row>
    <row r="41" spans="1:34" s="60" customFormat="1" ht="14.45" customHeight="1" x14ac:dyDescent="0.2">
      <c r="A41" s="58" t="s">
        <v>36</v>
      </c>
      <c r="B41" s="59"/>
      <c r="C41" s="61"/>
      <c r="D41" s="61"/>
      <c r="E41" s="61"/>
      <c r="F41" s="61"/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J2" sqref="J2:Q2"/>
    </sheetView>
  </sheetViews>
  <sheetFormatPr defaultRowHeight="12.75" x14ac:dyDescent="0.2"/>
  <cols>
    <col min="1" max="1" width="5" customWidth="1"/>
    <col min="2" max="3" width="5.140625" style="8" customWidth="1"/>
    <col min="4" max="4" width="5.28515625" style="8" customWidth="1"/>
    <col min="5" max="5" width="6.28515625" style="8" customWidth="1"/>
    <col min="6" max="6" width="4.85546875" style="8" customWidth="1"/>
    <col min="7" max="7" width="6.140625" style="34" customWidth="1"/>
    <col min="8" max="8" width="6.28515625" style="8" customWidth="1"/>
    <col min="9" max="9" width="5.140625" style="8" customWidth="1"/>
    <col min="10" max="10" width="6.28515625" style="8" customWidth="1"/>
    <col min="11" max="12" width="4.85546875" style="8" customWidth="1"/>
    <col min="13" max="13" width="7.140625" style="8" customWidth="1"/>
    <col min="14" max="14" width="5.140625" style="8" customWidth="1"/>
    <col min="15" max="15" width="5.42578125" style="8" customWidth="1"/>
    <col min="16" max="16" width="5" style="8" customWidth="1"/>
    <col min="17" max="17" width="5.85546875" style="8" customWidth="1"/>
    <col min="18" max="18" width="4.28515625" style="8" customWidth="1"/>
    <col min="19" max="19" width="5.140625" style="8" customWidth="1"/>
    <col min="20" max="20" width="8" style="8" customWidth="1"/>
    <col min="21" max="21" width="7.7109375" style="8" customWidth="1"/>
    <col min="22" max="22" width="5.140625" style="8" customWidth="1"/>
    <col min="23" max="24" width="4.7109375" style="8" customWidth="1"/>
    <col min="25" max="25" width="5.5703125" style="8" customWidth="1"/>
    <col min="26" max="26" width="5.42578125" style="8" customWidth="1"/>
    <col min="27" max="27" width="6.85546875" style="8" customWidth="1"/>
    <col min="28" max="29" width="6.7109375" style="8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27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54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27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27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19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13" t="s">
        <v>3</v>
      </c>
      <c r="C9" s="13" t="s">
        <v>4</v>
      </c>
      <c r="D9" s="31" t="s">
        <v>25</v>
      </c>
      <c r="E9" s="24" t="s">
        <v>20</v>
      </c>
      <c r="F9" s="13" t="s">
        <v>27</v>
      </c>
      <c r="G9" s="36" t="s">
        <v>22</v>
      </c>
      <c r="H9" s="141"/>
      <c r="I9" s="141"/>
      <c r="J9" s="30" t="s">
        <v>26</v>
      </c>
      <c r="K9" s="13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13" t="s">
        <v>12</v>
      </c>
      <c r="W9" s="13" t="s">
        <v>13</v>
      </c>
      <c r="X9" s="13" t="s">
        <v>14</v>
      </c>
      <c r="Y9" s="13" t="s">
        <v>15</v>
      </c>
      <c r="Z9" s="13" t="s">
        <v>16</v>
      </c>
      <c r="AA9" s="13" t="s">
        <v>17</v>
      </c>
      <c r="AB9" s="13" t="s">
        <v>18</v>
      </c>
      <c r="AC9" s="159"/>
      <c r="AD9" s="148"/>
    </row>
    <row r="10" spans="1:30" ht="14.45" customHeight="1" x14ac:dyDescent="0.2">
      <c r="A10" s="18">
        <v>1</v>
      </c>
      <c r="B10" s="54"/>
      <c r="C10" s="54"/>
      <c r="D10" s="32"/>
      <c r="E10" s="54"/>
      <c r="F10" s="54"/>
      <c r="G10" s="63"/>
      <c r="H10" s="54"/>
      <c r="I10" s="54"/>
      <c r="J10" s="43"/>
      <c r="K10" s="54"/>
      <c r="L10" s="54"/>
      <c r="M10" s="54"/>
      <c r="N10" s="54"/>
      <c r="O10" s="54"/>
      <c r="P10" s="4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70"/>
    </row>
    <row r="11" spans="1:30" ht="14.45" customHeight="1" x14ac:dyDescent="0.2">
      <c r="A11" s="18">
        <v>2</v>
      </c>
      <c r="B11" s="54"/>
      <c r="C11" s="54"/>
      <c r="D11" s="32"/>
      <c r="E11" s="54"/>
      <c r="F11" s="54"/>
      <c r="G11" s="63"/>
      <c r="H11" s="54"/>
      <c r="I11" s="54"/>
      <c r="J11" s="43"/>
      <c r="K11" s="54"/>
      <c r="L11" s="54"/>
      <c r="M11" s="54"/>
      <c r="N11" s="54"/>
      <c r="O11" s="54"/>
      <c r="P11" s="32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70"/>
    </row>
    <row r="12" spans="1:30" ht="14.45" customHeight="1" x14ac:dyDescent="0.2">
      <c r="A12" s="18">
        <v>3</v>
      </c>
      <c r="B12" s="54"/>
      <c r="C12" s="54"/>
      <c r="D12" s="32"/>
      <c r="E12" s="54"/>
      <c r="F12" s="54"/>
      <c r="G12" s="63"/>
      <c r="H12" s="54"/>
      <c r="I12" s="54"/>
      <c r="J12" s="43"/>
      <c r="K12" s="54"/>
      <c r="L12" s="54"/>
      <c r="M12" s="54"/>
      <c r="N12" s="54"/>
      <c r="O12" s="54"/>
      <c r="P12" s="32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70"/>
    </row>
    <row r="13" spans="1:30" ht="14.45" customHeight="1" x14ac:dyDescent="0.2">
      <c r="A13" s="18">
        <v>4</v>
      </c>
      <c r="B13" s="54"/>
      <c r="C13" s="54"/>
      <c r="D13" s="32"/>
      <c r="E13" s="54"/>
      <c r="F13" s="54"/>
      <c r="G13" s="63"/>
      <c r="H13" s="54"/>
      <c r="I13" s="54"/>
      <c r="J13" s="43"/>
      <c r="K13" s="54"/>
      <c r="L13" s="54"/>
      <c r="M13" s="54"/>
      <c r="N13" s="54"/>
      <c r="O13" s="54"/>
      <c r="P13" s="32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70"/>
    </row>
    <row r="14" spans="1:30" ht="14.45" customHeight="1" x14ac:dyDescent="0.2">
      <c r="A14" s="18">
        <v>5</v>
      </c>
      <c r="B14" s="54"/>
      <c r="C14" s="54"/>
      <c r="D14" s="32"/>
      <c r="E14" s="54"/>
      <c r="F14" s="54"/>
      <c r="G14" s="63"/>
      <c r="H14" s="54"/>
      <c r="I14" s="54"/>
      <c r="J14" s="43"/>
      <c r="K14" s="54"/>
      <c r="L14" s="54"/>
      <c r="M14" s="69"/>
      <c r="N14" s="54"/>
      <c r="O14" s="54"/>
      <c r="P14" s="32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0"/>
    </row>
    <row r="15" spans="1:30" ht="14.45" customHeight="1" x14ac:dyDescent="0.2">
      <c r="A15" s="18">
        <v>6</v>
      </c>
      <c r="B15" s="54"/>
      <c r="C15" s="54"/>
      <c r="D15" s="32"/>
      <c r="E15" s="54"/>
      <c r="F15" s="54"/>
      <c r="G15" s="63"/>
      <c r="H15" s="54"/>
      <c r="I15" s="54"/>
      <c r="J15" s="43"/>
      <c r="K15" s="54"/>
      <c r="L15" s="54"/>
      <c r="M15" s="54"/>
      <c r="N15" s="54"/>
      <c r="O15" s="54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70"/>
    </row>
    <row r="16" spans="1:30" ht="14.45" customHeight="1" x14ac:dyDescent="0.2">
      <c r="A16" s="18">
        <v>7</v>
      </c>
      <c r="B16" s="54"/>
      <c r="C16" s="54"/>
      <c r="D16" s="32"/>
      <c r="E16" s="54"/>
      <c r="F16" s="54"/>
      <c r="G16" s="63"/>
      <c r="H16" s="54"/>
      <c r="I16" s="54"/>
      <c r="J16" s="43"/>
      <c r="K16" s="54"/>
      <c r="L16" s="54"/>
      <c r="M16" s="54"/>
      <c r="N16" s="54"/>
      <c r="O16" s="54"/>
      <c r="P16" s="3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70"/>
    </row>
    <row r="17" spans="1:30" ht="14.45" customHeight="1" x14ac:dyDescent="0.2">
      <c r="A17" s="18">
        <v>8</v>
      </c>
      <c r="B17" s="54"/>
      <c r="C17" s="54"/>
      <c r="D17" s="32"/>
      <c r="E17" s="54"/>
      <c r="F17" s="54"/>
      <c r="G17" s="63"/>
      <c r="H17" s="54"/>
      <c r="I17" s="54"/>
      <c r="J17" s="43"/>
      <c r="K17" s="54"/>
      <c r="L17" s="54"/>
      <c r="M17" s="54"/>
      <c r="N17" s="54"/>
      <c r="O17" s="54"/>
      <c r="P17" s="32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70"/>
    </row>
    <row r="18" spans="1:30" ht="14.45" customHeight="1" x14ac:dyDescent="0.2">
      <c r="A18" s="18">
        <v>9</v>
      </c>
      <c r="B18" s="54"/>
      <c r="C18" s="54"/>
      <c r="D18" s="32"/>
      <c r="E18" s="54"/>
      <c r="F18" s="54"/>
      <c r="G18" s="63"/>
      <c r="H18" s="54"/>
      <c r="I18" s="54"/>
      <c r="J18" s="43"/>
      <c r="K18" s="54"/>
      <c r="L18" s="54"/>
      <c r="M18" s="54"/>
      <c r="N18" s="54"/>
      <c r="O18" s="54"/>
      <c r="P18" s="32"/>
      <c r="Q18" s="54"/>
      <c r="R18" s="54"/>
      <c r="S18" s="54"/>
      <c r="T18" s="54"/>
      <c r="U18" s="55"/>
      <c r="V18" s="54"/>
      <c r="W18" s="54"/>
      <c r="Y18" s="54"/>
      <c r="Z18" s="54"/>
      <c r="AA18" s="54"/>
      <c r="AB18" s="54"/>
      <c r="AC18" s="54"/>
      <c r="AD18" s="70"/>
    </row>
    <row r="19" spans="1:30" ht="14.45" customHeight="1" x14ac:dyDescent="0.2">
      <c r="A19" s="18">
        <v>10</v>
      </c>
      <c r="B19" s="54"/>
      <c r="C19" s="54"/>
      <c r="D19" s="45"/>
      <c r="E19" s="54"/>
      <c r="F19" s="54"/>
      <c r="G19" s="63"/>
      <c r="H19" s="54"/>
      <c r="I19" s="54"/>
      <c r="J19" s="43"/>
      <c r="K19" s="54"/>
      <c r="L19" s="54"/>
      <c r="M19" s="54"/>
      <c r="N19" s="54"/>
      <c r="O19" s="54"/>
      <c r="P19" s="32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C19" s="54"/>
      <c r="AD19" s="70"/>
    </row>
    <row r="20" spans="1:30" ht="14.45" customHeight="1" x14ac:dyDescent="0.2">
      <c r="A20" s="18">
        <v>11</v>
      </c>
      <c r="B20" s="54"/>
      <c r="C20" s="54"/>
      <c r="D20" s="46"/>
      <c r="E20" s="54"/>
      <c r="F20" s="54"/>
      <c r="G20" s="63"/>
      <c r="H20" s="54"/>
      <c r="I20" s="54"/>
      <c r="J20" s="43"/>
      <c r="K20" s="54"/>
      <c r="L20" s="54"/>
      <c r="M20" s="54"/>
      <c r="N20" s="54"/>
      <c r="O20" s="54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6"/>
    </row>
    <row r="21" spans="1:30" ht="14.45" customHeight="1" x14ac:dyDescent="0.2">
      <c r="A21" s="18">
        <v>12</v>
      </c>
      <c r="B21" s="54"/>
      <c r="C21" s="54"/>
      <c r="D21" s="46"/>
      <c r="E21" s="54"/>
      <c r="F21" s="54"/>
      <c r="G21" s="63"/>
      <c r="H21" s="54"/>
      <c r="I21" s="54"/>
      <c r="J21" s="43"/>
      <c r="K21" s="54"/>
      <c r="L21" s="54"/>
      <c r="M21" s="54"/>
      <c r="N21" s="54"/>
      <c r="O21" s="54"/>
      <c r="P21" s="32"/>
      <c r="Q21" s="54"/>
      <c r="R21" s="54"/>
      <c r="S21" s="54"/>
      <c r="T21" s="71"/>
      <c r="U21" s="54"/>
      <c r="V21" s="54"/>
      <c r="W21" s="54"/>
      <c r="X21" s="54"/>
      <c r="Y21" s="54"/>
      <c r="Z21" s="54"/>
      <c r="AA21" s="54"/>
      <c r="AB21" s="54"/>
      <c r="AC21" s="54"/>
      <c r="AD21" s="56"/>
    </row>
    <row r="22" spans="1:30" ht="14.45" customHeight="1" x14ac:dyDescent="0.2">
      <c r="A22" s="18">
        <v>13</v>
      </c>
      <c r="B22" s="54"/>
      <c r="C22" s="54"/>
      <c r="D22" s="46"/>
      <c r="E22" s="54"/>
      <c r="F22" s="54"/>
      <c r="G22" s="63"/>
      <c r="H22" s="54"/>
      <c r="I22" s="54"/>
      <c r="J22" s="43"/>
      <c r="K22" s="54"/>
      <c r="L22" s="54"/>
      <c r="M22" s="54"/>
      <c r="N22" s="54"/>
      <c r="O22" s="54"/>
      <c r="P22" s="32"/>
      <c r="Q22" s="54"/>
      <c r="R22" s="54"/>
      <c r="S22" s="54"/>
      <c r="T22" s="71"/>
      <c r="U22" s="54"/>
      <c r="V22" s="54"/>
      <c r="W22" s="54"/>
      <c r="X22" s="54"/>
      <c r="Y22" s="54"/>
      <c r="Z22" s="54"/>
      <c r="AA22" s="54"/>
      <c r="AB22" s="54"/>
      <c r="AC22" s="54"/>
      <c r="AD22" s="56"/>
    </row>
    <row r="23" spans="1:30" ht="14.45" customHeight="1" x14ac:dyDescent="0.2">
      <c r="A23" s="18">
        <v>14</v>
      </c>
      <c r="B23" s="54"/>
      <c r="C23" s="54"/>
      <c r="D23" s="46"/>
      <c r="E23" s="54"/>
      <c r="F23" s="54"/>
      <c r="G23" s="63"/>
      <c r="H23" s="54"/>
      <c r="I23" s="54"/>
      <c r="J23" s="43"/>
      <c r="K23" s="54"/>
      <c r="L23" s="54"/>
      <c r="M23" s="54"/>
      <c r="N23" s="54"/>
      <c r="O23" s="54"/>
      <c r="P23" s="32"/>
      <c r="Q23" s="54"/>
      <c r="R23" s="54"/>
      <c r="S23" s="54"/>
      <c r="T23" s="71"/>
      <c r="U23" s="54"/>
      <c r="V23" s="54"/>
      <c r="W23" s="54"/>
      <c r="X23" s="54"/>
      <c r="Y23" s="54"/>
      <c r="Z23" s="54"/>
      <c r="AA23" s="54"/>
      <c r="AB23" s="54"/>
      <c r="AC23" s="54"/>
      <c r="AD23" s="56"/>
    </row>
    <row r="24" spans="1:30" ht="14.45" customHeight="1" x14ac:dyDescent="0.2">
      <c r="A24" s="18">
        <v>15</v>
      </c>
      <c r="B24" s="54"/>
      <c r="C24" s="54"/>
      <c r="D24" s="46"/>
      <c r="E24" s="54"/>
      <c r="F24" s="54"/>
      <c r="G24" s="63"/>
      <c r="H24" s="54"/>
      <c r="I24" s="54"/>
      <c r="J24" s="43"/>
      <c r="K24" s="54"/>
      <c r="L24" s="54"/>
      <c r="M24" s="54"/>
      <c r="N24" s="54"/>
      <c r="O24" s="54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70"/>
    </row>
    <row r="25" spans="1:30" ht="14.45" customHeight="1" x14ac:dyDescent="0.2">
      <c r="A25" s="18">
        <v>16</v>
      </c>
      <c r="B25" s="54"/>
      <c r="C25" s="54"/>
      <c r="D25" s="46"/>
      <c r="E25" s="54"/>
      <c r="F25" s="54"/>
      <c r="G25" s="63"/>
      <c r="H25" s="54"/>
      <c r="I25" s="54"/>
      <c r="J25" s="43"/>
      <c r="K25" s="54"/>
      <c r="L25" s="54"/>
      <c r="M25" s="54"/>
      <c r="N25" s="54"/>
      <c r="O25" s="54"/>
      <c r="P25" s="46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6"/>
    </row>
    <row r="26" spans="1:30" ht="14.45" customHeight="1" x14ac:dyDescent="0.2">
      <c r="A26" s="18">
        <v>17</v>
      </c>
      <c r="B26" s="54"/>
      <c r="C26" s="54"/>
      <c r="D26" s="46"/>
      <c r="E26" s="54"/>
      <c r="F26" s="54"/>
      <c r="G26" s="63"/>
      <c r="H26" s="54"/>
      <c r="I26" s="54"/>
      <c r="J26" s="43"/>
      <c r="K26" s="54"/>
      <c r="L26" s="54"/>
      <c r="M26" s="54"/>
      <c r="N26" s="54"/>
      <c r="O26" s="54"/>
      <c r="P26" s="46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70"/>
    </row>
    <row r="27" spans="1:30" ht="14.45" customHeight="1" x14ac:dyDescent="0.2">
      <c r="A27" s="18">
        <v>18</v>
      </c>
      <c r="B27" s="54"/>
      <c r="C27" s="54"/>
      <c r="D27" s="46"/>
      <c r="E27" s="54"/>
      <c r="F27" s="54"/>
      <c r="G27" s="63"/>
      <c r="H27" s="54"/>
      <c r="I27" s="54"/>
      <c r="J27" s="43"/>
      <c r="K27" s="54"/>
      <c r="L27" s="54"/>
      <c r="M27" s="54"/>
      <c r="N27" s="54"/>
      <c r="O27" s="54"/>
      <c r="P27" s="4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70"/>
    </row>
    <row r="28" spans="1:30" ht="14.45" customHeight="1" x14ac:dyDescent="0.2">
      <c r="A28" s="18">
        <v>19</v>
      </c>
      <c r="B28" s="54"/>
      <c r="C28" s="54"/>
      <c r="D28" s="46"/>
      <c r="E28" s="54"/>
      <c r="F28" s="54"/>
      <c r="G28" s="63"/>
      <c r="H28" s="54"/>
      <c r="I28" s="54"/>
      <c r="J28" s="43"/>
      <c r="K28" s="54"/>
      <c r="L28" s="54"/>
      <c r="M28" s="54"/>
      <c r="N28" s="54"/>
      <c r="O28" s="54"/>
      <c r="P28" s="4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70"/>
    </row>
    <row r="29" spans="1:30" ht="14.45" customHeight="1" x14ac:dyDescent="0.2">
      <c r="A29" s="18">
        <v>20</v>
      </c>
      <c r="B29" s="54"/>
      <c r="C29" s="54"/>
      <c r="D29" s="46"/>
      <c r="E29" s="54"/>
      <c r="F29" s="54"/>
      <c r="G29" s="63"/>
      <c r="H29" s="54"/>
      <c r="I29" s="54"/>
      <c r="J29" s="43"/>
      <c r="K29" s="54"/>
      <c r="L29" s="54"/>
      <c r="M29" s="54"/>
      <c r="N29" s="54"/>
      <c r="O29" s="54"/>
      <c r="P29" s="4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70"/>
    </row>
    <row r="30" spans="1:30" ht="14.45" customHeight="1" x14ac:dyDescent="0.2">
      <c r="A30" s="18">
        <v>21</v>
      </c>
      <c r="B30" s="54"/>
      <c r="C30" s="54"/>
      <c r="D30" s="46"/>
      <c r="E30" s="54"/>
      <c r="G30" s="63"/>
      <c r="H30" s="54"/>
      <c r="I30" s="54"/>
      <c r="J30" s="43"/>
      <c r="K30" s="54"/>
      <c r="L30" s="54"/>
      <c r="M30" s="54"/>
      <c r="N30" s="54"/>
      <c r="O30" s="54"/>
      <c r="P30" s="4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70"/>
    </row>
    <row r="31" spans="1:30" ht="14.45" customHeight="1" x14ac:dyDescent="0.2">
      <c r="A31" s="18">
        <v>22</v>
      </c>
      <c r="B31" s="54"/>
      <c r="C31" s="54"/>
      <c r="D31" s="46"/>
      <c r="E31" s="54"/>
      <c r="F31" s="54"/>
      <c r="G31" s="63"/>
      <c r="H31" s="54"/>
      <c r="I31" s="54"/>
      <c r="J31" s="43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6"/>
    </row>
    <row r="32" spans="1:30" ht="14.45" customHeight="1" x14ac:dyDescent="0.2">
      <c r="A32" s="18">
        <v>23</v>
      </c>
      <c r="B32" s="54"/>
      <c r="C32" s="54"/>
      <c r="D32" s="46"/>
      <c r="E32" s="54"/>
      <c r="F32" s="54"/>
      <c r="G32" s="63"/>
      <c r="H32" s="54"/>
      <c r="I32" s="54"/>
      <c r="J32" s="43"/>
      <c r="K32" s="54"/>
      <c r="L32" s="54"/>
      <c r="M32" s="54"/>
      <c r="N32" s="54"/>
      <c r="O32" s="54"/>
      <c r="P32" s="4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70"/>
    </row>
    <row r="33" spans="1:34" ht="14.45" customHeight="1" x14ac:dyDescent="0.2">
      <c r="A33" s="18">
        <v>24</v>
      </c>
      <c r="B33" s="54"/>
      <c r="C33" s="54"/>
      <c r="D33" s="46"/>
      <c r="E33" s="54"/>
      <c r="F33" s="54"/>
      <c r="G33" s="63"/>
      <c r="H33" s="54"/>
      <c r="I33" s="54"/>
      <c r="J33" s="43"/>
      <c r="K33" s="54"/>
      <c r="L33" s="54"/>
      <c r="M33" s="54"/>
      <c r="N33" s="54"/>
      <c r="O33" s="54"/>
      <c r="P33" s="4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70"/>
    </row>
    <row r="34" spans="1:34" ht="14.45" customHeight="1" x14ac:dyDescent="0.2">
      <c r="A34" s="18">
        <v>25</v>
      </c>
      <c r="B34" s="54"/>
      <c r="C34" s="54"/>
      <c r="D34" s="46"/>
      <c r="E34" s="54"/>
      <c r="F34" s="54"/>
      <c r="G34" s="63"/>
      <c r="H34" s="54"/>
      <c r="I34" s="54"/>
      <c r="J34" s="43"/>
      <c r="K34" s="54"/>
      <c r="L34" s="54"/>
      <c r="M34" s="54"/>
      <c r="N34" s="54"/>
      <c r="O34" s="54"/>
      <c r="P34" s="4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70"/>
    </row>
    <row r="35" spans="1:34" ht="14.45" customHeight="1" x14ac:dyDescent="0.2">
      <c r="A35" s="18">
        <v>26</v>
      </c>
      <c r="B35" s="54"/>
      <c r="C35" s="54"/>
      <c r="D35" s="46"/>
      <c r="E35" s="54"/>
      <c r="F35" s="54"/>
      <c r="G35" s="63"/>
      <c r="H35" s="54"/>
      <c r="I35" s="54"/>
      <c r="J35" s="43"/>
      <c r="K35" s="54"/>
      <c r="L35" s="54"/>
      <c r="M35" s="54"/>
      <c r="N35" s="54"/>
      <c r="O35" s="54"/>
      <c r="P35" s="46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70"/>
    </row>
    <row r="36" spans="1:34" ht="14.45" customHeight="1" x14ac:dyDescent="0.2">
      <c r="A36" s="18">
        <v>27</v>
      </c>
      <c r="B36" s="54"/>
      <c r="C36" s="54"/>
      <c r="D36" s="46"/>
      <c r="E36" s="54"/>
      <c r="F36" s="54"/>
      <c r="G36" s="63"/>
      <c r="H36" s="54"/>
      <c r="I36" s="54"/>
      <c r="J36" s="43"/>
      <c r="K36" s="54"/>
      <c r="L36" s="54"/>
      <c r="M36" s="54"/>
      <c r="N36" s="54"/>
      <c r="O36" s="54"/>
      <c r="P36" s="46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6"/>
    </row>
    <row r="37" spans="1:34" ht="14.45" customHeight="1" x14ac:dyDescent="0.2">
      <c r="A37" s="18">
        <v>28</v>
      </c>
      <c r="B37" s="5"/>
      <c r="C37" s="6"/>
      <c r="D37" s="46"/>
      <c r="E37" s="5"/>
      <c r="F37" s="38"/>
      <c r="G37" s="64"/>
      <c r="H37" s="6"/>
      <c r="I37" s="6"/>
      <c r="J37" s="43"/>
      <c r="K37" s="6"/>
      <c r="L37" s="6"/>
      <c r="M37" s="6"/>
      <c r="N37" s="6"/>
      <c r="O37" s="6"/>
      <c r="P37" s="46"/>
      <c r="Q37" s="6"/>
      <c r="R37" s="6"/>
      <c r="S37" s="6"/>
      <c r="T37" s="6"/>
      <c r="U37" s="6"/>
      <c r="V37" s="6"/>
      <c r="W37" s="6"/>
      <c r="X37" s="54"/>
      <c r="Y37" s="6"/>
      <c r="Z37" s="6"/>
      <c r="AA37" s="6"/>
      <c r="AB37" s="54"/>
      <c r="AC37" s="6"/>
      <c r="AD37" s="57"/>
    </row>
    <row r="38" spans="1:34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57"/>
    </row>
    <row r="39" spans="1:34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57"/>
    </row>
    <row r="40" spans="1:34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7"/>
    </row>
    <row r="41" spans="1:34" s="60" customFormat="1" ht="14.45" customHeight="1" x14ac:dyDescent="0.2">
      <c r="A41" s="58" t="s">
        <v>36</v>
      </c>
      <c r="B41" s="59"/>
      <c r="C41" s="61"/>
      <c r="D41" s="61"/>
      <c r="E41" s="61"/>
      <c r="F41" s="61"/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AD7:AD9"/>
    <mergeCell ref="C4:I4"/>
    <mergeCell ref="B7:G8"/>
    <mergeCell ref="N7:N9"/>
    <mergeCell ref="O7:O9"/>
    <mergeCell ref="P7:P9"/>
    <mergeCell ref="Q7:Q9"/>
    <mergeCell ref="R7:R9"/>
    <mergeCell ref="S7:S9"/>
    <mergeCell ref="AC7:AC9"/>
    <mergeCell ref="U7:U9"/>
    <mergeCell ref="V7:AB7"/>
    <mergeCell ref="T7:T9"/>
    <mergeCell ref="M7:M9"/>
    <mergeCell ref="C1:H1"/>
    <mergeCell ref="J1:Q1"/>
    <mergeCell ref="R1:X1"/>
    <mergeCell ref="C2:H2"/>
    <mergeCell ref="J2:Q2"/>
    <mergeCell ref="R2:X2"/>
    <mergeCell ref="R49:Y49"/>
    <mergeCell ref="M46:X46"/>
    <mergeCell ref="R3:X3"/>
    <mergeCell ref="A7:A9"/>
    <mergeCell ref="H7:H9"/>
    <mergeCell ref="I7:I9"/>
    <mergeCell ref="K7:L7"/>
    <mergeCell ref="C3:H3"/>
    <mergeCell ref="J3:Q3"/>
  </mergeCells>
  <phoneticPr fontId="5" type="noConversion"/>
  <pageMargins left="0" right="0" top="0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opLeftCell="A16" workbookViewId="0">
      <selection activeCell="A7" sqref="A7:V41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hidden="1" customWidth="1"/>
    <col min="6" max="6" width="4.85546875" style="74" hidden="1" customWidth="1"/>
    <col min="7" max="7" width="6.140625" style="34" hidden="1" customWidth="1"/>
    <col min="8" max="8" width="6.28515625" style="74" hidden="1" customWidth="1"/>
    <col min="9" max="9" width="5.140625" style="74" hidden="1" customWidth="1"/>
    <col min="10" max="10" width="6.28515625" style="74" customWidth="1"/>
    <col min="11" max="12" width="4.85546875" style="74" hidden="1" customWidth="1"/>
    <col min="13" max="13" width="7.140625" style="74" hidden="1" customWidth="1"/>
    <col min="14" max="14" width="5.140625" style="74" hidden="1" customWidth="1"/>
    <col min="15" max="15" width="5.42578125" style="74" hidden="1" customWidth="1"/>
    <col min="16" max="16" width="5" style="74" hidden="1" customWidth="1"/>
    <col min="17" max="17" width="5.85546875" style="74" hidden="1" customWidth="1"/>
    <col min="18" max="18" width="4.28515625" style="74" customWidth="1"/>
    <col min="19" max="19" width="5.140625" style="74" hidden="1" customWidth="1"/>
    <col min="20" max="20" width="5.140625" style="74" customWidth="1"/>
    <col min="21" max="22" width="8" style="74" customWidth="1"/>
    <col min="23" max="23" width="7.7109375" style="74" customWidth="1"/>
    <col min="24" max="24" width="5.140625" style="74" customWidth="1"/>
    <col min="25" max="26" width="4.7109375" style="74" customWidth="1"/>
    <col min="27" max="27" width="5.5703125" style="74" customWidth="1"/>
    <col min="28" max="28" width="5.42578125" style="74" customWidth="1"/>
    <col min="29" max="29" width="6.85546875" style="74" customWidth="1"/>
    <col min="30" max="31" width="6.7109375" style="74" customWidth="1"/>
    <col min="32" max="32" width="28" customWidth="1"/>
  </cols>
  <sheetData>
    <row r="1" spans="1:32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125"/>
      <c r="Z1" s="125"/>
      <c r="AA1" s="76"/>
      <c r="AB1" s="76"/>
      <c r="AC1" s="76"/>
      <c r="AD1" s="76"/>
      <c r="AE1" s="72"/>
    </row>
    <row r="2" spans="1:32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44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125"/>
      <c r="Z2" s="125"/>
      <c r="AA2" s="76"/>
      <c r="AB2" s="76"/>
      <c r="AC2" s="76"/>
      <c r="AD2" s="76"/>
      <c r="AE2" s="72"/>
    </row>
    <row r="3" spans="1:32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128"/>
      <c r="Z3" s="128"/>
      <c r="AA3" s="76"/>
      <c r="AB3" s="76"/>
      <c r="AC3" s="76"/>
      <c r="AD3" s="76"/>
      <c r="AE3" s="72"/>
    </row>
    <row r="4" spans="1:32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AB4" s="10"/>
      <c r="AC4" s="10"/>
      <c r="AD4" s="10"/>
      <c r="AE4" s="10"/>
    </row>
    <row r="5" spans="1:32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AB5" s="20"/>
      <c r="AC5" s="10"/>
      <c r="AD5" s="10"/>
      <c r="AE5" s="10"/>
    </row>
    <row r="6" spans="1:32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16"/>
      <c r="U7" s="153" t="s">
        <v>34</v>
      </c>
      <c r="V7" s="116" t="s">
        <v>112</v>
      </c>
      <c r="W7" s="153" t="s">
        <v>35</v>
      </c>
      <c r="X7" s="142" t="s">
        <v>11</v>
      </c>
      <c r="Y7" s="157"/>
      <c r="Z7" s="157"/>
      <c r="AA7" s="157"/>
      <c r="AB7" s="157"/>
      <c r="AC7" s="157"/>
      <c r="AD7" s="143"/>
      <c r="AE7" s="158" t="s">
        <v>21</v>
      </c>
      <c r="AF7" s="147" t="s">
        <v>24</v>
      </c>
    </row>
    <row r="8" spans="1:32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17"/>
      <c r="U8" s="154"/>
      <c r="V8" s="117"/>
      <c r="W8" s="154"/>
      <c r="X8" s="22"/>
      <c r="Y8" s="22"/>
      <c r="Z8" s="22"/>
      <c r="AA8" s="22"/>
      <c r="AB8" s="22"/>
      <c r="AC8" s="22"/>
      <c r="AD8" s="23"/>
      <c r="AE8" s="158"/>
      <c r="AF8" s="148"/>
    </row>
    <row r="9" spans="1:32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18" t="s">
        <v>109</v>
      </c>
      <c r="U9" s="155"/>
      <c r="V9" s="36" t="s">
        <v>22</v>
      </c>
      <c r="W9" s="155"/>
      <c r="X9" s="75" t="s">
        <v>12</v>
      </c>
      <c r="Y9" s="75" t="s">
        <v>13</v>
      </c>
      <c r="Z9" s="75" t="s">
        <v>14</v>
      </c>
      <c r="AA9" s="75" t="s">
        <v>15</v>
      </c>
      <c r="AB9" s="75" t="s">
        <v>16</v>
      </c>
      <c r="AC9" s="75" t="s">
        <v>17</v>
      </c>
      <c r="AD9" s="75" t="s">
        <v>18</v>
      </c>
      <c r="AE9" s="159"/>
      <c r="AF9" s="148"/>
    </row>
    <row r="10" spans="1:32" ht="14.45" customHeight="1" x14ac:dyDescent="0.2">
      <c r="A10" s="18">
        <v>1</v>
      </c>
      <c r="B10" s="54">
        <v>2.7</v>
      </c>
      <c r="C10" s="54">
        <v>1.5</v>
      </c>
      <c r="D10" s="32">
        <f t="shared" ref="D10:D37" si="0">AVERAGE(B10:C10)</f>
        <v>2.1</v>
      </c>
      <c r="E10" s="54">
        <v>-0.5</v>
      </c>
      <c r="F10" s="54">
        <v>0.5</v>
      </c>
      <c r="G10" s="63">
        <v>-2.8</v>
      </c>
      <c r="H10" s="54">
        <v>90</v>
      </c>
      <c r="I10" s="54">
        <v>81</v>
      </c>
      <c r="J10" s="43">
        <f t="shared" ref="J10:J37" si="1">AVERAGE(H10:I10)</f>
        <v>85.5</v>
      </c>
      <c r="K10" s="54">
        <v>1.3</v>
      </c>
      <c r="L10" s="54">
        <v>220</v>
      </c>
      <c r="M10" s="87">
        <v>7.4</v>
      </c>
      <c r="N10" s="54">
        <v>4.4000000000000004</v>
      </c>
      <c r="O10" s="54">
        <v>3.3</v>
      </c>
      <c r="P10" s="44">
        <f t="shared" ref="P10:P37" si="2">AVERAGE(N10:O10)</f>
        <v>3.85</v>
      </c>
      <c r="Q10" s="54"/>
      <c r="R10" s="54">
        <v>0</v>
      </c>
      <c r="S10" s="54">
        <v>5</v>
      </c>
      <c r="T10" s="54">
        <f>(S10/8)</f>
        <v>0.625</v>
      </c>
      <c r="U10" s="54">
        <v>1021.9</v>
      </c>
      <c r="V10" s="63">
        <v>-2.8</v>
      </c>
      <c r="W10" s="54">
        <v>915.5</v>
      </c>
      <c r="X10" s="54">
        <v>3.4</v>
      </c>
      <c r="Y10" s="54">
        <v>2.4</v>
      </c>
      <c r="Z10" s="54">
        <v>2.9</v>
      </c>
      <c r="AA10" s="54">
        <v>4.5</v>
      </c>
      <c r="AB10" s="54">
        <v>5.2</v>
      </c>
      <c r="AC10" s="54">
        <v>6.6</v>
      </c>
      <c r="AD10" s="54">
        <v>8.8000000000000007</v>
      </c>
      <c r="AE10" s="54">
        <v>85</v>
      </c>
      <c r="AF10" s="70">
        <v>10</v>
      </c>
    </row>
    <row r="11" spans="1:32" ht="14.45" customHeight="1" x14ac:dyDescent="0.2">
      <c r="A11" s="18">
        <v>2</v>
      </c>
      <c r="B11" s="54">
        <v>1</v>
      </c>
      <c r="C11" s="54">
        <v>-5.9</v>
      </c>
      <c r="D11" s="32">
        <f t="shared" si="0"/>
        <v>-2.4500000000000002</v>
      </c>
      <c r="E11" s="54">
        <v>-2.1</v>
      </c>
      <c r="F11" s="54">
        <v>-7.6</v>
      </c>
      <c r="G11" s="63">
        <v>-3.7</v>
      </c>
      <c r="H11" s="54">
        <v>87</v>
      </c>
      <c r="I11" s="54">
        <v>54</v>
      </c>
      <c r="J11" s="43">
        <f t="shared" si="1"/>
        <v>70.5</v>
      </c>
      <c r="K11" s="54">
        <v>1.6</v>
      </c>
      <c r="L11" s="54">
        <v>220</v>
      </c>
      <c r="M11" s="87">
        <v>0</v>
      </c>
      <c r="N11" s="54">
        <v>5</v>
      </c>
      <c r="O11" s="54">
        <v>2.5</v>
      </c>
      <c r="P11" s="32">
        <f t="shared" si="2"/>
        <v>3.75</v>
      </c>
      <c r="Q11" s="54"/>
      <c r="R11" s="54">
        <v>6.5</v>
      </c>
      <c r="S11" s="54">
        <v>3</v>
      </c>
      <c r="T11" s="54">
        <f t="shared" ref="T11:T37" si="3">(S11/8)</f>
        <v>0.375</v>
      </c>
      <c r="U11" s="54">
        <v>1027.0999999999999</v>
      </c>
      <c r="V11" s="63">
        <v>-3.7</v>
      </c>
      <c r="W11" s="54">
        <v>919.5</v>
      </c>
      <c r="X11" s="54">
        <v>-0.4</v>
      </c>
      <c r="Y11" s="54">
        <v>1.3</v>
      </c>
      <c r="Z11" s="54">
        <v>1.9</v>
      </c>
      <c r="AA11" s="54">
        <v>3.5</v>
      </c>
      <c r="AB11" s="54">
        <v>4.5</v>
      </c>
      <c r="AC11" s="54">
        <v>6</v>
      </c>
      <c r="AD11" s="54">
        <v>8.9</v>
      </c>
      <c r="AE11" s="54">
        <v>71</v>
      </c>
      <c r="AF11" s="70"/>
    </row>
    <row r="12" spans="1:32" ht="14.45" customHeight="1" x14ac:dyDescent="0.2">
      <c r="A12" s="18">
        <v>3</v>
      </c>
      <c r="B12" s="54">
        <v>8.3000000000000007</v>
      </c>
      <c r="C12" s="54">
        <v>-3.5</v>
      </c>
      <c r="D12" s="32">
        <f t="shared" si="0"/>
        <v>2.4000000000000004</v>
      </c>
      <c r="E12" s="54">
        <v>1.7</v>
      </c>
      <c r="F12" s="54">
        <v>-5.4</v>
      </c>
      <c r="G12" s="63">
        <v>-4.7</v>
      </c>
      <c r="H12" s="54">
        <v>91</v>
      </c>
      <c r="I12" s="54">
        <v>38</v>
      </c>
      <c r="J12" s="43">
        <f t="shared" si="1"/>
        <v>64.5</v>
      </c>
      <c r="K12" s="54">
        <v>0.8</v>
      </c>
      <c r="L12" s="54">
        <v>240</v>
      </c>
      <c r="M12" s="87">
        <v>0</v>
      </c>
      <c r="N12" s="54">
        <v>5.4</v>
      </c>
      <c r="O12" s="54">
        <v>3</v>
      </c>
      <c r="P12" s="32">
        <f t="shared" si="2"/>
        <v>4.2</v>
      </c>
      <c r="Q12" s="54"/>
      <c r="R12" s="54">
        <v>8.5</v>
      </c>
      <c r="S12" s="54">
        <v>0</v>
      </c>
      <c r="T12" s="54">
        <f t="shared" si="3"/>
        <v>0</v>
      </c>
      <c r="U12" s="54">
        <v>1031.8</v>
      </c>
      <c r="V12" s="63">
        <v>-4.7</v>
      </c>
      <c r="W12" s="54">
        <v>925</v>
      </c>
      <c r="X12" s="54">
        <v>1.2</v>
      </c>
      <c r="Y12" s="54">
        <v>2.2000000000000002</v>
      </c>
      <c r="Z12" s="54">
        <v>2.5</v>
      </c>
      <c r="AA12" s="54">
        <v>3.5</v>
      </c>
      <c r="AB12" s="54">
        <v>4.3</v>
      </c>
      <c r="AC12" s="54">
        <v>5.9</v>
      </c>
      <c r="AD12" s="54">
        <v>8.4</v>
      </c>
      <c r="AE12" s="54">
        <v>69</v>
      </c>
      <c r="AF12" s="70"/>
    </row>
    <row r="13" spans="1:32" ht="14.45" customHeight="1" x14ac:dyDescent="0.2">
      <c r="A13" s="18">
        <v>4</v>
      </c>
      <c r="B13" s="54">
        <v>9.6</v>
      </c>
      <c r="C13" s="54">
        <v>-4</v>
      </c>
      <c r="D13" s="32">
        <f t="shared" si="0"/>
        <v>2.8</v>
      </c>
      <c r="E13" s="54">
        <v>2.5</v>
      </c>
      <c r="F13" s="54">
        <v>-5.5</v>
      </c>
      <c r="G13" s="63">
        <v>-4.5999999999999996</v>
      </c>
      <c r="H13" s="54">
        <v>83</v>
      </c>
      <c r="I13" s="54">
        <v>37</v>
      </c>
      <c r="J13" s="43">
        <f t="shared" si="1"/>
        <v>60</v>
      </c>
      <c r="K13" s="54">
        <v>0.6</v>
      </c>
      <c r="L13" s="54">
        <v>240</v>
      </c>
      <c r="M13" s="87">
        <v>0</v>
      </c>
      <c r="N13" s="54">
        <v>5</v>
      </c>
      <c r="O13" s="54">
        <v>3.7</v>
      </c>
      <c r="P13" s="32">
        <f t="shared" si="2"/>
        <v>4.3499999999999996</v>
      </c>
      <c r="Q13" s="54"/>
      <c r="R13" s="54">
        <v>8</v>
      </c>
      <c r="S13" s="54">
        <v>1</v>
      </c>
      <c r="T13" s="54">
        <f t="shared" si="3"/>
        <v>0.125</v>
      </c>
      <c r="U13" s="54">
        <v>1031.4000000000001</v>
      </c>
      <c r="V13" s="63">
        <v>-4.5999999999999996</v>
      </c>
      <c r="W13" s="54">
        <v>925</v>
      </c>
      <c r="X13" s="54">
        <v>2.5</v>
      </c>
      <c r="Y13" s="54">
        <v>2.8</v>
      </c>
      <c r="Z13" s="54">
        <v>2.2999999999999998</v>
      </c>
      <c r="AA13" s="54">
        <v>3.5</v>
      </c>
      <c r="AB13" s="54">
        <v>4.2</v>
      </c>
      <c r="AC13" s="54">
        <v>5.7</v>
      </c>
      <c r="AD13" s="54">
        <v>8.1999999999999993</v>
      </c>
      <c r="AE13" s="54">
        <v>62</v>
      </c>
      <c r="AF13" s="70"/>
    </row>
    <row r="14" spans="1:32" ht="14.45" customHeight="1" x14ac:dyDescent="0.2">
      <c r="A14" s="18">
        <v>5</v>
      </c>
      <c r="B14" s="54">
        <v>11.5</v>
      </c>
      <c r="C14" s="54">
        <v>-3</v>
      </c>
      <c r="D14" s="32">
        <f t="shared" si="0"/>
        <v>4.25</v>
      </c>
      <c r="E14" s="54">
        <v>5.2</v>
      </c>
      <c r="F14" s="54">
        <v>-5</v>
      </c>
      <c r="G14" s="63">
        <v>-2.6</v>
      </c>
      <c r="H14" s="54">
        <v>88</v>
      </c>
      <c r="I14" s="54">
        <v>30</v>
      </c>
      <c r="J14" s="43">
        <f t="shared" si="1"/>
        <v>59</v>
      </c>
      <c r="K14" s="54">
        <v>0.08</v>
      </c>
      <c r="L14" s="54">
        <v>200</v>
      </c>
      <c r="M14" s="87">
        <v>0</v>
      </c>
      <c r="N14" s="54">
        <v>6.8</v>
      </c>
      <c r="O14" s="54">
        <v>3.9</v>
      </c>
      <c r="P14" s="32">
        <f t="shared" si="2"/>
        <v>5.35</v>
      </c>
      <c r="Q14" s="54">
        <v>2</v>
      </c>
      <c r="R14" s="54">
        <v>7.3</v>
      </c>
      <c r="S14" s="54">
        <v>6</v>
      </c>
      <c r="T14" s="54">
        <f t="shared" si="3"/>
        <v>0.75</v>
      </c>
      <c r="U14" s="54">
        <v>1025.3</v>
      </c>
      <c r="V14" s="63">
        <v>-2.6</v>
      </c>
      <c r="W14" s="54">
        <v>922.7</v>
      </c>
      <c r="X14" s="54">
        <v>3.4</v>
      </c>
      <c r="Y14" s="54">
        <v>3.8</v>
      </c>
      <c r="Z14" s="54">
        <v>3.5</v>
      </c>
      <c r="AA14" s="54">
        <v>4.2</v>
      </c>
      <c r="AB14" s="54">
        <v>4.5999999999999996</v>
      </c>
      <c r="AC14" s="54">
        <v>5.9</v>
      </c>
      <c r="AD14" s="54">
        <v>8.1999999999999993</v>
      </c>
      <c r="AE14" s="54">
        <v>60</v>
      </c>
      <c r="AF14" s="70"/>
    </row>
    <row r="15" spans="1:32" ht="14.45" customHeight="1" x14ac:dyDescent="0.2">
      <c r="A15" s="18">
        <v>6</v>
      </c>
      <c r="B15" s="54">
        <v>13</v>
      </c>
      <c r="C15" s="54">
        <v>-0.5</v>
      </c>
      <c r="D15" s="32">
        <f t="shared" si="0"/>
        <v>6.25</v>
      </c>
      <c r="E15" s="54">
        <v>6.3</v>
      </c>
      <c r="F15" s="54">
        <v>-2</v>
      </c>
      <c r="G15" s="63">
        <v>-2.1</v>
      </c>
      <c r="H15" s="54">
        <v>78</v>
      </c>
      <c r="I15" s="54">
        <v>31</v>
      </c>
      <c r="J15" s="43">
        <f t="shared" si="1"/>
        <v>54.5</v>
      </c>
      <c r="K15" s="54">
        <v>0.6</v>
      </c>
      <c r="L15" s="54">
        <v>330</v>
      </c>
      <c r="M15" s="87">
        <v>0</v>
      </c>
      <c r="N15" s="54">
        <v>6.2</v>
      </c>
      <c r="O15" s="54">
        <v>4.4000000000000004</v>
      </c>
      <c r="P15" s="32">
        <f t="shared" si="2"/>
        <v>5.3000000000000007</v>
      </c>
      <c r="Q15" s="54">
        <v>1.7</v>
      </c>
      <c r="R15" s="54">
        <v>8.5</v>
      </c>
      <c r="S15" s="54">
        <v>2</v>
      </c>
      <c r="T15" s="54">
        <f t="shared" si="3"/>
        <v>0.25</v>
      </c>
      <c r="U15" s="54">
        <v>1027.2</v>
      </c>
      <c r="V15" s="63">
        <v>-2.1</v>
      </c>
      <c r="W15" s="54">
        <v>922.6</v>
      </c>
      <c r="X15" s="54">
        <v>5.3</v>
      </c>
      <c r="Y15" s="54">
        <v>5.2</v>
      </c>
      <c r="Z15" s="54">
        <v>5.0999999999999996</v>
      </c>
      <c r="AA15" s="54">
        <v>4.9000000000000004</v>
      </c>
      <c r="AB15" s="54">
        <v>5.4</v>
      </c>
      <c r="AC15" s="54">
        <v>6.2</v>
      </c>
      <c r="AD15" s="54">
        <v>7.7</v>
      </c>
      <c r="AE15" s="54">
        <v>57</v>
      </c>
      <c r="AF15" s="70"/>
    </row>
    <row r="16" spans="1:32" ht="14.45" customHeight="1" x14ac:dyDescent="0.2">
      <c r="A16" s="18">
        <v>7</v>
      </c>
      <c r="B16" s="54">
        <v>14</v>
      </c>
      <c r="C16" s="54">
        <v>0.4</v>
      </c>
      <c r="D16" s="32">
        <f t="shared" si="0"/>
        <v>7.2</v>
      </c>
      <c r="E16" s="54">
        <v>6.7</v>
      </c>
      <c r="F16" s="54">
        <v>-1.8</v>
      </c>
      <c r="G16" s="63">
        <v>0.8</v>
      </c>
      <c r="H16" s="54">
        <v>81</v>
      </c>
      <c r="I16" s="54">
        <v>42</v>
      </c>
      <c r="J16" s="43">
        <f t="shared" si="1"/>
        <v>61.5</v>
      </c>
      <c r="K16" s="54">
        <v>0.04</v>
      </c>
      <c r="L16" s="54">
        <v>330</v>
      </c>
      <c r="M16" s="87">
        <v>0</v>
      </c>
      <c r="N16" s="54">
        <v>7</v>
      </c>
      <c r="O16" s="54">
        <v>5.0999999999999996</v>
      </c>
      <c r="P16" s="32">
        <f t="shared" si="2"/>
        <v>6.05</v>
      </c>
      <c r="Q16" s="54">
        <v>2.8</v>
      </c>
      <c r="R16" s="54">
        <v>8.6</v>
      </c>
      <c r="S16" s="54">
        <v>0</v>
      </c>
      <c r="T16" s="54">
        <f t="shared" si="3"/>
        <v>0</v>
      </c>
      <c r="U16" s="54">
        <v>1028.5</v>
      </c>
      <c r="V16" s="63">
        <v>0.8</v>
      </c>
      <c r="W16" s="54">
        <v>923.9</v>
      </c>
      <c r="X16" s="54">
        <v>5.4</v>
      </c>
      <c r="Y16" s="54">
        <v>5.5</v>
      </c>
      <c r="Z16" s="54">
        <v>5.3</v>
      </c>
      <c r="AA16" s="54">
        <v>5.4</v>
      </c>
      <c r="AB16" s="54">
        <v>5.6</v>
      </c>
      <c r="AC16" s="54">
        <v>6.2</v>
      </c>
      <c r="AD16" s="54">
        <v>8.1</v>
      </c>
      <c r="AE16" s="54">
        <v>64</v>
      </c>
      <c r="AF16" s="70"/>
    </row>
    <row r="17" spans="1:32" ht="14.45" customHeight="1" x14ac:dyDescent="0.2">
      <c r="A17" s="18">
        <v>8</v>
      </c>
      <c r="B17" s="54">
        <v>15.8</v>
      </c>
      <c r="C17" s="54">
        <v>1.8</v>
      </c>
      <c r="D17" s="32">
        <f t="shared" si="0"/>
        <v>8.8000000000000007</v>
      </c>
      <c r="E17" s="54">
        <v>8.4</v>
      </c>
      <c r="F17" s="54">
        <v>0.2</v>
      </c>
      <c r="G17" s="63">
        <v>-0.4</v>
      </c>
      <c r="H17" s="54">
        <v>78</v>
      </c>
      <c r="I17" s="54">
        <v>32</v>
      </c>
      <c r="J17" s="43">
        <f t="shared" si="1"/>
        <v>55</v>
      </c>
      <c r="K17" s="54">
        <v>0.8</v>
      </c>
      <c r="L17" s="54">
        <v>200</v>
      </c>
      <c r="M17" s="87">
        <v>1.5</v>
      </c>
      <c r="N17" s="54">
        <v>6.7</v>
      </c>
      <c r="O17" s="54">
        <v>5.3</v>
      </c>
      <c r="P17" s="32">
        <f t="shared" si="2"/>
        <v>6</v>
      </c>
      <c r="Q17" s="54">
        <v>3.7</v>
      </c>
      <c r="R17" s="54">
        <v>8.6</v>
      </c>
      <c r="S17" s="54">
        <v>1</v>
      </c>
      <c r="T17" s="54">
        <f t="shared" si="3"/>
        <v>0.125</v>
      </c>
      <c r="U17" s="54">
        <v>1024.9000000000001</v>
      </c>
      <c r="V17" s="63">
        <v>-0.4</v>
      </c>
      <c r="W17" s="71">
        <v>921.9</v>
      </c>
      <c r="X17" s="54">
        <v>5.4</v>
      </c>
      <c r="Y17" s="54">
        <v>6</v>
      </c>
      <c r="Z17" s="54">
        <v>5.8</v>
      </c>
      <c r="AA17" s="54">
        <v>6.1</v>
      </c>
      <c r="AB17" s="54">
        <v>6.2</v>
      </c>
      <c r="AC17" s="54">
        <v>6.8</v>
      </c>
      <c r="AD17" s="54">
        <v>8.4</v>
      </c>
      <c r="AE17" s="54">
        <v>56</v>
      </c>
      <c r="AF17" s="70"/>
    </row>
    <row r="18" spans="1:32" ht="14.45" customHeight="1" x14ac:dyDescent="0.2">
      <c r="A18" s="18">
        <v>9</v>
      </c>
      <c r="B18" s="54">
        <v>7.2</v>
      </c>
      <c r="C18" s="54">
        <v>5</v>
      </c>
      <c r="D18" s="32">
        <f t="shared" si="0"/>
        <v>6.1</v>
      </c>
      <c r="E18" s="54">
        <v>5.7</v>
      </c>
      <c r="F18" s="54">
        <v>3.2</v>
      </c>
      <c r="G18" s="63">
        <v>3</v>
      </c>
      <c r="H18" s="54">
        <v>92</v>
      </c>
      <c r="I18" s="54">
        <v>62</v>
      </c>
      <c r="J18" s="43">
        <f t="shared" si="1"/>
        <v>77</v>
      </c>
      <c r="K18" s="54">
        <v>1</v>
      </c>
      <c r="L18" s="54">
        <v>200</v>
      </c>
      <c r="M18" s="87">
        <v>0.3</v>
      </c>
      <c r="N18" s="54">
        <v>8.4</v>
      </c>
      <c r="O18" s="54">
        <v>6.1</v>
      </c>
      <c r="P18" s="32">
        <f t="shared" si="2"/>
        <v>7.25</v>
      </c>
      <c r="Q18" s="54">
        <v>0.7</v>
      </c>
      <c r="R18" s="54">
        <v>0</v>
      </c>
      <c r="S18" s="54">
        <v>6</v>
      </c>
      <c r="T18" s="54">
        <f t="shared" si="3"/>
        <v>0.75</v>
      </c>
      <c r="U18" s="54">
        <v>1025.7</v>
      </c>
      <c r="V18" s="63">
        <v>3</v>
      </c>
      <c r="W18" s="71">
        <v>921</v>
      </c>
      <c r="X18" s="54">
        <v>5.6</v>
      </c>
      <c r="Y18" s="54">
        <v>6</v>
      </c>
      <c r="Z18" s="74">
        <v>6.3</v>
      </c>
      <c r="AA18" s="54">
        <v>6.6</v>
      </c>
      <c r="AB18" s="54">
        <v>6.9</v>
      </c>
      <c r="AC18" s="54">
        <v>7.3</v>
      </c>
      <c r="AD18" s="54">
        <v>8.4</v>
      </c>
      <c r="AE18" s="54">
        <v>83</v>
      </c>
      <c r="AF18" s="70" t="s">
        <v>68</v>
      </c>
    </row>
    <row r="19" spans="1:32" ht="14.45" customHeight="1" x14ac:dyDescent="0.2">
      <c r="A19" s="18">
        <v>10</v>
      </c>
      <c r="B19" s="54">
        <v>13</v>
      </c>
      <c r="C19" s="54">
        <v>-0.2</v>
      </c>
      <c r="D19" s="45">
        <f t="shared" si="0"/>
        <v>6.4</v>
      </c>
      <c r="E19" s="54">
        <v>6.7</v>
      </c>
      <c r="F19" s="54">
        <v>-2.2000000000000002</v>
      </c>
      <c r="G19" s="63">
        <v>3.6</v>
      </c>
      <c r="H19" s="54">
        <v>96</v>
      </c>
      <c r="I19" s="54">
        <v>61</v>
      </c>
      <c r="J19" s="43">
        <f t="shared" si="1"/>
        <v>78.5</v>
      </c>
      <c r="K19" s="54">
        <v>0.4</v>
      </c>
      <c r="L19" s="54">
        <v>250</v>
      </c>
      <c r="M19" s="87">
        <v>0</v>
      </c>
      <c r="N19" s="54">
        <v>9.3000000000000007</v>
      </c>
      <c r="O19" s="54">
        <v>5.9</v>
      </c>
      <c r="P19" s="32">
        <f t="shared" si="2"/>
        <v>7.6000000000000005</v>
      </c>
      <c r="Q19" s="54">
        <v>2</v>
      </c>
      <c r="R19" s="54">
        <v>8.1</v>
      </c>
      <c r="S19" s="54">
        <v>1</v>
      </c>
      <c r="T19" s="54">
        <f t="shared" si="3"/>
        <v>0.125</v>
      </c>
      <c r="U19" s="54">
        <v>1022.7</v>
      </c>
      <c r="V19" s="63">
        <v>3.6</v>
      </c>
      <c r="W19" s="54">
        <v>918.7</v>
      </c>
      <c r="X19" s="54">
        <v>6.3</v>
      </c>
      <c r="Y19" s="54">
        <v>6.1</v>
      </c>
      <c r="Z19" s="54">
        <v>5.6</v>
      </c>
      <c r="AA19" s="54">
        <v>6.1</v>
      </c>
      <c r="AB19" s="54">
        <v>6.4</v>
      </c>
      <c r="AC19" s="54">
        <v>7.2</v>
      </c>
      <c r="AD19" s="74">
        <v>8.5</v>
      </c>
      <c r="AE19" s="54">
        <v>81</v>
      </c>
      <c r="AF19" s="70"/>
    </row>
    <row r="20" spans="1:32" ht="14.45" customHeight="1" x14ac:dyDescent="0.2">
      <c r="A20" s="18">
        <v>11</v>
      </c>
      <c r="B20" s="54">
        <v>12.5</v>
      </c>
      <c r="C20" s="54">
        <v>2</v>
      </c>
      <c r="D20" s="46">
        <f t="shared" si="0"/>
        <v>7.25</v>
      </c>
      <c r="E20" s="54">
        <v>7.2</v>
      </c>
      <c r="F20" s="54">
        <v>0.5</v>
      </c>
      <c r="G20" s="63">
        <v>3.1</v>
      </c>
      <c r="H20" s="54">
        <v>90</v>
      </c>
      <c r="I20" s="54">
        <v>57</v>
      </c>
      <c r="J20" s="43">
        <f t="shared" si="1"/>
        <v>73.5</v>
      </c>
      <c r="K20" s="54">
        <v>0.9</v>
      </c>
      <c r="L20" s="54">
        <v>220</v>
      </c>
      <c r="M20" s="87">
        <v>0</v>
      </c>
      <c r="N20" s="54">
        <v>8.8000000000000007</v>
      </c>
      <c r="O20" s="54">
        <v>6.6</v>
      </c>
      <c r="P20" s="32">
        <f t="shared" si="2"/>
        <v>7.7</v>
      </c>
      <c r="Q20" s="54">
        <v>1.4</v>
      </c>
      <c r="R20" s="54">
        <v>6</v>
      </c>
      <c r="S20" s="54">
        <v>4</v>
      </c>
      <c r="T20" s="54">
        <f t="shared" si="3"/>
        <v>0.5</v>
      </c>
      <c r="U20" s="54">
        <v>1022</v>
      </c>
      <c r="V20" s="63">
        <v>3.1</v>
      </c>
      <c r="W20" s="54">
        <v>916.4</v>
      </c>
      <c r="X20" s="54">
        <v>6.2</v>
      </c>
      <c r="Y20" s="54">
        <v>7.6</v>
      </c>
      <c r="Z20" s="79">
        <v>6.3</v>
      </c>
      <c r="AA20" s="54">
        <v>6.1</v>
      </c>
      <c r="AB20" s="54">
        <v>6.8</v>
      </c>
      <c r="AC20" s="54">
        <v>7.8</v>
      </c>
      <c r="AD20" s="54">
        <v>8.3000000000000007</v>
      </c>
      <c r="AE20" s="54">
        <v>76</v>
      </c>
      <c r="AF20" s="70"/>
    </row>
    <row r="21" spans="1:32" ht="14.45" customHeight="1" x14ac:dyDescent="0.2">
      <c r="A21" s="18">
        <v>12</v>
      </c>
      <c r="B21" s="54">
        <v>15</v>
      </c>
      <c r="C21" s="54">
        <v>3.2</v>
      </c>
      <c r="D21" s="46">
        <f t="shared" si="0"/>
        <v>9.1</v>
      </c>
      <c r="E21" s="54">
        <v>8.9</v>
      </c>
      <c r="F21" s="54">
        <v>0.9</v>
      </c>
      <c r="G21" s="63">
        <v>1.7</v>
      </c>
      <c r="H21" s="54">
        <v>87</v>
      </c>
      <c r="I21" s="54">
        <v>35</v>
      </c>
      <c r="J21" s="43">
        <f t="shared" si="1"/>
        <v>61</v>
      </c>
      <c r="K21" s="54">
        <v>1.6</v>
      </c>
      <c r="L21" s="54">
        <v>240</v>
      </c>
      <c r="M21" s="87">
        <v>2.2000000000000002</v>
      </c>
      <c r="N21" s="54">
        <v>8.1</v>
      </c>
      <c r="O21" s="54">
        <v>5.2</v>
      </c>
      <c r="P21" s="32">
        <f t="shared" si="2"/>
        <v>6.65</v>
      </c>
      <c r="Q21" s="54">
        <v>2.7</v>
      </c>
      <c r="R21" s="54">
        <v>6.5</v>
      </c>
      <c r="S21" s="54">
        <v>5</v>
      </c>
      <c r="T21" s="54">
        <f t="shared" si="3"/>
        <v>0.625</v>
      </c>
      <c r="U21" s="71">
        <v>1018.9</v>
      </c>
      <c r="V21" s="63">
        <v>1.7</v>
      </c>
      <c r="W21" s="54">
        <v>916.1</v>
      </c>
      <c r="X21" s="54">
        <v>6.9</v>
      </c>
      <c r="Y21" s="54">
        <v>7.5</v>
      </c>
      <c r="Z21" s="79">
        <v>6.9</v>
      </c>
      <c r="AA21" s="54">
        <v>6.2</v>
      </c>
      <c r="AB21" s="54">
        <v>7</v>
      </c>
      <c r="AC21" s="54">
        <v>7.9</v>
      </c>
      <c r="AD21" s="54">
        <v>8.8000000000000007</v>
      </c>
      <c r="AE21" s="54">
        <v>63</v>
      </c>
      <c r="AF21" s="70">
        <v>61</v>
      </c>
    </row>
    <row r="22" spans="1:32" ht="14.45" customHeight="1" x14ac:dyDescent="0.2">
      <c r="A22" s="18">
        <v>13</v>
      </c>
      <c r="B22" s="54">
        <v>6.5</v>
      </c>
      <c r="C22" s="54">
        <v>4</v>
      </c>
      <c r="D22" s="46">
        <f t="shared" si="0"/>
        <v>5.25</v>
      </c>
      <c r="E22" s="54">
        <v>4.9000000000000004</v>
      </c>
      <c r="F22" s="54">
        <v>2.2000000000000002</v>
      </c>
      <c r="G22" s="63">
        <v>2</v>
      </c>
      <c r="H22" s="54">
        <v>93</v>
      </c>
      <c r="I22" s="54">
        <v>70</v>
      </c>
      <c r="J22" s="43">
        <f t="shared" si="1"/>
        <v>81.5</v>
      </c>
      <c r="K22" s="54">
        <v>1.4</v>
      </c>
      <c r="L22" s="54">
        <v>150</v>
      </c>
      <c r="M22" s="87">
        <v>4.2</v>
      </c>
      <c r="N22" s="54">
        <v>7.8</v>
      </c>
      <c r="O22" s="54">
        <v>6.5</v>
      </c>
      <c r="P22" s="32">
        <f t="shared" si="2"/>
        <v>7.15</v>
      </c>
      <c r="Q22" s="54">
        <v>0.7</v>
      </c>
      <c r="R22" s="54">
        <v>0</v>
      </c>
      <c r="S22" s="54">
        <v>7</v>
      </c>
      <c r="T22" s="54">
        <f t="shared" si="3"/>
        <v>0.875</v>
      </c>
      <c r="U22" s="71">
        <v>1017.5</v>
      </c>
      <c r="V22" s="63">
        <v>2</v>
      </c>
      <c r="W22" s="54">
        <v>913.4</v>
      </c>
      <c r="X22" s="54">
        <v>5.2</v>
      </c>
      <c r="Y22" s="54">
        <v>6.3</v>
      </c>
      <c r="Z22" s="79">
        <v>6.2</v>
      </c>
      <c r="AA22" s="54">
        <v>6.7</v>
      </c>
      <c r="AB22" s="54">
        <v>7.2</v>
      </c>
      <c r="AC22" s="54">
        <v>7.8</v>
      </c>
      <c r="AD22" s="54">
        <v>8.8000000000000007</v>
      </c>
      <c r="AE22" s="54">
        <v>82</v>
      </c>
      <c r="AF22" s="70" t="s">
        <v>69</v>
      </c>
    </row>
    <row r="23" spans="1:32" ht="14.45" customHeight="1" x14ac:dyDescent="0.2">
      <c r="A23" s="18">
        <v>14</v>
      </c>
      <c r="B23" s="54">
        <v>5</v>
      </c>
      <c r="C23" s="54">
        <v>1.2</v>
      </c>
      <c r="D23" s="46">
        <f t="shared" si="0"/>
        <v>3.1</v>
      </c>
      <c r="E23" s="54">
        <v>3</v>
      </c>
      <c r="F23" s="54">
        <v>-1</v>
      </c>
      <c r="G23" s="63">
        <v>2.2000000000000002</v>
      </c>
      <c r="H23" s="54">
        <v>98</v>
      </c>
      <c r="I23" s="54">
        <v>91</v>
      </c>
      <c r="J23" s="43">
        <f t="shared" si="1"/>
        <v>94.5</v>
      </c>
      <c r="K23" s="54">
        <v>0.5</v>
      </c>
      <c r="L23" s="54">
        <v>180</v>
      </c>
      <c r="M23" s="87">
        <v>31.9</v>
      </c>
      <c r="N23" s="54">
        <v>7.8</v>
      </c>
      <c r="O23" s="54">
        <v>6.7</v>
      </c>
      <c r="P23" s="32">
        <f t="shared" si="2"/>
        <v>7.25</v>
      </c>
      <c r="Q23" s="54">
        <v>1.1000000000000001</v>
      </c>
      <c r="R23" s="54">
        <v>0</v>
      </c>
      <c r="S23" s="54">
        <v>8</v>
      </c>
      <c r="T23" s="54">
        <f t="shared" si="3"/>
        <v>1</v>
      </c>
      <c r="U23" s="71">
        <v>1024.4000000000001</v>
      </c>
      <c r="V23" s="63">
        <v>2.2000000000000002</v>
      </c>
      <c r="W23" s="54">
        <v>918.9</v>
      </c>
      <c r="X23" s="54">
        <v>3.9</v>
      </c>
      <c r="Y23" s="54">
        <v>5.4</v>
      </c>
      <c r="Z23" s="79">
        <v>5.6</v>
      </c>
      <c r="AA23" s="54">
        <v>6.2</v>
      </c>
      <c r="AB23" s="54">
        <v>6.6</v>
      </c>
      <c r="AC23" s="54">
        <v>7.7</v>
      </c>
      <c r="AD23" s="54">
        <v>8.5</v>
      </c>
      <c r="AE23" s="54">
        <v>94</v>
      </c>
      <c r="AF23" s="70" t="s">
        <v>70</v>
      </c>
    </row>
    <row r="24" spans="1:32" ht="14.45" customHeight="1" x14ac:dyDescent="0.2">
      <c r="A24" s="18">
        <v>15</v>
      </c>
      <c r="B24" s="54">
        <v>5</v>
      </c>
      <c r="C24" s="54">
        <v>1</v>
      </c>
      <c r="D24" s="46">
        <f t="shared" si="0"/>
        <v>3</v>
      </c>
      <c r="E24" s="54">
        <v>4</v>
      </c>
      <c r="F24" s="54">
        <v>-2</v>
      </c>
      <c r="G24" s="63">
        <v>3.3</v>
      </c>
      <c r="H24" s="54">
        <v>100</v>
      </c>
      <c r="I24" s="54">
        <v>90</v>
      </c>
      <c r="J24" s="43">
        <f t="shared" si="1"/>
        <v>95</v>
      </c>
      <c r="K24" s="54">
        <v>1.2</v>
      </c>
      <c r="L24" s="54">
        <v>190</v>
      </c>
      <c r="M24" s="87">
        <v>30.6</v>
      </c>
      <c r="N24" s="54">
        <v>8.5</v>
      </c>
      <c r="O24" s="54">
        <v>7.2</v>
      </c>
      <c r="P24" s="32">
        <f t="shared" si="2"/>
        <v>7.85</v>
      </c>
      <c r="Q24" s="54">
        <v>0.8</v>
      </c>
      <c r="R24" s="54">
        <v>0</v>
      </c>
      <c r="S24" s="54">
        <v>8</v>
      </c>
      <c r="T24" s="54">
        <f t="shared" si="3"/>
        <v>1</v>
      </c>
      <c r="U24" s="54">
        <v>1020</v>
      </c>
      <c r="V24" s="63">
        <v>3.3</v>
      </c>
      <c r="W24" s="54">
        <v>915.3</v>
      </c>
      <c r="X24" s="54">
        <v>3.8</v>
      </c>
      <c r="Y24" s="54">
        <v>3.9</v>
      </c>
      <c r="Z24" s="54">
        <v>4.3</v>
      </c>
      <c r="AA24" s="54">
        <v>4.2</v>
      </c>
      <c r="AB24" s="54">
        <v>5</v>
      </c>
      <c r="AC24" s="54">
        <v>7</v>
      </c>
      <c r="AD24" s="54">
        <v>8.1</v>
      </c>
      <c r="AE24" s="54">
        <v>95</v>
      </c>
      <c r="AF24" s="70" t="s">
        <v>71</v>
      </c>
    </row>
    <row r="25" spans="1:32" ht="14.45" customHeight="1" x14ac:dyDescent="0.2">
      <c r="A25" s="18">
        <v>16</v>
      </c>
      <c r="B25" s="54">
        <v>6.4</v>
      </c>
      <c r="C25" s="54">
        <v>1.4</v>
      </c>
      <c r="D25" s="46">
        <f t="shared" si="0"/>
        <v>3.9000000000000004</v>
      </c>
      <c r="E25" s="54">
        <v>3.8</v>
      </c>
      <c r="F25" s="54">
        <v>0.1</v>
      </c>
      <c r="G25" s="63">
        <v>-0.5</v>
      </c>
      <c r="H25" s="54">
        <v>95</v>
      </c>
      <c r="I25" s="54">
        <v>54</v>
      </c>
      <c r="J25" s="43">
        <f t="shared" si="1"/>
        <v>74.5</v>
      </c>
      <c r="K25" s="54">
        <v>0</v>
      </c>
      <c r="L25" s="54">
        <v>0</v>
      </c>
      <c r="M25" s="87">
        <v>2.6</v>
      </c>
      <c r="N25" s="54">
        <v>7.7</v>
      </c>
      <c r="O25" s="54">
        <v>4.9000000000000004</v>
      </c>
      <c r="P25" s="46">
        <f t="shared" si="2"/>
        <v>6.3000000000000007</v>
      </c>
      <c r="Q25" s="54">
        <v>2.4</v>
      </c>
      <c r="R25" s="54">
        <v>5</v>
      </c>
      <c r="S25" s="54">
        <v>6</v>
      </c>
      <c r="T25" s="54">
        <f t="shared" si="3"/>
        <v>0.75</v>
      </c>
      <c r="U25" s="54">
        <v>1020</v>
      </c>
      <c r="V25" s="63">
        <v>-0.5</v>
      </c>
      <c r="W25" s="54">
        <v>915.7</v>
      </c>
      <c r="X25" s="54">
        <v>5</v>
      </c>
      <c r="Y25" s="54">
        <v>5.0999999999999996</v>
      </c>
      <c r="Z25" s="54">
        <v>4.9000000000000004</v>
      </c>
      <c r="AA25" s="54">
        <v>5</v>
      </c>
      <c r="AB25" s="54">
        <v>5.0999999999999996</v>
      </c>
      <c r="AC25" s="54">
        <v>6.4</v>
      </c>
      <c r="AD25" s="54">
        <v>7.9</v>
      </c>
      <c r="AE25" s="54">
        <v>76</v>
      </c>
      <c r="AF25" s="70" t="s">
        <v>72</v>
      </c>
    </row>
    <row r="26" spans="1:32" ht="14.45" customHeight="1" x14ac:dyDescent="0.2">
      <c r="A26" s="18">
        <v>17</v>
      </c>
      <c r="B26" s="54">
        <v>2.6</v>
      </c>
      <c r="C26" s="54">
        <v>0.3</v>
      </c>
      <c r="D26" s="46">
        <f t="shared" si="0"/>
        <v>1.45</v>
      </c>
      <c r="E26" s="54">
        <v>0.7</v>
      </c>
      <c r="F26" s="54">
        <v>-0.8</v>
      </c>
      <c r="G26" s="63">
        <v>-1.8</v>
      </c>
      <c r="H26" s="54">
        <v>94</v>
      </c>
      <c r="I26" s="54">
        <v>71</v>
      </c>
      <c r="J26" s="43">
        <f t="shared" si="1"/>
        <v>82.5</v>
      </c>
      <c r="K26" s="54">
        <v>2.6</v>
      </c>
      <c r="L26" s="54">
        <v>70</v>
      </c>
      <c r="M26" s="87">
        <v>4.5999999999999996</v>
      </c>
      <c r="N26" s="54">
        <v>6.1</v>
      </c>
      <c r="O26" s="54">
        <v>4.0999999999999996</v>
      </c>
      <c r="P26" s="46">
        <f t="shared" si="2"/>
        <v>5.0999999999999996</v>
      </c>
      <c r="Q26" s="54"/>
      <c r="R26" s="54">
        <v>1.2</v>
      </c>
      <c r="S26" s="54">
        <v>6</v>
      </c>
      <c r="T26" s="54">
        <f t="shared" si="3"/>
        <v>0.75</v>
      </c>
      <c r="U26" s="54">
        <v>1022</v>
      </c>
      <c r="V26" s="63">
        <v>-1.8</v>
      </c>
      <c r="W26" s="54">
        <v>915.6</v>
      </c>
      <c r="X26" s="54">
        <v>1.2</v>
      </c>
      <c r="Y26" s="54">
        <v>3</v>
      </c>
      <c r="Z26" s="54">
        <v>3.5</v>
      </c>
      <c r="AA26" s="54">
        <v>5.0999999999999996</v>
      </c>
      <c r="AB26" s="54">
        <v>5.7</v>
      </c>
      <c r="AC26" s="54">
        <v>6.6</v>
      </c>
      <c r="AD26" s="54">
        <v>8.1</v>
      </c>
      <c r="AE26" s="54">
        <v>84</v>
      </c>
      <c r="AF26" s="70" t="s">
        <v>73</v>
      </c>
    </row>
    <row r="27" spans="1:32" ht="14.45" customHeight="1" x14ac:dyDescent="0.2">
      <c r="A27" s="18">
        <v>18</v>
      </c>
      <c r="B27" s="54">
        <v>2</v>
      </c>
      <c r="C27" s="54">
        <v>-4.2</v>
      </c>
      <c r="D27" s="46">
        <f t="shared" si="0"/>
        <v>-1.1000000000000001</v>
      </c>
      <c r="E27" s="54">
        <v>-1</v>
      </c>
      <c r="F27" s="54">
        <v>-5.6</v>
      </c>
      <c r="G27" s="63">
        <v>-7.4</v>
      </c>
      <c r="H27" s="54">
        <v>93</v>
      </c>
      <c r="I27" s="54">
        <v>46</v>
      </c>
      <c r="J27" s="43">
        <f t="shared" si="1"/>
        <v>69.5</v>
      </c>
      <c r="K27" s="54">
        <v>4.3</v>
      </c>
      <c r="L27" s="54">
        <v>280</v>
      </c>
      <c r="M27" s="87">
        <v>0</v>
      </c>
      <c r="N27" s="54">
        <v>4.3</v>
      </c>
      <c r="O27" s="54">
        <v>2.6</v>
      </c>
      <c r="P27" s="46">
        <f t="shared" si="2"/>
        <v>3.45</v>
      </c>
      <c r="Q27" s="54">
        <v>2</v>
      </c>
      <c r="R27" s="54">
        <v>8.6999999999999993</v>
      </c>
      <c r="S27" s="54">
        <v>0</v>
      </c>
      <c r="T27" s="54">
        <f t="shared" si="3"/>
        <v>0</v>
      </c>
      <c r="U27" s="54">
        <v>1033.0999999999999</v>
      </c>
      <c r="V27" s="63">
        <v>-7.4</v>
      </c>
      <c r="W27" s="54">
        <v>925.3</v>
      </c>
      <c r="X27" s="54">
        <v>1.2</v>
      </c>
      <c r="Y27" s="54">
        <v>1.8</v>
      </c>
      <c r="Z27" s="54">
        <v>1.9</v>
      </c>
      <c r="AA27" s="54">
        <v>3.8</v>
      </c>
      <c r="AB27" s="54">
        <v>4.5</v>
      </c>
      <c r="AC27" s="54">
        <v>6.3</v>
      </c>
      <c r="AD27" s="54">
        <v>8.1</v>
      </c>
      <c r="AE27" s="54">
        <v>62</v>
      </c>
      <c r="AF27" s="70"/>
    </row>
    <row r="28" spans="1:32" ht="14.45" customHeight="1" x14ac:dyDescent="0.2">
      <c r="A28" s="18">
        <v>19</v>
      </c>
      <c r="B28" s="54">
        <v>9.5</v>
      </c>
      <c r="C28" s="54">
        <v>-4.2</v>
      </c>
      <c r="D28" s="46">
        <f t="shared" si="0"/>
        <v>2.65</v>
      </c>
      <c r="E28" s="54">
        <v>1.8</v>
      </c>
      <c r="F28" s="54">
        <v>-5.5</v>
      </c>
      <c r="G28" s="63">
        <v>-5.9</v>
      </c>
      <c r="H28" s="54">
        <v>79</v>
      </c>
      <c r="I28" s="54">
        <v>39</v>
      </c>
      <c r="J28" s="43">
        <f t="shared" si="1"/>
        <v>59</v>
      </c>
      <c r="K28" s="54">
        <v>1</v>
      </c>
      <c r="L28" s="54">
        <v>210</v>
      </c>
      <c r="M28" s="87">
        <v>0</v>
      </c>
      <c r="N28" s="54">
        <v>5.3</v>
      </c>
      <c r="O28" s="54">
        <v>2.5</v>
      </c>
      <c r="P28" s="46">
        <f t="shared" si="2"/>
        <v>3.9</v>
      </c>
      <c r="Q28" s="54">
        <v>1.4</v>
      </c>
      <c r="R28" s="54">
        <v>8.5</v>
      </c>
      <c r="S28" s="54">
        <v>0</v>
      </c>
      <c r="T28" s="54">
        <f t="shared" si="3"/>
        <v>0</v>
      </c>
      <c r="U28" s="54">
        <v>1033.7</v>
      </c>
      <c r="V28" s="63">
        <v>-5.9</v>
      </c>
      <c r="W28" s="54">
        <v>927.1</v>
      </c>
      <c r="X28" s="54">
        <v>2.9</v>
      </c>
      <c r="Y28" s="54">
        <v>2.2999999999999998</v>
      </c>
      <c r="Z28" s="54">
        <v>1.6</v>
      </c>
      <c r="AA28" s="54">
        <v>2.9</v>
      </c>
      <c r="AB28" s="54">
        <v>4.0999999999999996</v>
      </c>
      <c r="AC28" s="54">
        <v>5.8</v>
      </c>
      <c r="AD28" s="54">
        <v>8</v>
      </c>
      <c r="AE28" s="54">
        <v>56</v>
      </c>
      <c r="AF28" s="70"/>
    </row>
    <row r="29" spans="1:32" ht="14.45" customHeight="1" x14ac:dyDescent="0.2">
      <c r="A29" s="18">
        <v>20</v>
      </c>
      <c r="B29" s="54">
        <v>12.5</v>
      </c>
      <c r="C29" s="54">
        <v>-2.8</v>
      </c>
      <c r="D29" s="46">
        <f t="shared" si="0"/>
        <v>4.8499999999999996</v>
      </c>
      <c r="E29" s="54">
        <v>4.7</v>
      </c>
      <c r="F29" s="54">
        <v>-4.4000000000000004</v>
      </c>
      <c r="G29" s="63">
        <v>-4.7</v>
      </c>
      <c r="H29" s="54">
        <v>72</v>
      </c>
      <c r="I29" s="54">
        <v>36</v>
      </c>
      <c r="J29" s="43">
        <f t="shared" si="1"/>
        <v>54</v>
      </c>
      <c r="K29" s="54">
        <v>0.5</v>
      </c>
      <c r="L29" s="54">
        <v>290</v>
      </c>
      <c r="M29" s="87">
        <v>0</v>
      </c>
      <c r="N29" s="54">
        <v>5.2</v>
      </c>
      <c r="O29" s="54">
        <v>3.3</v>
      </c>
      <c r="P29" s="46">
        <f t="shared" si="2"/>
        <v>4.25</v>
      </c>
      <c r="Q29" s="54">
        <v>5.2</v>
      </c>
      <c r="R29" s="54">
        <v>9</v>
      </c>
      <c r="S29" s="54">
        <v>0</v>
      </c>
      <c r="T29" s="54">
        <f t="shared" si="3"/>
        <v>0</v>
      </c>
      <c r="U29" s="54">
        <v>1028.8</v>
      </c>
      <c r="V29" s="63">
        <v>-4.7</v>
      </c>
      <c r="W29" s="54">
        <v>923.9</v>
      </c>
      <c r="X29" s="54">
        <v>5.0999999999999996</v>
      </c>
      <c r="Y29" s="54">
        <v>3.8</v>
      </c>
      <c r="Z29" s="54">
        <v>3.2</v>
      </c>
      <c r="AA29" s="54">
        <v>3.4</v>
      </c>
      <c r="AB29" s="54">
        <v>4.2</v>
      </c>
      <c r="AC29" s="54">
        <v>5.7</v>
      </c>
      <c r="AD29" s="54">
        <v>8.1</v>
      </c>
      <c r="AE29" s="54">
        <v>51</v>
      </c>
      <c r="AF29" s="70"/>
    </row>
    <row r="30" spans="1:32" ht="14.45" customHeight="1" x14ac:dyDescent="0.2">
      <c r="A30" s="18">
        <v>21</v>
      </c>
      <c r="B30" s="54">
        <v>14.6</v>
      </c>
      <c r="C30" s="54">
        <v>-1.5</v>
      </c>
      <c r="D30" s="46">
        <f t="shared" si="0"/>
        <v>6.55</v>
      </c>
      <c r="E30" s="54">
        <v>5.7</v>
      </c>
      <c r="F30" s="74">
        <v>-3.4</v>
      </c>
      <c r="G30" s="63">
        <v>-2.2999999999999998</v>
      </c>
      <c r="H30" s="54">
        <v>79</v>
      </c>
      <c r="I30" s="54">
        <v>33</v>
      </c>
      <c r="J30" s="43">
        <f t="shared" si="1"/>
        <v>56</v>
      </c>
      <c r="K30" s="54">
        <v>0.8</v>
      </c>
      <c r="L30" s="54">
        <v>220</v>
      </c>
      <c r="M30" s="87">
        <v>0</v>
      </c>
      <c r="N30" s="54">
        <v>6.5</v>
      </c>
      <c r="O30" s="54">
        <v>3.8</v>
      </c>
      <c r="P30" s="46">
        <f t="shared" si="2"/>
        <v>5.15</v>
      </c>
      <c r="Q30" s="54">
        <v>2.2000000000000002</v>
      </c>
      <c r="R30" s="54">
        <v>8.6</v>
      </c>
      <c r="S30" s="54">
        <v>0</v>
      </c>
      <c r="T30" s="54">
        <f t="shared" si="3"/>
        <v>0</v>
      </c>
      <c r="U30" s="54">
        <v>1023</v>
      </c>
      <c r="V30" s="63">
        <v>-2.2999999999999998</v>
      </c>
      <c r="W30" s="54">
        <v>918.9</v>
      </c>
      <c r="X30" s="54">
        <v>4.4000000000000004</v>
      </c>
      <c r="Y30" s="54">
        <v>4.3</v>
      </c>
      <c r="Z30" s="54">
        <v>4</v>
      </c>
      <c r="AA30" s="54">
        <v>4.3</v>
      </c>
      <c r="AB30" s="54">
        <v>4.7</v>
      </c>
      <c r="AC30" s="54">
        <v>5.5</v>
      </c>
      <c r="AD30" s="54">
        <v>7.9</v>
      </c>
      <c r="AE30" s="54">
        <v>56</v>
      </c>
      <c r="AF30" s="70"/>
    </row>
    <row r="31" spans="1:32" ht="14.45" customHeight="1" x14ac:dyDescent="0.2">
      <c r="A31" s="18">
        <v>22</v>
      </c>
      <c r="B31" s="54">
        <v>14.1</v>
      </c>
      <c r="C31" s="54">
        <v>0.5</v>
      </c>
      <c r="D31" s="46">
        <f t="shared" si="0"/>
        <v>7.3</v>
      </c>
      <c r="E31" s="54">
        <v>6.8</v>
      </c>
      <c r="F31" s="54">
        <v>-2</v>
      </c>
      <c r="G31" s="63">
        <v>-0.8</v>
      </c>
      <c r="H31" s="54">
        <v>96</v>
      </c>
      <c r="I31" s="54">
        <v>35</v>
      </c>
      <c r="J31" s="43">
        <f t="shared" si="1"/>
        <v>65.5</v>
      </c>
      <c r="K31" s="54">
        <v>0.2</v>
      </c>
      <c r="L31" s="54">
        <v>140</v>
      </c>
      <c r="M31" s="87">
        <v>0</v>
      </c>
      <c r="N31" s="54">
        <v>6.9</v>
      </c>
      <c r="O31" s="54">
        <v>4.5999999999999996</v>
      </c>
      <c r="P31" s="46">
        <f t="shared" si="2"/>
        <v>5.75</v>
      </c>
      <c r="Q31" s="54">
        <v>2.8</v>
      </c>
      <c r="R31" s="54">
        <v>8.9</v>
      </c>
      <c r="S31" s="54">
        <v>0</v>
      </c>
      <c r="T31" s="54">
        <f t="shared" si="3"/>
        <v>0</v>
      </c>
      <c r="U31" s="54">
        <v>1022.8</v>
      </c>
      <c r="V31" s="63">
        <v>-0.8</v>
      </c>
      <c r="W31" s="54">
        <v>920.4</v>
      </c>
      <c r="X31" s="54">
        <v>4.7</v>
      </c>
      <c r="Y31" s="54">
        <v>5.2</v>
      </c>
      <c r="Z31" s="54">
        <v>4.5999999999999996</v>
      </c>
      <c r="AA31" s="54">
        <v>5</v>
      </c>
      <c r="AB31" s="54">
        <v>5.8</v>
      </c>
      <c r="AC31" s="54">
        <v>7.2</v>
      </c>
      <c r="AD31" s="54">
        <v>8</v>
      </c>
      <c r="AE31" s="54">
        <v>62</v>
      </c>
      <c r="AF31" s="70"/>
    </row>
    <row r="32" spans="1:32" ht="14.45" customHeight="1" x14ac:dyDescent="0.2">
      <c r="A32" s="18">
        <v>23</v>
      </c>
      <c r="B32" s="54">
        <v>16</v>
      </c>
      <c r="C32" s="54">
        <v>2.1</v>
      </c>
      <c r="D32" s="46">
        <f t="shared" si="0"/>
        <v>9.0500000000000007</v>
      </c>
      <c r="E32" s="54">
        <v>8.5</v>
      </c>
      <c r="F32" s="54">
        <v>0.1</v>
      </c>
      <c r="G32" s="63">
        <v>-1.4</v>
      </c>
      <c r="H32" s="54">
        <v>75</v>
      </c>
      <c r="I32" s="54">
        <v>29</v>
      </c>
      <c r="J32" s="43">
        <f t="shared" si="1"/>
        <v>52</v>
      </c>
      <c r="K32" s="54">
        <v>0.4</v>
      </c>
      <c r="L32" s="54">
        <v>360</v>
      </c>
      <c r="M32" s="87">
        <v>0</v>
      </c>
      <c r="N32" s="54">
        <v>6.5</v>
      </c>
      <c r="O32" s="54">
        <v>4.2</v>
      </c>
      <c r="P32" s="46">
        <f t="shared" si="2"/>
        <v>5.35</v>
      </c>
      <c r="Q32" s="54">
        <v>3.2</v>
      </c>
      <c r="R32" s="54">
        <v>8.5</v>
      </c>
      <c r="S32" s="54">
        <v>1</v>
      </c>
      <c r="T32" s="54">
        <f t="shared" si="3"/>
        <v>0.125</v>
      </c>
      <c r="U32" s="54">
        <v>1023</v>
      </c>
      <c r="V32" s="63">
        <v>-1.4</v>
      </c>
      <c r="W32" s="54">
        <v>919.8</v>
      </c>
      <c r="X32" s="54">
        <v>7.3</v>
      </c>
      <c r="Y32" s="54">
        <v>6.4</v>
      </c>
      <c r="Z32" s="54">
        <v>5.9</v>
      </c>
      <c r="AA32" s="54">
        <v>6.2</v>
      </c>
      <c r="AB32" s="54">
        <v>6.4</v>
      </c>
      <c r="AC32" s="54">
        <v>6.9</v>
      </c>
      <c r="AD32" s="54">
        <v>8</v>
      </c>
      <c r="AE32" s="54">
        <v>53</v>
      </c>
      <c r="AF32" s="70"/>
    </row>
    <row r="33" spans="1:36" ht="14.45" customHeight="1" x14ac:dyDescent="0.2">
      <c r="A33" s="18">
        <v>24</v>
      </c>
      <c r="B33" s="54">
        <v>16.399999999999999</v>
      </c>
      <c r="C33" s="54">
        <v>2.8</v>
      </c>
      <c r="D33" s="46">
        <f t="shared" si="0"/>
        <v>9.6</v>
      </c>
      <c r="E33" s="54">
        <v>9.1</v>
      </c>
      <c r="F33" s="54">
        <v>0.5</v>
      </c>
      <c r="G33" s="63">
        <v>0.5</v>
      </c>
      <c r="H33" s="54">
        <v>78</v>
      </c>
      <c r="I33" s="54">
        <v>36</v>
      </c>
      <c r="J33" s="43">
        <f t="shared" si="1"/>
        <v>57</v>
      </c>
      <c r="K33" s="54">
        <v>0.3</v>
      </c>
      <c r="L33" s="54">
        <v>310</v>
      </c>
      <c r="M33" s="87">
        <v>0</v>
      </c>
      <c r="N33" s="54">
        <v>7.5</v>
      </c>
      <c r="O33" s="54">
        <v>5.5</v>
      </c>
      <c r="P33" s="46">
        <f t="shared" si="2"/>
        <v>6.5</v>
      </c>
      <c r="Q33" s="54">
        <v>4.2</v>
      </c>
      <c r="R33" s="54">
        <v>9</v>
      </c>
      <c r="S33" s="54">
        <v>0</v>
      </c>
      <c r="T33" s="54">
        <f t="shared" si="3"/>
        <v>0</v>
      </c>
      <c r="U33" s="54">
        <v>1027.9000000000001</v>
      </c>
      <c r="V33" s="63">
        <v>0.5</v>
      </c>
      <c r="W33" s="54">
        <v>924.2</v>
      </c>
      <c r="X33" s="54">
        <v>7.9</v>
      </c>
      <c r="Y33" s="54">
        <v>7.7</v>
      </c>
      <c r="Z33" s="54">
        <v>7.9</v>
      </c>
      <c r="AA33" s="54">
        <v>7.1</v>
      </c>
      <c r="AB33" s="54">
        <v>7.1</v>
      </c>
      <c r="AC33" s="54">
        <v>7.4</v>
      </c>
      <c r="AD33" s="54">
        <v>8.4</v>
      </c>
      <c r="AE33" s="54">
        <v>56</v>
      </c>
      <c r="AF33" s="70"/>
    </row>
    <row r="34" spans="1:36" ht="14.45" customHeight="1" x14ac:dyDescent="0.2">
      <c r="A34" s="18">
        <v>25</v>
      </c>
      <c r="B34" s="54">
        <v>18.8</v>
      </c>
      <c r="C34" s="54">
        <v>3</v>
      </c>
      <c r="D34" s="46">
        <f t="shared" si="0"/>
        <v>10.9</v>
      </c>
      <c r="E34" s="54">
        <v>9.9</v>
      </c>
      <c r="F34" s="54">
        <v>1.3</v>
      </c>
      <c r="G34" s="63">
        <v>1.7</v>
      </c>
      <c r="H34" s="54">
        <v>79</v>
      </c>
      <c r="I34" s="54">
        <v>35</v>
      </c>
      <c r="J34" s="43">
        <f t="shared" si="1"/>
        <v>57</v>
      </c>
      <c r="K34" s="54">
        <v>0</v>
      </c>
      <c r="L34" s="54">
        <v>0</v>
      </c>
      <c r="M34" s="87">
        <v>0</v>
      </c>
      <c r="N34" s="54">
        <v>8.6</v>
      </c>
      <c r="O34" s="54">
        <v>5.7</v>
      </c>
      <c r="P34" s="46">
        <f t="shared" si="2"/>
        <v>7.15</v>
      </c>
      <c r="Q34" s="54">
        <v>2.7</v>
      </c>
      <c r="R34" s="54">
        <v>9</v>
      </c>
      <c r="S34" s="54">
        <v>0</v>
      </c>
      <c r="T34" s="54">
        <f t="shared" si="3"/>
        <v>0</v>
      </c>
      <c r="U34" s="54">
        <v>1027.5999999999999</v>
      </c>
      <c r="V34" s="63">
        <v>1.7</v>
      </c>
      <c r="W34" s="54">
        <v>924.2</v>
      </c>
      <c r="X34" s="54">
        <v>8.6</v>
      </c>
      <c r="Y34" s="54">
        <v>8.6</v>
      </c>
      <c r="Z34" s="54">
        <v>8.5</v>
      </c>
      <c r="AA34" s="54">
        <v>8.1999999999999993</v>
      </c>
      <c r="AB34" s="54">
        <v>7.9</v>
      </c>
      <c r="AC34" s="54">
        <v>8.1</v>
      </c>
      <c r="AD34" s="54">
        <v>8.4</v>
      </c>
      <c r="AE34" s="54">
        <v>57</v>
      </c>
      <c r="AF34" s="70"/>
    </row>
    <row r="35" spans="1:36" ht="14.45" customHeight="1" x14ac:dyDescent="0.2">
      <c r="A35" s="18">
        <v>26</v>
      </c>
      <c r="B35" s="54">
        <v>18.600000000000001</v>
      </c>
      <c r="C35" s="54">
        <v>3.2</v>
      </c>
      <c r="D35" s="46">
        <f t="shared" si="0"/>
        <v>10.9</v>
      </c>
      <c r="E35" s="54">
        <v>10.9</v>
      </c>
      <c r="F35" s="54">
        <v>1.8</v>
      </c>
      <c r="G35" s="63">
        <v>1.9</v>
      </c>
      <c r="H35" s="54">
        <v>79</v>
      </c>
      <c r="I35" s="54">
        <v>37</v>
      </c>
      <c r="J35" s="43">
        <f t="shared" si="1"/>
        <v>58</v>
      </c>
      <c r="K35" s="54">
        <v>0.3</v>
      </c>
      <c r="L35" s="54">
        <v>30</v>
      </c>
      <c r="M35" s="87">
        <v>0</v>
      </c>
      <c r="N35" s="54">
        <v>8.3000000000000007</v>
      </c>
      <c r="O35" s="54">
        <v>3.7</v>
      </c>
      <c r="P35" s="46">
        <f t="shared" si="2"/>
        <v>6</v>
      </c>
      <c r="Q35" s="54">
        <v>4</v>
      </c>
      <c r="R35" s="54">
        <v>9</v>
      </c>
      <c r="S35" s="54">
        <v>0</v>
      </c>
      <c r="T35" s="54">
        <f t="shared" si="3"/>
        <v>0</v>
      </c>
      <c r="U35" s="54">
        <v>1024.9000000000001</v>
      </c>
      <c r="V35" s="63">
        <v>1.9</v>
      </c>
      <c r="W35" s="54">
        <v>921.3</v>
      </c>
      <c r="X35" s="54">
        <v>8.6999999999999993</v>
      </c>
      <c r="Y35" s="54">
        <v>8.6999999999999993</v>
      </c>
      <c r="Z35" s="54">
        <v>8.6999999999999993</v>
      </c>
      <c r="AA35" s="54">
        <v>8.6999999999999993</v>
      </c>
      <c r="AB35" s="54">
        <v>8.4</v>
      </c>
      <c r="AC35" s="54">
        <v>8.5</v>
      </c>
      <c r="AD35" s="54">
        <v>8.6999999999999993</v>
      </c>
      <c r="AE35" s="54">
        <v>56</v>
      </c>
      <c r="AF35" s="70"/>
    </row>
    <row r="36" spans="1:36" ht="14.45" customHeight="1" x14ac:dyDescent="0.2">
      <c r="A36" s="18">
        <v>27</v>
      </c>
      <c r="B36" s="54">
        <v>19</v>
      </c>
      <c r="C36" s="54">
        <v>5.5</v>
      </c>
      <c r="D36" s="46">
        <f t="shared" si="0"/>
        <v>12.25</v>
      </c>
      <c r="E36" s="54">
        <v>11.7</v>
      </c>
      <c r="F36" s="54">
        <v>4</v>
      </c>
      <c r="G36" s="63">
        <v>3.4</v>
      </c>
      <c r="H36" s="54">
        <v>72</v>
      </c>
      <c r="I36" s="54">
        <v>40</v>
      </c>
      <c r="J36" s="43">
        <f t="shared" si="1"/>
        <v>56</v>
      </c>
      <c r="K36" s="54">
        <v>0.5</v>
      </c>
      <c r="L36" s="54">
        <v>290</v>
      </c>
      <c r="M36" s="87">
        <v>0</v>
      </c>
      <c r="N36" s="54">
        <v>8.8000000000000007</v>
      </c>
      <c r="O36" s="54">
        <v>6.6</v>
      </c>
      <c r="P36" s="46">
        <f t="shared" si="2"/>
        <v>7.7</v>
      </c>
      <c r="Q36" s="54">
        <v>4.5999999999999996</v>
      </c>
      <c r="R36" s="54">
        <v>6.7</v>
      </c>
      <c r="S36" s="54">
        <v>2</v>
      </c>
      <c r="T36" s="54">
        <f t="shared" si="3"/>
        <v>0.25</v>
      </c>
      <c r="U36" s="54">
        <v>1022.4</v>
      </c>
      <c r="V36" s="63">
        <v>3.4</v>
      </c>
      <c r="W36" s="54">
        <v>920.1</v>
      </c>
      <c r="X36" s="54">
        <v>10.8</v>
      </c>
      <c r="Y36" s="54">
        <v>10.199999999999999</v>
      </c>
      <c r="Z36" s="54">
        <v>9.6999999999999993</v>
      </c>
      <c r="AA36" s="54">
        <v>9.1999999999999993</v>
      </c>
      <c r="AB36" s="54">
        <v>8.4</v>
      </c>
      <c r="AC36" s="54">
        <v>8.9</v>
      </c>
      <c r="AD36" s="54">
        <v>8.9</v>
      </c>
      <c r="AE36" s="54">
        <v>58</v>
      </c>
      <c r="AF36" s="70"/>
    </row>
    <row r="37" spans="1:36" ht="14.45" customHeight="1" x14ac:dyDescent="0.2">
      <c r="A37" s="18">
        <v>28</v>
      </c>
      <c r="B37" s="5">
        <v>20.5</v>
      </c>
      <c r="C37" s="6">
        <v>4.9000000000000004</v>
      </c>
      <c r="D37" s="46">
        <f t="shared" si="0"/>
        <v>12.7</v>
      </c>
      <c r="E37" s="5">
        <v>12.8</v>
      </c>
      <c r="F37" s="38">
        <v>1.8</v>
      </c>
      <c r="G37" s="64">
        <v>3.5</v>
      </c>
      <c r="H37" s="6">
        <v>79</v>
      </c>
      <c r="I37" s="6">
        <v>33</v>
      </c>
      <c r="J37" s="43">
        <f t="shared" si="1"/>
        <v>56</v>
      </c>
      <c r="K37" s="6">
        <v>0.3</v>
      </c>
      <c r="L37" s="6">
        <v>190</v>
      </c>
      <c r="M37" s="88">
        <v>0</v>
      </c>
      <c r="N37" s="6">
        <v>9.4</v>
      </c>
      <c r="O37" s="6">
        <v>6.2</v>
      </c>
      <c r="P37" s="46">
        <f t="shared" si="2"/>
        <v>7.8000000000000007</v>
      </c>
      <c r="Q37" s="6">
        <v>4.8</v>
      </c>
      <c r="R37" s="6">
        <v>6.5</v>
      </c>
      <c r="S37" s="6">
        <v>0</v>
      </c>
      <c r="T37" s="54">
        <f t="shared" si="3"/>
        <v>0</v>
      </c>
      <c r="U37" s="6">
        <v>1023.5</v>
      </c>
      <c r="V37" s="64">
        <v>3.5</v>
      </c>
      <c r="W37" s="6">
        <v>921.5</v>
      </c>
      <c r="X37" s="6">
        <v>10.8</v>
      </c>
      <c r="Y37" s="6">
        <v>10.1</v>
      </c>
      <c r="Z37" s="54">
        <v>9.6999999999999993</v>
      </c>
      <c r="AA37" s="6">
        <v>9.4</v>
      </c>
      <c r="AB37" s="6">
        <v>9.3000000000000007</v>
      </c>
      <c r="AC37" s="6">
        <v>9.4</v>
      </c>
      <c r="AD37" s="54">
        <v>9.3000000000000007</v>
      </c>
      <c r="AE37" s="6">
        <v>55</v>
      </c>
      <c r="AF37" s="78"/>
    </row>
    <row r="38" spans="1:36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8"/>
    </row>
    <row r="39" spans="1:36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8"/>
    </row>
    <row r="40" spans="1:36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8"/>
    </row>
    <row r="41" spans="1:36" s="60" customFormat="1" ht="14.45" customHeight="1" x14ac:dyDescent="0.2">
      <c r="A41" s="58" t="s">
        <v>36</v>
      </c>
      <c r="B41" s="59">
        <f t="shared" ref="B41:K41" si="4">AVERAGE(B10:B40)</f>
        <v>11.110714285714286</v>
      </c>
      <c r="C41" s="61">
        <f t="shared" si="4"/>
        <v>0.50000000000000011</v>
      </c>
      <c r="D41" s="61">
        <f t="shared" si="4"/>
        <v>5.805357142857142</v>
      </c>
      <c r="E41" s="61">
        <f t="shared" si="4"/>
        <v>5.5</v>
      </c>
      <c r="F41" s="61">
        <f t="shared" si="4"/>
        <v>-1.3250000000000004</v>
      </c>
      <c r="G41" s="65">
        <f t="shared" si="4"/>
        <v>-0.5357142857142857</v>
      </c>
      <c r="H41" s="61">
        <f t="shared" si="4"/>
        <v>85.785714285714292</v>
      </c>
      <c r="I41" s="61">
        <f t="shared" si="4"/>
        <v>47.678571428571431</v>
      </c>
      <c r="J41" s="61">
        <f t="shared" si="4"/>
        <v>66.732142857142861</v>
      </c>
      <c r="K41" s="61">
        <f t="shared" si="4"/>
        <v>0.85785714285714287</v>
      </c>
      <c r="L41" s="61">
        <v>220</v>
      </c>
      <c r="M41" s="61"/>
      <c r="N41" s="61">
        <f t="shared" ref="N41:AE41" si="5">AVERAGE(N10:N40)</f>
        <v>7.0107142857142861</v>
      </c>
      <c r="O41" s="61">
        <f t="shared" si="5"/>
        <v>4.7535714285714281</v>
      </c>
      <c r="P41" s="61">
        <f t="shared" si="5"/>
        <v>5.882142857142858</v>
      </c>
      <c r="Q41" s="61">
        <f t="shared" si="5"/>
        <v>2.5695652173913044</v>
      </c>
      <c r="R41" s="61">
        <f t="shared" si="5"/>
        <v>6.2571428571428571</v>
      </c>
      <c r="S41" s="61">
        <f t="shared" si="5"/>
        <v>2.5714285714285716</v>
      </c>
      <c r="T41" s="61"/>
      <c r="U41" s="61">
        <f t="shared" si="5"/>
        <v>1025.0714285714287</v>
      </c>
      <c r="V41" s="61"/>
      <c r="W41" s="61">
        <f t="shared" si="5"/>
        <v>920.49642857142862</v>
      </c>
      <c r="X41" s="61">
        <f t="shared" si="5"/>
        <v>5.0964285714285724</v>
      </c>
      <c r="Y41" s="61">
        <f t="shared" si="5"/>
        <v>5.3285714285714283</v>
      </c>
      <c r="Z41" s="61">
        <f t="shared" si="5"/>
        <v>5.1642857142857137</v>
      </c>
      <c r="AA41" s="61">
        <f t="shared" si="5"/>
        <v>5.5714285714285712</v>
      </c>
      <c r="AB41" s="61">
        <f t="shared" si="5"/>
        <v>5.9821428571428585</v>
      </c>
      <c r="AC41" s="61">
        <f t="shared" si="5"/>
        <v>6.9535714285714292</v>
      </c>
      <c r="AD41" s="61">
        <f t="shared" si="5"/>
        <v>8.3535714285714295</v>
      </c>
      <c r="AE41" s="61">
        <f t="shared" si="5"/>
        <v>67.142857142857139</v>
      </c>
      <c r="AF41" s="62"/>
    </row>
    <row r="42" spans="1:36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5"/>
      <c r="AA42" s="25"/>
      <c r="AB42" s="17"/>
      <c r="AC42" s="16"/>
      <c r="AD42" s="16"/>
      <c r="AE42" s="16"/>
      <c r="AF42" s="3"/>
    </row>
    <row r="43" spans="1:36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85.299999999999983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6"/>
      <c r="Z43" s="26"/>
      <c r="AA43" s="26"/>
      <c r="AB43" s="26"/>
      <c r="AC43" s="16"/>
      <c r="AD43" s="16"/>
      <c r="AE43" s="16"/>
      <c r="AF43" s="3"/>
    </row>
    <row r="44" spans="1:36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Y44" s="52"/>
      <c r="Z44" s="52"/>
      <c r="AA44" s="52"/>
      <c r="AB44" s="52"/>
      <c r="AC44" s="52"/>
      <c r="AD44" s="50"/>
      <c r="AE44" s="51"/>
    </row>
    <row r="45" spans="1:36" ht="15" x14ac:dyDescent="0.35">
      <c r="Y45" s="14"/>
      <c r="Z45" s="16"/>
      <c r="AA45" s="16"/>
      <c r="AB45" s="16"/>
      <c r="AC45" s="16"/>
      <c r="AD45" s="16"/>
      <c r="AE45" s="47"/>
      <c r="AF45" s="47"/>
      <c r="AG45" s="47"/>
      <c r="AH45" s="47"/>
      <c r="AI45" s="47"/>
      <c r="AJ45" s="47"/>
    </row>
    <row r="46" spans="1:36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6"/>
      <c r="AB46" s="16"/>
      <c r="AC46" s="16"/>
      <c r="AD46" s="16"/>
      <c r="AE46" s="47"/>
      <c r="AF46" s="47"/>
      <c r="AG46" s="47"/>
      <c r="AH46" s="47"/>
      <c r="AI46" s="47"/>
      <c r="AJ46" s="47"/>
    </row>
    <row r="47" spans="1:36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6"/>
      <c r="Y47" s="16"/>
      <c r="Z47" s="16"/>
      <c r="AA47" s="16"/>
      <c r="AB47" s="16"/>
      <c r="AC47" s="16"/>
      <c r="AD47" s="16"/>
      <c r="AE47" s="16"/>
      <c r="AF47" s="3"/>
    </row>
    <row r="48" spans="1:36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"/>
    </row>
    <row r="49" spans="1:32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53"/>
      <c r="AC49" s="7"/>
      <c r="AD49" s="7"/>
      <c r="AE49" s="7"/>
      <c r="AF49" s="3"/>
    </row>
    <row r="50" spans="1:32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6"/>
      <c r="AC50" s="7"/>
      <c r="AD50" s="7"/>
      <c r="AE50" s="7"/>
      <c r="AF50" s="3"/>
    </row>
    <row r="51" spans="1:32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39"/>
      <c r="U51" s="40"/>
      <c r="V51" s="40"/>
      <c r="W51" s="40"/>
      <c r="X51" s="40"/>
      <c r="Y51" s="40"/>
      <c r="Z51" s="40"/>
      <c r="AA51" s="40"/>
      <c r="AB51" s="41"/>
      <c r="AC51" s="42"/>
      <c r="AD51"/>
    </row>
    <row r="52" spans="1:32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"/>
    </row>
  </sheetData>
  <mergeCells count="29">
    <mergeCell ref="R49:AA49"/>
    <mergeCell ref="U7:U9"/>
    <mergeCell ref="W7:W9"/>
    <mergeCell ref="X7:AD7"/>
    <mergeCell ref="AE7:AE9"/>
    <mergeCell ref="AF7:AF9"/>
    <mergeCell ref="M46:Z46"/>
    <mergeCell ref="N7:N9"/>
    <mergeCell ref="O7:O9"/>
    <mergeCell ref="P7:P9"/>
    <mergeCell ref="Q7:Q9"/>
    <mergeCell ref="R7:R9"/>
    <mergeCell ref="S7:S9"/>
    <mergeCell ref="C3:H3"/>
    <mergeCell ref="J3:Q3"/>
    <mergeCell ref="R3:Z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Z1"/>
    <mergeCell ref="C2:H2"/>
    <mergeCell ref="J2:Q2"/>
    <mergeCell ref="R2:Z2"/>
  </mergeCells>
  <pageMargins left="0.7" right="0.7" top="0.75" bottom="0.75" header="0.3" footer="0.3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10" workbookViewId="0">
      <selection activeCell="L41" sqref="L41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customWidth="1"/>
    <col min="6" max="6" width="4.85546875" style="74" customWidth="1"/>
    <col min="7" max="7" width="6.140625" style="34" customWidth="1"/>
    <col min="8" max="8" width="6.28515625" style="74" customWidth="1"/>
    <col min="9" max="9" width="5.140625" style="74" customWidth="1"/>
    <col min="10" max="10" width="6.28515625" style="74" customWidth="1"/>
    <col min="11" max="12" width="4.85546875" style="74" customWidth="1"/>
    <col min="13" max="13" width="7.140625" style="74" customWidth="1"/>
    <col min="14" max="14" width="5.140625" style="74" customWidth="1"/>
    <col min="15" max="15" width="5.42578125" style="74" customWidth="1"/>
    <col min="16" max="16" width="5" style="74" customWidth="1"/>
    <col min="17" max="17" width="5.85546875" style="74" customWidth="1"/>
    <col min="18" max="18" width="4.28515625" style="74" customWidth="1"/>
    <col min="19" max="19" width="5.140625" style="74" customWidth="1"/>
    <col min="20" max="20" width="8" style="74" customWidth="1"/>
    <col min="21" max="21" width="7.7109375" style="74" customWidth="1"/>
    <col min="22" max="22" width="5.140625" style="74" customWidth="1"/>
    <col min="23" max="24" width="4.7109375" style="74" customWidth="1"/>
    <col min="25" max="25" width="5.5703125" style="74" customWidth="1"/>
    <col min="26" max="26" width="5.42578125" style="74" customWidth="1"/>
    <col min="27" max="27" width="6.85546875" style="74" customWidth="1"/>
    <col min="28" max="29" width="6.7109375" style="74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72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45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72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54">
        <v>21</v>
      </c>
      <c r="C10" s="54">
        <v>6.5</v>
      </c>
      <c r="D10" s="32">
        <f t="shared" ref="D10:D40" si="0">AVERAGE(B10:C10)</f>
        <v>13.75</v>
      </c>
      <c r="E10" s="54">
        <v>14.5</v>
      </c>
      <c r="F10" s="54">
        <v>3.6</v>
      </c>
      <c r="G10" s="63">
        <v>4.8</v>
      </c>
      <c r="H10" s="54">
        <v>72</v>
      </c>
      <c r="I10" s="54">
        <v>35</v>
      </c>
      <c r="J10" s="43">
        <f t="shared" ref="J10:J40" si="1">AVERAGE(H10:I10)</f>
        <v>53.5</v>
      </c>
      <c r="K10" s="54">
        <v>0.8</v>
      </c>
      <c r="L10" s="54">
        <v>150</v>
      </c>
      <c r="M10" s="89">
        <v>0</v>
      </c>
      <c r="N10" s="54">
        <v>9.6</v>
      </c>
      <c r="O10" s="54">
        <v>7.6</v>
      </c>
      <c r="P10" s="44">
        <f t="shared" ref="P10:P40" si="2">AVERAGE(N10:O10)</f>
        <v>8.6</v>
      </c>
      <c r="Q10" s="54">
        <v>5.3</v>
      </c>
      <c r="R10" s="54">
        <v>5.5</v>
      </c>
      <c r="S10" s="54">
        <v>4</v>
      </c>
      <c r="T10" s="54">
        <v>1023</v>
      </c>
      <c r="U10" s="54">
        <v>920.1</v>
      </c>
      <c r="V10" s="54">
        <v>11.1</v>
      </c>
      <c r="W10" s="54">
        <v>11</v>
      </c>
      <c r="X10" s="54">
        <v>10.5</v>
      </c>
      <c r="Y10" s="54">
        <v>10.3</v>
      </c>
      <c r="Z10" s="54">
        <v>9.8000000000000007</v>
      </c>
      <c r="AA10" s="54">
        <v>9.6</v>
      </c>
      <c r="AB10" s="54">
        <v>9.6999999999999993</v>
      </c>
      <c r="AC10" s="54">
        <v>54</v>
      </c>
      <c r="AD10" s="70"/>
    </row>
    <row r="11" spans="1:30" ht="14.45" customHeight="1" x14ac:dyDescent="0.2">
      <c r="A11" s="18">
        <v>2</v>
      </c>
      <c r="B11" s="54">
        <v>14.5</v>
      </c>
      <c r="C11" s="54">
        <v>10.5</v>
      </c>
      <c r="D11" s="32">
        <f t="shared" si="0"/>
        <v>12.5</v>
      </c>
      <c r="E11" s="54">
        <v>10.8</v>
      </c>
      <c r="F11" s="54">
        <v>5</v>
      </c>
      <c r="G11" s="63">
        <v>5.7</v>
      </c>
      <c r="H11" s="54">
        <v>85</v>
      </c>
      <c r="I11" s="54">
        <v>48</v>
      </c>
      <c r="J11" s="43">
        <f t="shared" si="1"/>
        <v>66.5</v>
      </c>
      <c r="K11" s="54">
        <v>0.1</v>
      </c>
      <c r="L11" s="54">
        <v>300</v>
      </c>
      <c r="M11" s="89">
        <v>10.1</v>
      </c>
      <c r="N11" s="54">
        <v>10.1</v>
      </c>
      <c r="O11" s="54">
        <v>7.5</v>
      </c>
      <c r="P11" s="32">
        <f t="shared" si="2"/>
        <v>8.8000000000000007</v>
      </c>
      <c r="Q11" s="54">
        <v>0.6</v>
      </c>
      <c r="R11" s="54">
        <v>0</v>
      </c>
      <c r="S11" s="54">
        <v>7</v>
      </c>
      <c r="T11" s="54">
        <v>1019.8</v>
      </c>
      <c r="U11" s="54">
        <v>917.5</v>
      </c>
      <c r="V11" s="54">
        <v>9</v>
      </c>
      <c r="W11" s="54">
        <v>9.8000000000000007</v>
      </c>
      <c r="X11" s="54">
        <v>9.6999999999999993</v>
      </c>
      <c r="Y11" s="54">
        <v>10.3</v>
      </c>
      <c r="Z11" s="54">
        <v>10.3</v>
      </c>
      <c r="AA11" s="54">
        <v>9.9</v>
      </c>
      <c r="AB11" s="54">
        <v>9.9</v>
      </c>
      <c r="AC11" s="54">
        <v>72</v>
      </c>
      <c r="AD11" s="70" t="s">
        <v>74</v>
      </c>
    </row>
    <row r="12" spans="1:30" ht="14.45" customHeight="1" x14ac:dyDescent="0.2">
      <c r="A12" s="18">
        <v>3</v>
      </c>
      <c r="B12" s="54">
        <v>14.4</v>
      </c>
      <c r="C12" s="54">
        <v>8.1999999999999993</v>
      </c>
      <c r="D12" s="32">
        <f t="shared" si="0"/>
        <v>11.3</v>
      </c>
      <c r="E12" s="54">
        <v>10.8</v>
      </c>
      <c r="F12" s="54">
        <v>4</v>
      </c>
      <c r="G12" s="63">
        <v>8.1999999999999993</v>
      </c>
      <c r="H12" s="54">
        <v>93</v>
      </c>
      <c r="I12" s="54">
        <v>67</v>
      </c>
      <c r="J12" s="43">
        <f t="shared" si="1"/>
        <v>80</v>
      </c>
      <c r="K12" s="54">
        <v>0.6</v>
      </c>
      <c r="L12" s="54">
        <v>210</v>
      </c>
      <c r="M12" s="89">
        <v>1.2</v>
      </c>
      <c r="N12" s="54">
        <v>12.4</v>
      </c>
      <c r="O12" s="54">
        <v>10.1</v>
      </c>
      <c r="P12" s="32">
        <f t="shared" si="2"/>
        <v>11.25</v>
      </c>
      <c r="Q12" s="54">
        <v>0.9</v>
      </c>
      <c r="R12" s="54">
        <v>0</v>
      </c>
      <c r="S12" s="54">
        <v>6</v>
      </c>
      <c r="T12" s="54">
        <v>1019.2</v>
      </c>
      <c r="U12" s="54">
        <v>917</v>
      </c>
      <c r="V12" s="54">
        <v>10.3</v>
      </c>
      <c r="W12" s="54">
        <v>10.199999999999999</v>
      </c>
      <c r="X12" s="54">
        <v>9.6999999999999993</v>
      </c>
      <c r="Y12" s="54">
        <v>10.199999999999999</v>
      </c>
      <c r="Z12" s="54">
        <v>10.199999999999999</v>
      </c>
      <c r="AA12" s="54">
        <v>10.5</v>
      </c>
      <c r="AB12" s="54">
        <v>10.5</v>
      </c>
      <c r="AC12" s="54">
        <v>84</v>
      </c>
      <c r="AD12" s="70" t="s">
        <v>75</v>
      </c>
    </row>
    <row r="13" spans="1:30" ht="14.45" customHeight="1" x14ac:dyDescent="0.2">
      <c r="A13" s="18">
        <v>4</v>
      </c>
      <c r="B13" s="54">
        <v>13</v>
      </c>
      <c r="C13" s="54">
        <v>6.9</v>
      </c>
      <c r="D13" s="32">
        <f t="shared" si="0"/>
        <v>9.9499999999999993</v>
      </c>
      <c r="E13" s="54">
        <v>8.1</v>
      </c>
      <c r="F13" s="54">
        <v>3.1</v>
      </c>
      <c r="G13" s="63">
        <v>5.8</v>
      </c>
      <c r="H13" s="54">
        <v>93</v>
      </c>
      <c r="I13" s="54">
        <v>67</v>
      </c>
      <c r="J13" s="43">
        <f t="shared" si="1"/>
        <v>80</v>
      </c>
      <c r="K13" s="54">
        <v>0.3</v>
      </c>
      <c r="L13" s="54">
        <v>210</v>
      </c>
      <c r="M13" s="89">
        <v>15.3</v>
      </c>
      <c r="N13" s="54">
        <v>10.4</v>
      </c>
      <c r="O13" s="54">
        <v>6.9</v>
      </c>
      <c r="P13" s="32">
        <f t="shared" si="2"/>
        <v>8.65</v>
      </c>
      <c r="Q13" s="54">
        <v>1.1000000000000001</v>
      </c>
      <c r="R13" s="54">
        <v>0</v>
      </c>
      <c r="S13" s="54">
        <v>6</v>
      </c>
      <c r="T13" s="54">
        <v>1019.8</v>
      </c>
      <c r="U13" s="54">
        <v>916.7</v>
      </c>
      <c r="V13" s="54">
        <v>9.8000000000000007</v>
      </c>
      <c r="W13" s="54">
        <v>9</v>
      </c>
      <c r="X13" s="54">
        <v>8.8000000000000007</v>
      </c>
      <c r="Y13" s="54">
        <v>9.5</v>
      </c>
      <c r="Z13" s="54">
        <v>10.1</v>
      </c>
      <c r="AA13" s="54">
        <v>10.6</v>
      </c>
      <c r="AB13" s="54">
        <v>10.7</v>
      </c>
      <c r="AC13" s="54">
        <v>85</v>
      </c>
      <c r="AD13" s="70"/>
    </row>
    <row r="14" spans="1:30" ht="14.45" customHeight="1" x14ac:dyDescent="0.2">
      <c r="A14" s="18">
        <v>5</v>
      </c>
      <c r="B14" s="54">
        <v>17.399999999999999</v>
      </c>
      <c r="C14" s="54">
        <v>5</v>
      </c>
      <c r="D14" s="32">
        <f t="shared" si="0"/>
        <v>11.2</v>
      </c>
      <c r="E14" s="54">
        <v>10.3</v>
      </c>
      <c r="F14" s="54">
        <v>3.7</v>
      </c>
      <c r="G14" s="63">
        <v>3.7</v>
      </c>
      <c r="H14" s="54">
        <v>94</v>
      </c>
      <c r="I14" s="54">
        <v>48</v>
      </c>
      <c r="J14" s="43">
        <f t="shared" si="1"/>
        <v>71</v>
      </c>
      <c r="K14" s="54">
        <v>3.4</v>
      </c>
      <c r="L14" s="54">
        <v>90</v>
      </c>
      <c r="M14" s="90">
        <v>0</v>
      </c>
      <c r="N14" s="54">
        <v>10.6</v>
      </c>
      <c r="O14" s="54">
        <v>5.8</v>
      </c>
      <c r="P14" s="32">
        <f t="shared" si="2"/>
        <v>8.1999999999999993</v>
      </c>
      <c r="Q14" s="54">
        <v>4.2</v>
      </c>
      <c r="R14" s="54">
        <v>1.5</v>
      </c>
      <c r="S14" s="54">
        <v>2</v>
      </c>
      <c r="T14" s="54">
        <v>1019.8</v>
      </c>
      <c r="U14" s="54">
        <v>917.4</v>
      </c>
      <c r="V14" s="54">
        <v>9.3000000000000007</v>
      </c>
      <c r="W14" s="54">
        <v>9.4</v>
      </c>
      <c r="X14" s="54">
        <v>9.1</v>
      </c>
      <c r="Y14" s="54">
        <v>9.9</v>
      </c>
      <c r="Z14" s="54">
        <v>10.1</v>
      </c>
      <c r="AA14" s="54">
        <v>10.3</v>
      </c>
      <c r="AB14" s="54">
        <v>10.8</v>
      </c>
      <c r="AC14" s="54">
        <v>66</v>
      </c>
      <c r="AD14" s="70" t="s">
        <v>76</v>
      </c>
    </row>
    <row r="15" spans="1:30" ht="14.45" customHeight="1" x14ac:dyDescent="0.2">
      <c r="A15" s="18">
        <v>6</v>
      </c>
      <c r="B15" s="54">
        <v>15.8</v>
      </c>
      <c r="C15" s="54">
        <v>6.5</v>
      </c>
      <c r="D15" s="32">
        <f t="shared" si="0"/>
        <v>11.15</v>
      </c>
      <c r="E15" s="54">
        <v>11</v>
      </c>
      <c r="F15" s="54">
        <v>4.2</v>
      </c>
      <c r="G15" s="63">
        <v>-0.8</v>
      </c>
      <c r="H15" s="54">
        <v>57</v>
      </c>
      <c r="I15" s="54">
        <v>35</v>
      </c>
      <c r="J15" s="43">
        <f t="shared" si="1"/>
        <v>46</v>
      </c>
      <c r="K15" s="54">
        <v>4.5999999999999996</v>
      </c>
      <c r="L15" s="54">
        <v>80</v>
      </c>
      <c r="M15" s="89">
        <v>0</v>
      </c>
      <c r="N15" s="54">
        <v>6.4</v>
      </c>
      <c r="O15" s="54">
        <v>5.3</v>
      </c>
      <c r="P15" s="32">
        <f t="shared" si="2"/>
        <v>5.85</v>
      </c>
      <c r="Q15" s="54">
        <v>5.4</v>
      </c>
      <c r="R15" s="54">
        <v>4</v>
      </c>
      <c r="S15" s="54">
        <v>0</v>
      </c>
      <c r="T15" s="54">
        <v>1020.8</v>
      </c>
      <c r="U15" s="54">
        <v>918.5</v>
      </c>
      <c r="V15" s="54">
        <v>10.4</v>
      </c>
      <c r="W15" s="54">
        <v>10.199999999999999</v>
      </c>
      <c r="X15" s="54">
        <v>10</v>
      </c>
      <c r="Y15" s="54">
        <v>10.199999999999999</v>
      </c>
      <c r="Z15" s="54">
        <v>10.199999999999999</v>
      </c>
      <c r="AA15" s="54">
        <v>10.5</v>
      </c>
      <c r="AB15" s="54">
        <v>10.6</v>
      </c>
      <c r="AC15" s="54">
        <v>45</v>
      </c>
      <c r="AD15" s="70">
        <v>10</v>
      </c>
    </row>
    <row r="16" spans="1:30" ht="14.45" customHeight="1" x14ac:dyDescent="0.2">
      <c r="A16" s="18">
        <v>7</v>
      </c>
      <c r="B16" s="54">
        <v>18.3</v>
      </c>
      <c r="C16" s="54">
        <v>8.5</v>
      </c>
      <c r="D16" s="32">
        <f t="shared" si="0"/>
        <v>13.4</v>
      </c>
      <c r="E16" s="54">
        <v>12.8</v>
      </c>
      <c r="F16" s="54">
        <v>6</v>
      </c>
      <c r="G16" s="63">
        <v>1.5</v>
      </c>
      <c r="H16" s="54">
        <v>53</v>
      </c>
      <c r="I16" s="54">
        <v>40</v>
      </c>
      <c r="J16" s="43">
        <f t="shared" si="1"/>
        <v>46.5</v>
      </c>
      <c r="K16" s="54">
        <v>2.5</v>
      </c>
      <c r="L16" s="54">
        <v>30</v>
      </c>
      <c r="M16" s="89">
        <v>0</v>
      </c>
      <c r="N16" s="54">
        <v>8.3000000000000007</v>
      </c>
      <c r="O16" s="54">
        <v>5.5</v>
      </c>
      <c r="P16" s="32">
        <f t="shared" si="2"/>
        <v>6.9</v>
      </c>
      <c r="Q16" s="54">
        <v>2.9</v>
      </c>
      <c r="R16" s="54">
        <v>9</v>
      </c>
      <c r="S16" s="54">
        <v>1</v>
      </c>
      <c r="T16" s="54">
        <v>1018.9</v>
      </c>
      <c r="U16" s="54">
        <v>916.3</v>
      </c>
      <c r="V16" s="54">
        <v>12.1</v>
      </c>
      <c r="W16" s="54">
        <v>11.9</v>
      </c>
      <c r="X16" s="54">
        <v>11.6</v>
      </c>
      <c r="Y16" s="54">
        <v>10.9</v>
      </c>
      <c r="Z16" s="54">
        <v>10.8</v>
      </c>
      <c r="AA16" s="54">
        <v>10.8</v>
      </c>
      <c r="AB16" s="54">
        <v>10.7</v>
      </c>
      <c r="AC16" s="54">
        <v>47</v>
      </c>
      <c r="AD16" s="70"/>
    </row>
    <row r="17" spans="1:30" ht="14.45" customHeight="1" x14ac:dyDescent="0.2">
      <c r="A17" s="18">
        <v>8</v>
      </c>
      <c r="B17" s="54">
        <v>19</v>
      </c>
      <c r="C17" s="54">
        <v>6.4</v>
      </c>
      <c r="D17" s="32">
        <f t="shared" si="0"/>
        <v>12.7</v>
      </c>
      <c r="E17" s="54">
        <v>13.2</v>
      </c>
      <c r="F17" s="54">
        <v>4.0999999999999996</v>
      </c>
      <c r="G17" s="63">
        <v>3</v>
      </c>
      <c r="H17" s="54">
        <v>75</v>
      </c>
      <c r="I17" s="54">
        <v>37</v>
      </c>
      <c r="J17" s="43">
        <f t="shared" si="1"/>
        <v>56</v>
      </c>
      <c r="K17" s="54">
        <v>0.04</v>
      </c>
      <c r="L17" s="54">
        <v>90</v>
      </c>
      <c r="M17" s="89">
        <v>0</v>
      </c>
      <c r="N17" s="54">
        <v>8.4</v>
      </c>
      <c r="O17" s="54">
        <v>6</v>
      </c>
      <c r="P17" s="32">
        <f t="shared" si="2"/>
        <v>7.2</v>
      </c>
      <c r="Q17" s="54">
        <v>5.2</v>
      </c>
      <c r="R17" s="54">
        <v>8.6</v>
      </c>
      <c r="S17" s="54">
        <v>1</v>
      </c>
      <c r="T17" s="54">
        <v>1018.3</v>
      </c>
      <c r="U17" s="55">
        <v>917</v>
      </c>
      <c r="V17" s="54">
        <v>11.9</v>
      </c>
      <c r="W17" s="54">
        <v>12.1</v>
      </c>
      <c r="X17" s="54">
        <v>11.9</v>
      </c>
      <c r="Y17" s="54">
        <v>11.2</v>
      </c>
      <c r="Z17" s="54">
        <v>11.1</v>
      </c>
      <c r="AA17" s="54">
        <v>11</v>
      </c>
      <c r="AB17" s="54">
        <v>10.8</v>
      </c>
      <c r="AC17" s="54">
        <v>51</v>
      </c>
      <c r="AD17" s="70"/>
    </row>
    <row r="18" spans="1:30" ht="14.45" customHeight="1" x14ac:dyDescent="0.2">
      <c r="A18" s="18">
        <v>9</v>
      </c>
      <c r="B18" s="54">
        <v>20.399999999999999</v>
      </c>
      <c r="C18" s="54">
        <v>10.5</v>
      </c>
      <c r="D18" s="32">
        <f t="shared" si="0"/>
        <v>15.45</v>
      </c>
      <c r="E18" s="54">
        <v>14.7</v>
      </c>
      <c r="F18" s="54">
        <v>7.4</v>
      </c>
      <c r="G18" s="63">
        <v>2.1</v>
      </c>
      <c r="H18" s="54">
        <v>47</v>
      </c>
      <c r="I18" s="54">
        <v>38</v>
      </c>
      <c r="J18" s="43">
        <f t="shared" si="1"/>
        <v>42.5</v>
      </c>
      <c r="K18" s="54">
        <v>3</v>
      </c>
      <c r="L18" s="54">
        <v>100</v>
      </c>
      <c r="M18" s="89">
        <v>0</v>
      </c>
      <c r="N18" s="54">
        <v>8.9</v>
      </c>
      <c r="O18" s="54">
        <v>5.8</v>
      </c>
      <c r="P18" s="32">
        <f t="shared" si="2"/>
        <v>7.35</v>
      </c>
      <c r="Q18" s="54">
        <v>3.3</v>
      </c>
      <c r="R18" s="54">
        <v>1.5</v>
      </c>
      <c r="S18" s="54">
        <v>1</v>
      </c>
      <c r="T18" s="54">
        <v>1022.1</v>
      </c>
      <c r="U18" s="55">
        <v>919.5</v>
      </c>
      <c r="V18" s="54">
        <v>13.8</v>
      </c>
      <c r="W18" s="54">
        <v>13.2</v>
      </c>
      <c r="X18" s="74">
        <v>12.6</v>
      </c>
      <c r="Y18" s="54">
        <v>12.5</v>
      </c>
      <c r="Z18" s="54">
        <v>11.8</v>
      </c>
      <c r="AA18" s="54">
        <v>11.4</v>
      </c>
      <c r="AB18" s="54">
        <v>11.1</v>
      </c>
      <c r="AC18" s="74">
        <v>42</v>
      </c>
      <c r="AD18" s="70"/>
    </row>
    <row r="19" spans="1:30" ht="14.45" customHeight="1" x14ac:dyDescent="0.2">
      <c r="A19" s="18">
        <v>10</v>
      </c>
      <c r="B19" s="54">
        <v>22.5</v>
      </c>
      <c r="C19" s="54">
        <v>11</v>
      </c>
      <c r="D19" s="45">
        <f t="shared" si="0"/>
        <v>16.75</v>
      </c>
      <c r="E19" s="54">
        <v>16.899999999999999</v>
      </c>
      <c r="F19" s="54">
        <v>8</v>
      </c>
      <c r="G19" s="63">
        <v>4</v>
      </c>
      <c r="H19" s="54">
        <v>56</v>
      </c>
      <c r="I19" s="54">
        <v>33</v>
      </c>
      <c r="J19" s="43">
        <f t="shared" si="1"/>
        <v>44.5</v>
      </c>
      <c r="K19" s="54">
        <v>0.9</v>
      </c>
      <c r="L19" s="54">
        <v>240</v>
      </c>
      <c r="M19" s="89">
        <v>0</v>
      </c>
      <c r="N19" s="54">
        <v>10.1</v>
      </c>
      <c r="O19" s="54">
        <v>6.3</v>
      </c>
      <c r="P19" s="32">
        <f t="shared" si="2"/>
        <v>8.1999999999999993</v>
      </c>
      <c r="Q19" s="54">
        <v>4</v>
      </c>
      <c r="R19" s="54">
        <v>9.1999999999999993</v>
      </c>
      <c r="S19" s="54">
        <v>2</v>
      </c>
      <c r="T19" s="54">
        <v>1017</v>
      </c>
      <c r="U19" s="54">
        <v>916.9</v>
      </c>
      <c r="V19" s="54">
        <v>14.7</v>
      </c>
      <c r="W19" s="54">
        <v>13.7</v>
      </c>
      <c r="X19" s="54">
        <v>13.1</v>
      </c>
      <c r="Y19" s="54">
        <v>12.6</v>
      </c>
      <c r="Z19" s="54">
        <v>12.3</v>
      </c>
      <c r="AA19" s="54">
        <v>11.8</v>
      </c>
      <c r="AB19" s="74">
        <v>11.2</v>
      </c>
      <c r="AC19" s="54">
        <v>44</v>
      </c>
      <c r="AD19" s="70"/>
    </row>
    <row r="20" spans="1:30" ht="14.45" customHeight="1" x14ac:dyDescent="0.2">
      <c r="A20" s="18">
        <v>11</v>
      </c>
      <c r="B20" s="54">
        <v>18</v>
      </c>
      <c r="C20" s="54">
        <v>14</v>
      </c>
      <c r="D20" s="46">
        <f t="shared" si="0"/>
        <v>16</v>
      </c>
      <c r="E20" s="54">
        <v>13.8</v>
      </c>
      <c r="F20" s="54">
        <v>10</v>
      </c>
      <c r="G20" s="63">
        <v>7.6</v>
      </c>
      <c r="H20" s="54">
        <v>96</v>
      </c>
      <c r="I20" s="54">
        <v>52</v>
      </c>
      <c r="J20" s="43">
        <f t="shared" si="1"/>
        <v>74</v>
      </c>
      <c r="K20" s="54">
        <v>0.7</v>
      </c>
      <c r="L20" s="54">
        <v>130</v>
      </c>
      <c r="M20" s="89">
        <v>10.6</v>
      </c>
      <c r="N20" s="54">
        <v>12.1</v>
      </c>
      <c r="O20" s="54">
        <v>8.6999999999999993</v>
      </c>
      <c r="P20" s="32">
        <f t="shared" si="2"/>
        <v>10.399999999999999</v>
      </c>
      <c r="Q20" s="54">
        <v>3.2</v>
      </c>
      <c r="R20" s="54">
        <v>0</v>
      </c>
      <c r="S20" s="54">
        <v>7</v>
      </c>
      <c r="T20" s="54">
        <v>1015</v>
      </c>
      <c r="U20" s="54">
        <v>914.2</v>
      </c>
      <c r="V20" s="54">
        <v>12.6</v>
      </c>
      <c r="W20" s="54">
        <v>13.6</v>
      </c>
      <c r="X20" s="54">
        <v>13.3</v>
      </c>
      <c r="Y20" s="54">
        <v>13.7</v>
      </c>
      <c r="Z20" s="54">
        <v>13.6</v>
      </c>
      <c r="AA20" s="54">
        <v>12.7</v>
      </c>
      <c r="AB20" s="54">
        <v>12</v>
      </c>
      <c r="AC20" s="54">
        <v>68</v>
      </c>
      <c r="AD20" s="70"/>
    </row>
    <row r="21" spans="1:30" ht="14.45" customHeight="1" x14ac:dyDescent="0.2">
      <c r="A21" s="18">
        <v>12</v>
      </c>
      <c r="B21" s="54">
        <v>18.5</v>
      </c>
      <c r="C21" s="54">
        <v>8.5</v>
      </c>
      <c r="D21" s="46">
        <f t="shared" si="0"/>
        <v>13.5</v>
      </c>
      <c r="E21" s="54">
        <v>13.3</v>
      </c>
      <c r="F21" s="54">
        <v>5.7</v>
      </c>
      <c r="G21" s="63">
        <v>8.1</v>
      </c>
      <c r="H21" s="54">
        <v>93</v>
      </c>
      <c r="I21" s="54">
        <v>51</v>
      </c>
      <c r="J21" s="43">
        <f t="shared" si="1"/>
        <v>72</v>
      </c>
      <c r="K21" s="54">
        <v>0.04</v>
      </c>
      <c r="L21" s="54">
        <v>210</v>
      </c>
      <c r="M21" s="89">
        <v>0</v>
      </c>
      <c r="N21" s="54">
        <v>12.9</v>
      </c>
      <c r="O21" s="54">
        <v>9.6999999999999993</v>
      </c>
      <c r="P21" s="32">
        <f t="shared" si="2"/>
        <v>11.3</v>
      </c>
      <c r="Q21" s="74">
        <v>3</v>
      </c>
      <c r="R21" s="54">
        <v>7.8</v>
      </c>
      <c r="S21" s="54">
        <v>3</v>
      </c>
      <c r="T21" s="71">
        <v>1020.1</v>
      </c>
      <c r="U21" s="54">
        <v>918.7</v>
      </c>
      <c r="V21" s="54">
        <v>13.4</v>
      </c>
      <c r="W21" s="54">
        <v>12.9</v>
      </c>
      <c r="X21" s="54">
        <v>12.3</v>
      </c>
      <c r="Y21" s="54">
        <v>12.9</v>
      </c>
      <c r="Z21" s="54">
        <v>12.6</v>
      </c>
      <c r="AA21" s="54">
        <v>12.6</v>
      </c>
      <c r="AB21" s="54">
        <v>12.3</v>
      </c>
      <c r="AC21" s="54">
        <v>65</v>
      </c>
      <c r="AD21" s="70" t="s">
        <v>59</v>
      </c>
    </row>
    <row r="22" spans="1:30" ht="14.45" customHeight="1" x14ac:dyDescent="0.2">
      <c r="A22" s="18">
        <v>13</v>
      </c>
      <c r="B22" s="54">
        <v>12.8</v>
      </c>
      <c r="C22" s="54">
        <v>9.5</v>
      </c>
      <c r="D22" s="46">
        <f t="shared" si="0"/>
        <v>11.15</v>
      </c>
      <c r="E22" s="54">
        <v>9.8000000000000007</v>
      </c>
      <c r="F22" s="54">
        <v>6.3</v>
      </c>
      <c r="G22" s="63">
        <v>6.9</v>
      </c>
      <c r="H22" s="54">
        <v>91</v>
      </c>
      <c r="I22" s="54">
        <v>69</v>
      </c>
      <c r="J22" s="43">
        <f t="shared" si="1"/>
        <v>80</v>
      </c>
      <c r="K22" s="54">
        <v>0.2</v>
      </c>
      <c r="L22" s="54">
        <v>220</v>
      </c>
      <c r="M22" s="89">
        <v>12.2</v>
      </c>
      <c r="N22" s="54">
        <v>11.3</v>
      </c>
      <c r="O22" s="54">
        <v>8.6</v>
      </c>
      <c r="P22" s="32">
        <f t="shared" si="2"/>
        <v>9.9499999999999993</v>
      </c>
      <c r="Q22" s="54">
        <v>2.4</v>
      </c>
      <c r="R22" s="54">
        <v>6.2</v>
      </c>
      <c r="S22" s="54">
        <v>5</v>
      </c>
      <c r="T22" s="71">
        <v>1018.2</v>
      </c>
      <c r="U22" s="54">
        <v>915.7</v>
      </c>
      <c r="V22" s="54">
        <v>9.3000000000000007</v>
      </c>
      <c r="W22" s="54">
        <v>10.7</v>
      </c>
      <c r="X22" s="54">
        <v>10.8</v>
      </c>
      <c r="Y22" s="54">
        <v>11.9</v>
      </c>
      <c r="Z22" s="54">
        <v>12.6</v>
      </c>
      <c r="AA22" s="54">
        <v>12.7</v>
      </c>
      <c r="AB22" s="54">
        <v>12.4</v>
      </c>
      <c r="AC22" s="54">
        <v>82</v>
      </c>
      <c r="AD22" s="70" t="s">
        <v>77</v>
      </c>
    </row>
    <row r="23" spans="1:30" ht="14.45" customHeight="1" x14ac:dyDescent="0.2">
      <c r="A23" s="18">
        <v>14</v>
      </c>
      <c r="B23" s="54">
        <v>16</v>
      </c>
      <c r="C23" s="54">
        <v>5</v>
      </c>
      <c r="D23" s="46">
        <f t="shared" si="0"/>
        <v>10.5</v>
      </c>
      <c r="E23" s="54">
        <v>10.199999999999999</v>
      </c>
      <c r="F23" s="54">
        <v>2.5</v>
      </c>
      <c r="G23" s="63">
        <v>7.4</v>
      </c>
      <c r="H23" s="54">
        <v>94</v>
      </c>
      <c r="I23" s="54">
        <v>66</v>
      </c>
      <c r="J23" s="43">
        <f t="shared" si="1"/>
        <v>80</v>
      </c>
      <c r="K23" s="54">
        <v>0</v>
      </c>
      <c r="L23" s="54">
        <v>0</v>
      </c>
      <c r="M23" s="89">
        <v>2.8</v>
      </c>
      <c r="N23" s="54">
        <v>11.9</v>
      </c>
      <c r="O23" s="54">
        <v>8</v>
      </c>
      <c r="P23" s="32">
        <f t="shared" si="2"/>
        <v>9.9499999999999993</v>
      </c>
      <c r="Q23" s="54">
        <v>3.8</v>
      </c>
      <c r="R23" s="54">
        <v>7.9</v>
      </c>
      <c r="S23" s="54">
        <v>4</v>
      </c>
      <c r="T23" s="71">
        <v>1019.8</v>
      </c>
      <c r="U23" s="54">
        <v>917.3</v>
      </c>
      <c r="V23" s="54">
        <v>12.3</v>
      </c>
      <c r="W23" s="54">
        <v>11.8</v>
      </c>
      <c r="X23" s="54">
        <v>11.6</v>
      </c>
      <c r="Y23" s="54">
        <v>11.8</v>
      </c>
      <c r="Z23" s="54">
        <v>11.7</v>
      </c>
      <c r="AA23" s="54">
        <v>12.1</v>
      </c>
      <c r="AB23" s="54">
        <v>12.2</v>
      </c>
      <c r="AC23" s="54">
        <v>83</v>
      </c>
      <c r="AD23" s="70">
        <v>90</v>
      </c>
    </row>
    <row r="24" spans="1:30" ht="14.45" customHeight="1" x14ac:dyDescent="0.2">
      <c r="A24" s="18">
        <v>15</v>
      </c>
      <c r="B24" s="54">
        <v>15.2</v>
      </c>
      <c r="C24" s="54">
        <v>7.5</v>
      </c>
      <c r="D24" s="46">
        <f t="shared" si="0"/>
        <v>11.35</v>
      </c>
      <c r="E24" s="54">
        <v>11.9</v>
      </c>
      <c r="F24" s="54">
        <v>6</v>
      </c>
      <c r="G24" s="63">
        <v>7.5</v>
      </c>
      <c r="H24" s="54">
        <v>93</v>
      </c>
      <c r="I24" s="54">
        <v>63</v>
      </c>
      <c r="J24" s="43">
        <f t="shared" si="1"/>
        <v>78</v>
      </c>
      <c r="K24" s="54">
        <v>0.9</v>
      </c>
      <c r="L24" s="54">
        <v>190</v>
      </c>
      <c r="M24" s="89">
        <v>1.2</v>
      </c>
      <c r="N24" s="54">
        <v>12.6</v>
      </c>
      <c r="O24" s="54">
        <v>9.6</v>
      </c>
      <c r="P24" s="32">
        <f t="shared" si="2"/>
        <v>11.1</v>
      </c>
      <c r="Q24" s="54">
        <v>0.8</v>
      </c>
      <c r="R24" s="54">
        <v>4</v>
      </c>
      <c r="S24" s="54">
        <v>4</v>
      </c>
      <c r="T24" s="54">
        <v>1017.5</v>
      </c>
      <c r="U24" s="54">
        <v>916.2</v>
      </c>
      <c r="V24" s="54">
        <v>11.3</v>
      </c>
      <c r="W24" s="54">
        <v>11.7</v>
      </c>
      <c r="X24" s="54">
        <v>11.3</v>
      </c>
      <c r="Y24" s="54">
        <v>11.5</v>
      </c>
      <c r="Z24" s="54">
        <v>11.7</v>
      </c>
      <c r="AA24" s="54">
        <v>12</v>
      </c>
      <c r="AB24" s="54">
        <v>12.3</v>
      </c>
      <c r="AC24" s="54">
        <v>75</v>
      </c>
      <c r="AD24" s="70"/>
    </row>
    <row r="25" spans="1:30" ht="14.45" customHeight="1" x14ac:dyDescent="0.2">
      <c r="A25" s="18">
        <v>16</v>
      </c>
      <c r="B25" s="54">
        <v>11.5</v>
      </c>
      <c r="C25" s="54">
        <v>8.4</v>
      </c>
      <c r="D25" s="46">
        <f t="shared" si="0"/>
        <v>9.9499999999999993</v>
      </c>
      <c r="E25" s="54">
        <v>9</v>
      </c>
      <c r="F25" s="54">
        <v>6.1</v>
      </c>
      <c r="G25" s="63">
        <v>6.8</v>
      </c>
      <c r="H25" s="54">
        <v>95</v>
      </c>
      <c r="I25" s="54">
        <v>68</v>
      </c>
      <c r="J25" s="43">
        <f t="shared" si="1"/>
        <v>81.5</v>
      </c>
      <c r="K25" s="54">
        <v>1.7</v>
      </c>
      <c r="L25" s="54">
        <v>200</v>
      </c>
      <c r="M25" s="89">
        <v>21</v>
      </c>
      <c r="N25" s="54">
        <v>10.7</v>
      </c>
      <c r="O25" s="54">
        <v>9.1</v>
      </c>
      <c r="P25" s="46">
        <f t="shared" si="2"/>
        <v>9.8999999999999986</v>
      </c>
      <c r="Q25" s="54">
        <v>1</v>
      </c>
      <c r="R25" s="54">
        <v>0</v>
      </c>
      <c r="S25" s="74">
        <v>7</v>
      </c>
      <c r="T25" s="54">
        <v>1015.3</v>
      </c>
      <c r="U25" s="54">
        <v>912.8</v>
      </c>
      <c r="V25" s="54">
        <v>8.4</v>
      </c>
      <c r="W25" s="54">
        <v>9</v>
      </c>
      <c r="X25" s="54">
        <v>9.5</v>
      </c>
      <c r="Y25" s="54">
        <v>10.7</v>
      </c>
      <c r="Z25" s="54">
        <v>11.3</v>
      </c>
      <c r="AA25" s="54">
        <v>12</v>
      </c>
      <c r="AB25" s="54">
        <v>12.3</v>
      </c>
      <c r="AC25" s="54">
        <v>87</v>
      </c>
      <c r="AD25" s="70" t="s">
        <v>78</v>
      </c>
    </row>
    <row r="26" spans="1:30" ht="14.45" customHeight="1" x14ac:dyDescent="0.2">
      <c r="A26" s="18">
        <v>17</v>
      </c>
      <c r="B26" s="54">
        <v>14.5</v>
      </c>
      <c r="C26" s="54">
        <v>5</v>
      </c>
      <c r="D26" s="46">
        <f t="shared" si="0"/>
        <v>9.75</v>
      </c>
      <c r="E26" s="54">
        <v>10.4</v>
      </c>
      <c r="F26" s="54">
        <v>3.2</v>
      </c>
      <c r="G26" s="63">
        <v>5.0999999999999996</v>
      </c>
      <c r="H26" s="54">
        <v>94</v>
      </c>
      <c r="I26" s="54">
        <v>47</v>
      </c>
      <c r="J26" s="43">
        <f t="shared" si="1"/>
        <v>70.5</v>
      </c>
      <c r="K26" s="54">
        <v>0.2</v>
      </c>
      <c r="L26" s="54">
        <v>280</v>
      </c>
      <c r="M26" s="89">
        <v>1.5</v>
      </c>
      <c r="N26" s="54">
        <v>9.5</v>
      </c>
      <c r="O26" s="54">
        <v>7.2</v>
      </c>
      <c r="P26" s="46">
        <f t="shared" si="2"/>
        <v>8.35</v>
      </c>
      <c r="Q26" s="54">
        <v>3.2</v>
      </c>
      <c r="R26" s="54">
        <v>14.5</v>
      </c>
      <c r="S26" s="54">
        <v>5</v>
      </c>
      <c r="T26" s="54">
        <v>1020</v>
      </c>
      <c r="U26" s="54">
        <v>917.6</v>
      </c>
      <c r="V26" s="54">
        <v>11.8</v>
      </c>
      <c r="W26" s="54">
        <v>11.5</v>
      </c>
      <c r="X26" s="54">
        <v>10.7</v>
      </c>
      <c r="Y26" s="54">
        <v>10.8</v>
      </c>
      <c r="Z26" s="54">
        <v>10.9</v>
      </c>
      <c r="AA26" s="54">
        <v>11.2</v>
      </c>
      <c r="AB26" s="54">
        <v>11.9</v>
      </c>
      <c r="AC26" s="54">
        <v>71</v>
      </c>
      <c r="AD26" s="70"/>
    </row>
    <row r="27" spans="1:30" ht="14.45" customHeight="1" x14ac:dyDescent="0.2">
      <c r="A27" s="18">
        <v>18</v>
      </c>
      <c r="B27" s="54">
        <v>15.5</v>
      </c>
      <c r="C27" s="54">
        <v>8.5</v>
      </c>
      <c r="D27" s="46">
        <f t="shared" si="0"/>
        <v>12</v>
      </c>
      <c r="E27" s="54">
        <v>12</v>
      </c>
      <c r="F27" s="54">
        <v>5</v>
      </c>
      <c r="G27" s="63">
        <v>7.4</v>
      </c>
      <c r="H27" s="54">
        <v>92</v>
      </c>
      <c r="I27" s="54">
        <v>51</v>
      </c>
      <c r="J27" s="43">
        <f t="shared" si="1"/>
        <v>71.5</v>
      </c>
      <c r="K27" s="54">
        <v>3</v>
      </c>
      <c r="L27" s="54">
        <v>180</v>
      </c>
      <c r="M27" s="89">
        <v>5.7</v>
      </c>
      <c r="N27" s="54">
        <v>11.8</v>
      </c>
      <c r="O27" s="54">
        <v>8.9</v>
      </c>
      <c r="P27" s="46">
        <f t="shared" si="2"/>
        <v>10.350000000000001</v>
      </c>
      <c r="Q27" s="54">
        <v>1.7</v>
      </c>
      <c r="R27" s="54">
        <v>0</v>
      </c>
      <c r="S27" s="54">
        <v>8</v>
      </c>
      <c r="T27" s="54">
        <v>1018.3</v>
      </c>
      <c r="U27" s="54">
        <v>916.6</v>
      </c>
      <c r="V27" s="54">
        <v>10.6</v>
      </c>
      <c r="W27" s="54">
        <v>11.2</v>
      </c>
      <c r="X27" s="54">
        <v>10.7</v>
      </c>
      <c r="Y27" s="54">
        <v>11.5</v>
      </c>
      <c r="Z27" s="54">
        <v>11.6</v>
      </c>
      <c r="AA27" s="54">
        <v>11.7</v>
      </c>
      <c r="AB27" s="54">
        <v>12</v>
      </c>
      <c r="AC27" s="54">
        <v>74</v>
      </c>
      <c r="AD27" s="70" t="s">
        <v>79</v>
      </c>
    </row>
    <row r="28" spans="1:30" ht="14.45" customHeight="1" x14ac:dyDescent="0.2">
      <c r="A28" s="18">
        <v>19</v>
      </c>
      <c r="B28" s="54">
        <v>12</v>
      </c>
      <c r="C28" s="54">
        <v>9.4</v>
      </c>
      <c r="D28" s="46">
        <f t="shared" si="0"/>
        <v>10.7</v>
      </c>
      <c r="E28" s="54">
        <v>9.9</v>
      </c>
      <c r="F28" s="54">
        <v>4.5</v>
      </c>
      <c r="G28" s="63">
        <v>8</v>
      </c>
      <c r="H28" s="54">
        <v>97</v>
      </c>
      <c r="I28" s="54">
        <v>75</v>
      </c>
      <c r="J28" s="43">
        <f t="shared" si="1"/>
        <v>86</v>
      </c>
      <c r="K28" s="54">
        <v>1.8</v>
      </c>
      <c r="L28" s="54">
        <v>240</v>
      </c>
      <c r="M28" s="89">
        <v>0.7</v>
      </c>
      <c r="N28" s="54">
        <v>11.7</v>
      </c>
      <c r="O28" s="54">
        <v>9.6999999999999993</v>
      </c>
      <c r="P28" s="46">
        <f t="shared" si="2"/>
        <v>10.7</v>
      </c>
      <c r="Q28" s="54">
        <v>1.9</v>
      </c>
      <c r="R28" s="54">
        <v>0</v>
      </c>
      <c r="S28" s="54">
        <v>7</v>
      </c>
      <c r="T28" s="54">
        <v>1013.8</v>
      </c>
      <c r="U28" s="54">
        <v>912.1</v>
      </c>
      <c r="V28" s="54">
        <v>10.4</v>
      </c>
      <c r="W28" s="54">
        <v>10.7</v>
      </c>
      <c r="X28" s="54">
        <v>10.3</v>
      </c>
      <c r="Y28" s="54">
        <v>11</v>
      </c>
      <c r="Z28" s="54">
        <v>11.2</v>
      </c>
      <c r="AA28" s="54">
        <v>11.5</v>
      </c>
      <c r="AB28" s="54">
        <v>11.6</v>
      </c>
      <c r="AC28" s="54">
        <v>86</v>
      </c>
      <c r="AD28" s="70" t="s">
        <v>80</v>
      </c>
    </row>
    <row r="29" spans="1:30" ht="14.45" customHeight="1" x14ac:dyDescent="0.2">
      <c r="A29" s="18">
        <v>20</v>
      </c>
      <c r="B29" s="54">
        <v>14</v>
      </c>
      <c r="C29" s="54">
        <v>7.5</v>
      </c>
      <c r="D29" s="46">
        <f t="shared" si="0"/>
        <v>10.75</v>
      </c>
      <c r="E29" s="54">
        <v>10.1</v>
      </c>
      <c r="F29" s="54">
        <v>6.1</v>
      </c>
      <c r="G29" s="63">
        <v>7</v>
      </c>
      <c r="H29" s="54">
        <v>93</v>
      </c>
      <c r="I29" s="54">
        <v>61</v>
      </c>
      <c r="J29" s="43">
        <f t="shared" si="1"/>
        <v>77</v>
      </c>
      <c r="K29" s="54">
        <v>0.5</v>
      </c>
      <c r="L29" s="54">
        <v>170</v>
      </c>
      <c r="M29" s="89">
        <v>7.2</v>
      </c>
      <c r="N29" s="54">
        <v>12.8</v>
      </c>
      <c r="O29" s="54">
        <v>9.1</v>
      </c>
      <c r="P29" s="46">
        <f t="shared" si="2"/>
        <v>10.95</v>
      </c>
      <c r="Q29" s="54">
        <v>1.6</v>
      </c>
      <c r="R29" s="54">
        <v>2</v>
      </c>
      <c r="S29" s="54">
        <v>7</v>
      </c>
      <c r="T29" s="54">
        <v>1012.9</v>
      </c>
      <c r="U29" s="54">
        <v>910.9</v>
      </c>
      <c r="V29" s="74">
        <v>11.3</v>
      </c>
      <c r="W29" s="54">
        <v>11.1</v>
      </c>
      <c r="X29" s="54">
        <v>11</v>
      </c>
      <c r="Y29" s="54">
        <v>11.2</v>
      </c>
      <c r="Z29" s="54">
        <v>11.3</v>
      </c>
      <c r="AA29" s="54">
        <v>11.5</v>
      </c>
      <c r="AB29" s="54">
        <v>12.2</v>
      </c>
      <c r="AC29" s="54">
        <v>82</v>
      </c>
      <c r="AD29" s="70" t="s">
        <v>81</v>
      </c>
    </row>
    <row r="30" spans="1:30" ht="14.45" customHeight="1" x14ac:dyDescent="0.2">
      <c r="A30" s="18">
        <v>21</v>
      </c>
      <c r="B30" s="54">
        <v>13.2</v>
      </c>
      <c r="C30" s="54">
        <v>7</v>
      </c>
      <c r="D30" s="46">
        <f t="shared" si="0"/>
        <v>10.1</v>
      </c>
      <c r="E30" s="54">
        <v>8.1999999999999993</v>
      </c>
      <c r="F30" s="74">
        <v>5.3</v>
      </c>
      <c r="G30" s="63">
        <v>5.5</v>
      </c>
      <c r="H30" s="54">
        <v>97</v>
      </c>
      <c r="I30" s="54">
        <v>62</v>
      </c>
      <c r="J30" s="43">
        <f t="shared" si="1"/>
        <v>79.5</v>
      </c>
      <c r="K30" s="54">
        <v>0.7</v>
      </c>
      <c r="L30" s="54">
        <v>30</v>
      </c>
      <c r="M30" s="89">
        <v>4</v>
      </c>
      <c r="N30" s="54">
        <v>10.199999999999999</v>
      </c>
      <c r="O30" s="54">
        <v>8.1999999999999993</v>
      </c>
      <c r="P30" s="46">
        <f t="shared" si="2"/>
        <v>9.1999999999999993</v>
      </c>
      <c r="Q30" s="54">
        <v>1.2</v>
      </c>
      <c r="R30" s="54">
        <v>4.0999999999999996</v>
      </c>
      <c r="S30" s="54">
        <v>6</v>
      </c>
      <c r="T30" s="54">
        <v>1018.1</v>
      </c>
      <c r="U30" s="54">
        <v>915.4</v>
      </c>
      <c r="V30" s="54">
        <v>9.6999999999999993</v>
      </c>
      <c r="W30" s="54">
        <v>10.4</v>
      </c>
      <c r="X30" s="54">
        <v>10.6</v>
      </c>
      <c r="Y30" s="54">
        <v>11.1</v>
      </c>
      <c r="Z30" s="54">
        <v>11.6</v>
      </c>
      <c r="AA30" s="54">
        <v>12</v>
      </c>
      <c r="AB30" s="54">
        <v>12.1</v>
      </c>
      <c r="AC30" s="54">
        <v>84</v>
      </c>
      <c r="AD30" s="70" t="s">
        <v>82</v>
      </c>
    </row>
    <row r="31" spans="1:30" ht="14.45" customHeight="1" x14ac:dyDescent="0.2">
      <c r="A31" s="18">
        <v>22</v>
      </c>
      <c r="B31" s="54">
        <v>16</v>
      </c>
      <c r="C31" s="54">
        <v>2.5</v>
      </c>
      <c r="D31" s="46">
        <f t="shared" si="0"/>
        <v>9.25</v>
      </c>
      <c r="E31" s="54">
        <v>9.1999999999999993</v>
      </c>
      <c r="F31" s="54">
        <v>1</v>
      </c>
      <c r="G31" s="63">
        <v>6</v>
      </c>
      <c r="H31" s="54">
        <v>97</v>
      </c>
      <c r="I31" s="54">
        <v>50</v>
      </c>
      <c r="J31" s="43">
        <f t="shared" si="1"/>
        <v>73.5</v>
      </c>
      <c r="K31" s="54">
        <v>0.5</v>
      </c>
      <c r="L31" s="54">
        <v>250</v>
      </c>
      <c r="M31" s="89">
        <v>0.8</v>
      </c>
      <c r="N31" s="54">
        <v>11.7</v>
      </c>
      <c r="O31" s="54">
        <v>7.1</v>
      </c>
      <c r="P31" s="46">
        <f t="shared" si="2"/>
        <v>9.3999999999999986</v>
      </c>
      <c r="Q31" s="54">
        <v>2.5</v>
      </c>
      <c r="R31" s="54">
        <v>5.0999999999999996</v>
      </c>
      <c r="S31" s="54">
        <v>4</v>
      </c>
      <c r="T31" s="54">
        <v>1019</v>
      </c>
      <c r="U31" s="54">
        <v>916.3</v>
      </c>
      <c r="V31" s="54">
        <v>10.7</v>
      </c>
      <c r="W31" s="54">
        <v>10.5</v>
      </c>
      <c r="X31" s="54">
        <v>9.8000000000000007</v>
      </c>
      <c r="Y31" s="54">
        <v>10.7</v>
      </c>
      <c r="Z31" s="54">
        <v>11.1</v>
      </c>
      <c r="AA31" s="54">
        <v>11.7</v>
      </c>
      <c r="AB31" s="54">
        <v>12</v>
      </c>
      <c r="AC31" s="54">
        <v>82</v>
      </c>
      <c r="AD31" s="70">
        <v>60</v>
      </c>
    </row>
    <row r="32" spans="1:30" ht="14.45" customHeight="1" x14ac:dyDescent="0.2">
      <c r="A32" s="18">
        <v>23</v>
      </c>
      <c r="B32" s="54">
        <v>13.5</v>
      </c>
      <c r="C32" s="54">
        <v>9</v>
      </c>
      <c r="D32" s="46">
        <f t="shared" si="0"/>
        <v>11.25</v>
      </c>
      <c r="E32" s="54">
        <v>10</v>
      </c>
      <c r="F32" s="54">
        <v>6</v>
      </c>
      <c r="G32" s="63">
        <v>8.3000000000000007</v>
      </c>
      <c r="H32" s="54">
        <v>97</v>
      </c>
      <c r="I32" s="54">
        <v>68</v>
      </c>
      <c r="J32" s="43">
        <f t="shared" si="1"/>
        <v>82.5</v>
      </c>
      <c r="K32" s="54">
        <v>1.5</v>
      </c>
      <c r="L32" s="54">
        <v>190</v>
      </c>
      <c r="M32" s="89">
        <v>19.399999999999999</v>
      </c>
      <c r="N32" s="54">
        <v>11.7</v>
      </c>
      <c r="O32" s="54">
        <v>10.4</v>
      </c>
      <c r="P32" s="46">
        <f t="shared" si="2"/>
        <v>11.05</v>
      </c>
      <c r="Q32" s="54">
        <v>1.4</v>
      </c>
      <c r="R32" s="54">
        <v>0</v>
      </c>
      <c r="S32" s="54">
        <v>7</v>
      </c>
      <c r="T32" s="54">
        <v>1016</v>
      </c>
      <c r="U32" s="54">
        <v>913.8</v>
      </c>
      <c r="V32" s="54">
        <v>11.2</v>
      </c>
      <c r="W32" s="54">
        <v>11.4</v>
      </c>
      <c r="X32" s="54">
        <v>11</v>
      </c>
      <c r="Y32" s="54">
        <v>11.5</v>
      </c>
      <c r="Z32" s="54">
        <v>11.6</v>
      </c>
      <c r="AA32" s="54">
        <v>11.7</v>
      </c>
      <c r="AB32" s="54">
        <v>12</v>
      </c>
      <c r="AC32" s="54">
        <v>90</v>
      </c>
      <c r="AD32" s="70" t="s">
        <v>83</v>
      </c>
    </row>
    <row r="33" spans="1:34" ht="14.45" customHeight="1" x14ac:dyDescent="0.2">
      <c r="A33" s="18">
        <v>24</v>
      </c>
      <c r="B33" s="54">
        <v>11</v>
      </c>
      <c r="C33" s="54">
        <v>7.5</v>
      </c>
      <c r="D33" s="46">
        <f t="shared" si="0"/>
        <v>9.25</v>
      </c>
      <c r="E33" s="54">
        <v>8.8000000000000007</v>
      </c>
      <c r="F33" s="54">
        <v>4.8</v>
      </c>
      <c r="G33" s="63">
        <v>5.7</v>
      </c>
      <c r="H33" s="54">
        <v>93</v>
      </c>
      <c r="I33" s="54">
        <v>62</v>
      </c>
      <c r="J33" s="43">
        <f t="shared" si="1"/>
        <v>77.5</v>
      </c>
      <c r="K33" s="54">
        <v>4.2</v>
      </c>
      <c r="L33" s="54">
        <v>90</v>
      </c>
      <c r="M33" s="89">
        <v>5</v>
      </c>
      <c r="N33" s="54">
        <v>10.7</v>
      </c>
      <c r="O33" s="54">
        <v>7.4</v>
      </c>
      <c r="P33" s="46">
        <f t="shared" si="2"/>
        <v>9.0500000000000007</v>
      </c>
      <c r="Q33" s="54">
        <v>0.8</v>
      </c>
      <c r="R33" s="54">
        <v>0</v>
      </c>
      <c r="S33" s="54">
        <v>7</v>
      </c>
      <c r="T33" s="54">
        <v>1017.6</v>
      </c>
      <c r="U33" s="54">
        <v>914.8</v>
      </c>
      <c r="V33" s="54">
        <v>8.4</v>
      </c>
      <c r="W33" s="54">
        <v>9.1</v>
      </c>
      <c r="X33" s="54">
        <v>9.4</v>
      </c>
      <c r="Y33" s="54">
        <v>10.4</v>
      </c>
      <c r="Z33" s="54">
        <v>11.1</v>
      </c>
      <c r="AA33" s="54">
        <v>11.7</v>
      </c>
      <c r="AB33" s="54">
        <v>12.1</v>
      </c>
      <c r="AC33" s="54">
        <v>80</v>
      </c>
      <c r="AD33" s="70" t="s">
        <v>84</v>
      </c>
    </row>
    <row r="34" spans="1:34" ht="14.45" customHeight="1" x14ac:dyDescent="0.2">
      <c r="A34" s="18">
        <v>25</v>
      </c>
      <c r="B34" s="54">
        <v>16.399999999999999</v>
      </c>
      <c r="C34" s="54">
        <v>7.5</v>
      </c>
      <c r="D34" s="46">
        <f t="shared" si="0"/>
        <v>11.95</v>
      </c>
      <c r="E34" s="54">
        <v>11.9</v>
      </c>
      <c r="F34" s="54">
        <v>4.2</v>
      </c>
      <c r="G34" s="63">
        <v>0.9</v>
      </c>
      <c r="H34" s="54">
        <v>60</v>
      </c>
      <c r="I34" s="54">
        <v>40</v>
      </c>
      <c r="J34" s="43">
        <f t="shared" si="1"/>
        <v>50</v>
      </c>
      <c r="K34" s="54">
        <v>3.5</v>
      </c>
      <c r="L34" s="54">
        <v>90</v>
      </c>
      <c r="M34" s="89">
        <v>0</v>
      </c>
      <c r="N34" s="54">
        <v>7.8</v>
      </c>
      <c r="O34" s="54">
        <v>5</v>
      </c>
      <c r="P34" s="46">
        <f t="shared" si="2"/>
        <v>6.4</v>
      </c>
      <c r="Q34" s="54">
        <v>3.8</v>
      </c>
      <c r="R34" s="54">
        <v>8.5</v>
      </c>
      <c r="S34" s="54">
        <v>2</v>
      </c>
      <c r="T34" s="54">
        <v>1016.8</v>
      </c>
      <c r="U34" s="54">
        <v>915.1</v>
      </c>
      <c r="V34" s="54">
        <v>11.6</v>
      </c>
      <c r="W34" s="54">
        <v>11.2</v>
      </c>
      <c r="X34" s="54">
        <v>10.6</v>
      </c>
      <c r="Y34" s="54">
        <v>10.7</v>
      </c>
      <c r="Z34" s="54">
        <v>10.6</v>
      </c>
      <c r="AA34" s="54">
        <v>11</v>
      </c>
      <c r="AB34" s="54">
        <v>12</v>
      </c>
      <c r="AC34" s="54">
        <v>48</v>
      </c>
      <c r="AD34" s="70"/>
    </row>
    <row r="35" spans="1:34" ht="14.45" customHeight="1" x14ac:dyDescent="0.2">
      <c r="A35" s="18">
        <v>26</v>
      </c>
      <c r="B35" s="54">
        <v>19.2</v>
      </c>
      <c r="C35" s="54">
        <v>6.5</v>
      </c>
      <c r="D35" s="46">
        <f t="shared" si="0"/>
        <v>12.85</v>
      </c>
      <c r="E35" s="54">
        <v>13</v>
      </c>
      <c r="F35" s="54">
        <v>3</v>
      </c>
      <c r="G35" s="63">
        <v>5.0999999999999996</v>
      </c>
      <c r="H35" s="54">
        <v>78</v>
      </c>
      <c r="I35" s="54">
        <v>44</v>
      </c>
      <c r="J35" s="43">
        <f t="shared" si="1"/>
        <v>61</v>
      </c>
      <c r="K35" s="54">
        <v>1.2</v>
      </c>
      <c r="L35" s="54">
        <v>210</v>
      </c>
      <c r="M35" s="89">
        <v>0</v>
      </c>
      <c r="N35" s="54">
        <v>10.9</v>
      </c>
      <c r="O35" s="54">
        <v>6.9</v>
      </c>
      <c r="P35" s="46">
        <f t="shared" si="2"/>
        <v>8.9</v>
      </c>
      <c r="Q35" s="54">
        <v>3</v>
      </c>
      <c r="R35" s="54">
        <v>10.1</v>
      </c>
      <c r="S35" s="54">
        <v>1</v>
      </c>
      <c r="T35" s="54">
        <v>1019.8</v>
      </c>
      <c r="U35" s="54">
        <v>918.2</v>
      </c>
      <c r="V35" s="54">
        <v>13.5</v>
      </c>
      <c r="W35" s="54">
        <v>13</v>
      </c>
      <c r="X35" s="54">
        <v>12.4</v>
      </c>
      <c r="Y35" s="54">
        <v>12.2</v>
      </c>
      <c r="Z35" s="54">
        <v>11.7</v>
      </c>
      <c r="AA35" s="54">
        <v>11.6</v>
      </c>
      <c r="AB35" s="54">
        <v>12</v>
      </c>
      <c r="AC35" s="54">
        <v>60</v>
      </c>
      <c r="AD35" s="70"/>
    </row>
    <row r="36" spans="1:34" ht="14.45" customHeight="1" x14ac:dyDescent="0.2">
      <c r="A36" s="18">
        <v>27</v>
      </c>
      <c r="B36" s="54">
        <v>19.5</v>
      </c>
      <c r="C36" s="54">
        <v>6.5</v>
      </c>
      <c r="D36" s="46">
        <f t="shared" si="0"/>
        <v>13</v>
      </c>
      <c r="E36" s="54">
        <v>13.4</v>
      </c>
      <c r="F36" s="54">
        <v>2.5</v>
      </c>
      <c r="G36" s="63">
        <v>6.8</v>
      </c>
      <c r="H36" s="54">
        <v>79</v>
      </c>
      <c r="I36" s="54">
        <v>48</v>
      </c>
      <c r="J36" s="43">
        <f t="shared" si="1"/>
        <v>63.5</v>
      </c>
      <c r="K36" s="54">
        <v>1.3</v>
      </c>
      <c r="L36" s="54">
        <v>290</v>
      </c>
      <c r="M36" s="89">
        <v>0</v>
      </c>
      <c r="N36" s="54">
        <v>11.1</v>
      </c>
      <c r="O36" s="54">
        <v>8</v>
      </c>
      <c r="P36" s="46">
        <f t="shared" si="2"/>
        <v>9.5500000000000007</v>
      </c>
      <c r="Q36" s="54">
        <v>2.8</v>
      </c>
      <c r="R36" s="54">
        <v>10</v>
      </c>
      <c r="S36" s="54">
        <v>1</v>
      </c>
      <c r="T36" s="54">
        <v>1021.5</v>
      </c>
      <c r="U36" s="54">
        <v>920</v>
      </c>
      <c r="V36" s="54">
        <v>14.2</v>
      </c>
      <c r="W36" s="54">
        <v>13.9</v>
      </c>
      <c r="X36" s="54">
        <v>12.9</v>
      </c>
      <c r="Y36" s="54">
        <v>12.6</v>
      </c>
      <c r="Z36" s="6">
        <v>12.1</v>
      </c>
      <c r="AA36" s="54">
        <v>12</v>
      </c>
      <c r="AB36" s="54">
        <v>12</v>
      </c>
      <c r="AC36" s="54">
        <v>70</v>
      </c>
      <c r="AD36" s="70"/>
    </row>
    <row r="37" spans="1:34" ht="14.45" customHeight="1" x14ac:dyDescent="0.2">
      <c r="A37" s="18">
        <v>28</v>
      </c>
      <c r="B37" s="5">
        <v>18.2</v>
      </c>
      <c r="C37" s="6">
        <v>9.6</v>
      </c>
      <c r="D37" s="46">
        <f t="shared" si="0"/>
        <v>13.899999999999999</v>
      </c>
      <c r="E37" s="5">
        <v>13.3</v>
      </c>
      <c r="F37" s="38">
        <v>6.3</v>
      </c>
      <c r="G37" s="64">
        <v>7.5</v>
      </c>
      <c r="H37" s="6">
        <v>88</v>
      </c>
      <c r="I37" s="6">
        <v>52</v>
      </c>
      <c r="J37" s="43">
        <f t="shared" si="1"/>
        <v>70</v>
      </c>
      <c r="K37" s="6">
        <v>0.7</v>
      </c>
      <c r="L37" s="6">
        <v>210</v>
      </c>
      <c r="M37" s="91">
        <v>15.1</v>
      </c>
      <c r="N37" s="6">
        <v>11.9</v>
      </c>
      <c r="O37" s="6">
        <v>9</v>
      </c>
      <c r="P37" s="46">
        <f t="shared" si="2"/>
        <v>10.45</v>
      </c>
      <c r="Q37" s="54">
        <v>5.0999999999999996</v>
      </c>
      <c r="R37" s="6">
        <v>2.7</v>
      </c>
      <c r="S37" s="54">
        <v>5</v>
      </c>
      <c r="T37" s="6">
        <v>1020.7</v>
      </c>
      <c r="U37" s="6">
        <v>919.8</v>
      </c>
      <c r="V37" s="54">
        <v>10.9</v>
      </c>
      <c r="W37" s="6">
        <v>13.2</v>
      </c>
      <c r="X37" s="54">
        <v>12.6</v>
      </c>
      <c r="Y37" s="6">
        <v>12.9</v>
      </c>
      <c r="Z37" s="6">
        <v>12.8</v>
      </c>
      <c r="AA37" s="6">
        <v>12.8</v>
      </c>
      <c r="AB37" s="6">
        <v>12.3</v>
      </c>
      <c r="AC37" s="6">
        <v>69</v>
      </c>
      <c r="AD37" s="78" t="s">
        <v>85</v>
      </c>
    </row>
    <row r="38" spans="1:34" ht="14.45" customHeight="1" x14ac:dyDescent="0.2">
      <c r="A38" s="18">
        <v>29</v>
      </c>
      <c r="B38" s="5">
        <v>20.8</v>
      </c>
      <c r="C38" s="6">
        <v>9</v>
      </c>
      <c r="D38" s="46">
        <f t="shared" si="0"/>
        <v>14.9</v>
      </c>
      <c r="E38" s="5">
        <v>14</v>
      </c>
      <c r="F38" s="6">
        <v>6.8</v>
      </c>
      <c r="G38" s="64">
        <v>9.5</v>
      </c>
      <c r="H38" s="6">
        <v>95</v>
      </c>
      <c r="I38" s="6">
        <v>49</v>
      </c>
      <c r="J38" s="43">
        <f t="shared" si="1"/>
        <v>72</v>
      </c>
      <c r="K38" s="6">
        <v>0.08</v>
      </c>
      <c r="L38" s="6">
        <v>60</v>
      </c>
      <c r="M38" s="91">
        <v>0</v>
      </c>
      <c r="N38" s="6">
        <v>13.9</v>
      </c>
      <c r="O38" s="6">
        <v>10.8</v>
      </c>
      <c r="P38" s="46">
        <f t="shared" si="2"/>
        <v>12.350000000000001</v>
      </c>
      <c r="Q38" s="6">
        <v>2.2000000000000002</v>
      </c>
      <c r="R38" s="6">
        <v>7.8</v>
      </c>
      <c r="S38" s="6">
        <v>3</v>
      </c>
      <c r="T38" s="6">
        <v>1022.3</v>
      </c>
      <c r="U38" s="6">
        <v>928.1</v>
      </c>
      <c r="V38" s="6">
        <v>18.5</v>
      </c>
      <c r="W38" s="6">
        <v>14.8</v>
      </c>
      <c r="X38" s="6">
        <v>14.3</v>
      </c>
      <c r="Y38" s="6">
        <v>14.1</v>
      </c>
      <c r="Z38" s="6">
        <v>13.6</v>
      </c>
      <c r="AA38" s="6">
        <v>13.2</v>
      </c>
      <c r="AB38" s="6">
        <v>12.7</v>
      </c>
      <c r="AC38" s="6">
        <v>75</v>
      </c>
      <c r="AD38" s="78" t="s">
        <v>86</v>
      </c>
    </row>
    <row r="39" spans="1:34" ht="14.45" customHeight="1" x14ac:dyDescent="0.2">
      <c r="A39" s="18">
        <v>30</v>
      </c>
      <c r="B39" s="5">
        <v>21.5</v>
      </c>
      <c r="C39" s="6">
        <v>9</v>
      </c>
      <c r="D39" s="46">
        <f t="shared" si="0"/>
        <v>15.25</v>
      </c>
      <c r="E39" s="5">
        <v>15.3</v>
      </c>
      <c r="F39" s="6">
        <v>6.5</v>
      </c>
      <c r="G39" s="64">
        <v>9.8000000000000007</v>
      </c>
      <c r="H39" s="6">
        <v>88</v>
      </c>
      <c r="I39" s="6">
        <v>54</v>
      </c>
      <c r="J39" s="46">
        <f t="shared" si="1"/>
        <v>71</v>
      </c>
      <c r="K39" s="6">
        <v>0.7</v>
      </c>
      <c r="L39" s="6">
        <v>20</v>
      </c>
      <c r="M39" s="91">
        <v>0.6</v>
      </c>
      <c r="N39" s="6">
        <v>14.3</v>
      </c>
      <c r="O39" s="6">
        <v>10</v>
      </c>
      <c r="P39" s="46">
        <f t="shared" si="2"/>
        <v>12.15</v>
      </c>
      <c r="Q39" s="6">
        <v>3.7</v>
      </c>
      <c r="R39" s="6">
        <v>9.1999999999999993</v>
      </c>
      <c r="S39" s="6">
        <v>2</v>
      </c>
      <c r="T39" s="6">
        <v>1021</v>
      </c>
      <c r="U39" s="6">
        <v>920.1</v>
      </c>
      <c r="V39" s="6">
        <v>15.4</v>
      </c>
      <c r="W39" s="6">
        <v>14.7</v>
      </c>
      <c r="X39" s="6">
        <v>14.8</v>
      </c>
      <c r="Y39" s="6">
        <v>14.4</v>
      </c>
      <c r="Z39" s="6">
        <v>14</v>
      </c>
      <c r="AA39" s="6">
        <v>13.6</v>
      </c>
      <c r="AB39" s="6">
        <v>12.9</v>
      </c>
      <c r="AC39" s="6">
        <v>70</v>
      </c>
      <c r="AD39" s="78">
        <v>62</v>
      </c>
    </row>
    <row r="40" spans="1:34" ht="14.45" customHeight="1" x14ac:dyDescent="0.2">
      <c r="A40" s="18">
        <v>31</v>
      </c>
      <c r="B40" s="5">
        <v>18.2</v>
      </c>
      <c r="C40" s="6">
        <v>10.5</v>
      </c>
      <c r="D40" s="6">
        <f t="shared" si="0"/>
        <v>14.35</v>
      </c>
      <c r="E40" s="5">
        <v>12.6</v>
      </c>
      <c r="F40" s="6">
        <v>7.5</v>
      </c>
      <c r="G40" s="64">
        <v>9.3000000000000007</v>
      </c>
      <c r="H40" s="6">
        <v>95</v>
      </c>
      <c r="I40" s="6">
        <v>57</v>
      </c>
      <c r="J40" s="6">
        <f t="shared" si="1"/>
        <v>76</v>
      </c>
      <c r="K40" s="6">
        <v>1</v>
      </c>
      <c r="L40" s="6">
        <v>30</v>
      </c>
      <c r="M40" s="91">
        <v>10.3</v>
      </c>
      <c r="N40" s="6">
        <v>12.7</v>
      </c>
      <c r="O40" s="6">
        <v>10.7</v>
      </c>
      <c r="P40" s="6">
        <f t="shared" si="2"/>
        <v>11.7</v>
      </c>
      <c r="Q40" s="6">
        <v>1.3</v>
      </c>
      <c r="R40" s="6">
        <v>3</v>
      </c>
      <c r="S40" s="6">
        <v>6</v>
      </c>
      <c r="T40" s="6">
        <v>1021.4</v>
      </c>
      <c r="U40" s="6">
        <v>919.6</v>
      </c>
      <c r="V40" s="6">
        <v>13.6</v>
      </c>
      <c r="W40" s="6">
        <v>14.2</v>
      </c>
      <c r="X40" s="6">
        <v>13.9</v>
      </c>
      <c r="Y40" s="6">
        <v>14.5</v>
      </c>
      <c r="Z40" s="61">
        <v>14.5</v>
      </c>
      <c r="AA40" s="6">
        <v>14.1</v>
      </c>
      <c r="AB40" s="74">
        <v>13</v>
      </c>
      <c r="AC40" s="6">
        <v>81</v>
      </c>
      <c r="AD40" s="78" t="s">
        <v>87</v>
      </c>
    </row>
    <row r="41" spans="1:34" s="60" customFormat="1" ht="14.45" customHeight="1" x14ac:dyDescent="0.2">
      <c r="A41" s="58" t="s">
        <v>36</v>
      </c>
      <c r="B41" s="59">
        <f t="shared" ref="B41:K41" si="3">AVERAGE(B10:B40)</f>
        <v>16.509677419354837</v>
      </c>
      <c r="C41" s="61">
        <f t="shared" si="3"/>
        <v>7.9967741935483874</v>
      </c>
      <c r="D41" s="61">
        <f t="shared" si="3"/>
        <v>12.253225806451612</v>
      </c>
      <c r="E41" s="61">
        <f t="shared" si="3"/>
        <v>11.716129032258063</v>
      </c>
      <c r="F41" s="61">
        <f t="shared" si="3"/>
        <v>5.1096774193548393</v>
      </c>
      <c r="G41" s="65">
        <f t="shared" si="3"/>
        <v>5.9419354838709681</v>
      </c>
      <c r="H41" s="61">
        <f t="shared" si="3"/>
        <v>84.838709677419359</v>
      </c>
      <c r="I41" s="61">
        <f t="shared" si="3"/>
        <v>52.806451612903224</v>
      </c>
      <c r="J41" s="61">
        <f t="shared" si="3"/>
        <v>68.822580645161295</v>
      </c>
      <c r="K41" s="61">
        <f t="shared" si="3"/>
        <v>1.3116129032258064</v>
      </c>
      <c r="L41" s="61">
        <v>210</v>
      </c>
      <c r="M41" s="92"/>
      <c r="N41" s="61">
        <f t="shared" ref="N41:AC41" si="4">AVERAGE(N10:N40)</f>
        <v>10.948387096774191</v>
      </c>
      <c r="O41" s="61">
        <f t="shared" si="4"/>
        <v>8.0290322580645146</v>
      </c>
      <c r="P41" s="61">
        <f t="shared" si="4"/>
        <v>9.4887096774193562</v>
      </c>
      <c r="Q41" s="61">
        <f t="shared" si="4"/>
        <v>2.6870967741935483</v>
      </c>
      <c r="R41" s="61">
        <f t="shared" si="4"/>
        <v>4.5870967741935473</v>
      </c>
      <c r="S41" s="61">
        <f t="shared" si="4"/>
        <v>4.225806451612903</v>
      </c>
      <c r="T41" s="61">
        <f t="shared" si="4"/>
        <v>1018.8322580645159</v>
      </c>
      <c r="U41" s="61">
        <f t="shared" si="4"/>
        <v>917.10322580645141</v>
      </c>
      <c r="V41" s="61">
        <f t="shared" si="4"/>
        <v>11.661290322580646</v>
      </c>
      <c r="W41" s="61">
        <f t="shared" si="4"/>
        <v>11.64838709677419</v>
      </c>
      <c r="X41" s="61">
        <f t="shared" si="4"/>
        <v>11.316129032258065</v>
      </c>
      <c r="Y41" s="61">
        <f t="shared" si="4"/>
        <v>11.603225806451611</v>
      </c>
      <c r="Z41" s="93">
        <f t="shared" si="4"/>
        <v>11.60967741935484</v>
      </c>
      <c r="AA41" s="61">
        <f t="shared" si="4"/>
        <v>11.670967741935485</v>
      </c>
      <c r="AB41" s="61">
        <f t="shared" si="4"/>
        <v>11.687096774193547</v>
      </c>
      <c r="AC41" s="61">
        <f t="shared" si="4"/>
        <v>70.064516129032256</v>
      </c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94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95">
        <f>SUM(M10:M42)</f>
        <v>144.70000000000002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V30" sqref="V30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customWidth="1"/>
    <col min="6" max="6" width="4.85546875" style="74" customWidth="1"/>
    <col min="7" max="7" width="6.140625" style="34" customWidth="1"/>
    <col min="8" max="8" width="6.28515625" style="74" customWidth="1"/>
    <col min="9" max="9" width="5.140625" style="74" customWidth="1"/>
    <col min="10" max="10" width="6.28515625" style="74" customWidth="1"/>
    <col min="11" max="12" width="4.85546875" style="74" customWidth="1"/>
    <col min="13" max="13" width="7.140625" style="74" customWidth="1"/>
    <col min="14" max="14" width="5.140625" style="74" customWidth="1"/>
    <col min="15" max="15" width="5.42578125" style="74" customWidth="1"/>
    <col min="16" max="16" width="5" style="74" customWidth="1"/>
    <col min="17" max="17" width="5.85546875" style="74" customWidth="1"/>
    <col min="18" max="18" width="4.28515625" style="74" customWidth="1"/>
    <col min="19" max="19" width="5.140625" style="74" customWidth="1"/>
    <col min="20" max="20" width="8" style="74" customWidth="1"/>
    <col min="21" max="21" width="7.7109375" style="74" customWidth="1"/>
    <col min="22" max="22" width="5.140625" style="74" customWidth="1"/>
    <col min="23" max="24" width="4.7109375" style="74" customWidth="1"/>
    <col min="25" max="25" width="5.5703125" style="74" customWidth="1"/>
    <col min="26" max="26" width="5.42578125" style="74" customWidth="1"/>
    <col min="27" max="27" width="6.85546875" style="74" customWidth="1"/>
    <col min="28" max="29" width="6.7109375" style="74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72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46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72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60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61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62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54">
        <v>19</v>
      </c>
      <c r="C10" s="54">
        <v>9</v>
      </c>
      <c r="D10" s="32">
        <f t="shared" ref="D10:D39" si="0">AVERAGE(B10:C10)</f>
        <v>14</v>
      </c>
      <c r="E10" s="54">
        <v>13.7</v>
      </c>
      <c r="F10" s="54">
        <v>6.2</v>
      </c>
      <c r="G10" s="63">
        <v>10.5</v>
      </c>
      <c r="H10" s="54">
        <v>96</v>
      </c>
      <c r="I10" s="54">
        <v>70</v>
      </c>
      <c r="J10" s="43">
        <f t="shared" ref="J10:J39" si="1">AVERAGE(H10:I10)</f>
        <v>83</v>
      </c>
      <c r="K10" s="54">
        <v>0.02</v>
      </c>
      <c r="L10" s="54">
        <v>310</v>
      </c>
      <c r="M10" s="96">
        <v>3</v>
      </c>
      <c r="N10" s="54">
        <v>14.7</v>
      </c>
      <c r="O10" s="54">
        <v>10.8</v>
      </c>
      <c r="P10" s="44">
        <f t="shared" ref="P10:P39" si="2">AVERAGE(N10:O10)</f>
        <v>12.75</v>
      </c>
      <c r="Q10" s="54">
        <v>0.2</v>
      </c>
      <c r="R10" s="54">
        <v>0</v>
      </c>
      <c r="S10" s="54">
        <v>6</v>
      </c>
      <c r="T10" s="54">
        <v>1021.9</v>
      </c>
      <c r="U10" s="54">
        <v>918.9</v>
      </c>
      <c r="V10" s="54">
        <v>14</v>
      </c>
      <c r="W10" s="54">
        <v>14.7</v>
      </c>
      <c r="X10" s="54">
        <v>14.2</v>
      </c>
      <c r="Y10" s="54">
        <v>13.9</v>
      </c>
      <c r="Z10" s="54">
        <v>13.8</v>
      </c>
      <c r="AA10" s="54">
        <v>13.8</v>
      </c>
      <c r="AB10" s="54">
        <v>13.3</v>
      </c>
      <c r="AC10" s="54">
        <v>85</v>
      </c>
      <c r="AD10" s="70" t="s">
        <v>88</v>
      </c>
    </row>
    <row r="11" spans="1:30" ht="14.45" customHeight="1" x14ac:dyDescent="0.2">
      <c r="A11" s="18">
        <v>2</v>
      </c>
      <c r="B11" s="54">
        <v>20.2</v>
      </c>
      <c r="C11" s="54">
        <v>8</v>
      </c>
      <c r="D11" s="32">
        <f t="shared" si="0"/>
        <v>14.1</v>
      </c>
      <c r="E11" s="54">
        <v>15.1</v>
      </c>
      <c r="F11" s="54">
        <v>4.5999999999999996</v>
      </c>
      <c r="G11" s="63">
        <v>9.1</v>
      </c>
      <c r="H11" s="54">
        <v>87</v>
      </c>
      <c r="I11" s="54">
        <v>44</v>
      </c>
      <c r="J11" s="43">
        <f t="shared" si="1"/>
        <v>65.5</v>
      </c>
      <c r="K11" s="54">
        <v>0.01</v>
      </c>
      <c r="L11" s="54">
        <v>360</v>
      </c>
      <c r="M11" s="96">
        <v>4</v>
      </c>
      <c r="N11" s="54">
        <v>13.5</v>
      </c>
      <c r="O11" s="54">
        <v>10.3</v>
      </c>
      <c r="P11" s="32">
        <f t="shared" si="2"/>
        <v>11.9</v>
      </c>
      <c r="Q11" s="54">
        <v>0.9</v>
      </c>
      <c r="R11" s="54">
        <v>9</v>
      </c>
      <c r="S11" s="54">
        <v>4</v>
      </c>
      <c r="T11" s="54">
        <v>1017.6</v>
      </c>
      <c r="U11" s="54">
        <v>916.8</v>
      </c>
      <c r="V11" s="54">
        <v>14.1</v>
      </c>
      <c r="W11" s="54">
        <v>15.5</v>
      </c>
      <c r="X11" s="54">
        <v>15.1</v>
      </c>
      <c r="Y11" s="54">
        <v>15.2</v>
      </c>
      <c r="Z11" s="54">
        <v>14.3</v>
      </c>
      <c r="AA11" s="54">
        <v>13.7</v>
      </c>
      <c r="AB11" s="54">
        <v>13.3</v>
      </c>
      <c r="AC11" s="54">
        <v>73</v>
      </c>
      <c r="AD11" s="70">
        <v>60</v>
      </c>
    </row>
    <row r="12" spans="1:30" ht="14.45" customHeight="1" x14ac:dyDescent="0.2">
      <c r="A12" s="18">
        <v>3</v>
      </c>
      <c r="B12" s="54">
        <v>14</v>
      </c>
      <c r="C12" s="54">
        <v>8</v>
      </c>
      <c r="D12" s="32">
        <f t="shared" si="0"/>
        <v>11</v>
      </c>
      <c r="E12" s="54">
        <v>10.5</v>
      </c>
      <c r="F12" s="54">
        <v>3</v>
      </c>
      <c r="G12" s="63">
        <v>6.7</v>
      </c>
      <c r="H12" s="54">
        <v>97</v>
      </c>
      <c r="I12" s="54">
        <v>64</v>
      </c>
      <c r="J12" s="43">
        <f t="shared" si="1"/>
        <v>80.5</v>
      </c>
      <c r="K12" s="54">
        <v>0.6</v>
      </c>
      <c r="L12" s="54">
        <v>30</v>
      </c>
      <c r="M12" s="96">
        <v>6.4</v>
      </c>
      <c r="N12" s="54">
        <v>11.8</v>
      </c>
      <c r="O12" s="54">
        <v>7.7</v>
      </c>
      <c r="P12" s="32">
        <f t="shared" si="2"/>
        <v>9.75</v>
      </c>
      <c r="Q12" s="54">
        <v>1</v>
      </c>
      <c r="R12" s="54">
        <v>0</v>
      </c>
      <c r="S12" s="54">
        <v>7.4</v>
      </c>
      <c r="T12" s="54">
        <v>1021.5</v>
      </c>
      <c r="U12" s="54">
        <v>918.8</v>
      </c>
      <c r="V12" s="54">
        <v>11.3</v>
      </c>
      <c r="W12" s="54">
        <v>13.7</v>
      </c>
      <c r="X12" s="54">
        <v>13.7</v>
      </c>
      <c r="Y12" s="54">
        <v>14.8</v>
      </c>
      <c r="Z12" s="54">
        <v>14.8</v>
      </c>
      <c r="AA12" s="54">
        <v>14.3</v>
      </c>
      <c r="AB12" s="54">
        <v>15.5</v>
      </c>
      <c r="AC12" s="54">
        <v>82</v>
      </c>
      <c r="AD12" s="70" t="s">
        <v>89</v>
      </c>
    </row>
    <row r="13" spans="1:30" ht="14.45" customHeight="1" x14ac:dyDescent="0.2">
      <c r="A13" s="18">
        <v>4</v>
      </c>
      <c r="B13" s="54">
        <v>17.2</v>
      </c>
      <c r="C13" s="54">
        <v>7</v>
      </c>
      <c r="D13" s="32">
        <f t="shared" si="0"/>
        <v>12.1</v>
      </c>
      <c r="E13" s="54">
        <v>12.2</v>
      </c>
      <c r="F13" s="54">
        <v>2.5</v>
      </c>
      <c r="G13" s="63">
        <v>3.1</v>
      </c>
      <c r="H13" s="54">
        <v>81</v>
      </c>
      <c r="I13" s="54">
        <v>28</v>
      </c>
      <c r="J13" s="43">
        <f t="shared" si="1"/>
        <v>54.5</v>
      </c>
      <c r="K13" s="54">
        <v>0.2</v>
      </c>
      <c r="L13" s="54">
        <v>70</v>
      </c>
      <c r="M13" s="96"/>
      <c r="N13" s="54">
        <v>9.1</v>
      </c>
      <c r="O13" s="54">
        <v>4.0999999999999996</v>
      </c>
      <c r="P13" s="32">
        <f t="shared" si="2"/>
        <v>6.6</v>
      </c>
      <c r="Q13" s="54">
        <v>1.7</v>
      </c>
      <c r="R13" s="54">
        <v>9.6</v>
      </c>
      <c r="S13" s="54">
        <v>2.2000000000000002</v>
      </c>
      <c r="T13" s="54">
        <v>1024.2</v>
      </c>
      <c r="U13" s="54">
        <v>922</v>
      </c>
      <c r="V13" s="54">
        <v>14.2</v>
      </c>
      <c r="W13" s="54">
        <v>13.7</v>
      </c>
      <c r="X13" s="54">
        <v>13.4</v>
      </c>
      <c r="Y13" s="54">
        <v>13.3</v>
      </c>
      <c r="Z13" s="54">
        <v>13.7</v>
      </c>
      <c r="AA13" s="54">
        <v>14.2</v>
      </c>
      <c r="AB13" s="54">
        <v>13.4</v>
      </c>
      <c r="AC13" s="54">
        <v>50</v>
      </c>
      <c r="AD13" s="70" t="s">
        <v>90</v>
      </c>
    </row>
    <row r="14" spans="1:30" ht="14.45" customHeight="1" x14ac:dyDescent="0.2">
      <c r="A14" s="18">
        <v>5</v>
      </c>
      <c r="B14" s="54">
        <v>23</v>
      </c>
      <c r="C14" s="54">
        <v>10</v>
      </c>
      <c r="D14" s="32">
        <f t="shared" si="0"/>
        <v>16.5</v>
      </c>
      <c r="E14" s="54">
        <v>15.4</v>
      </c>
      <c r="F14" s="54">
        <v>6.9</v>
      </c>
      <c r="G14" s="63">
        <v>2.9</v>
      </c>
      <c r="H14" s="54">
        <v>53</v>
      </c>
      <c r="I14" s="54">
        <v>26</v>
      </c>
      <c r="J14" s="43">
        <f t="shared" si="1"/>
        <v>39.5</v>
      </c>
      <c r="K14" s="54">
        <v>0.04</v>
      </c>
      <c r="L14" s="54">
        <v>70</v>
      </c>
      <c r="M14" s="97"/>
      <c r="N14" s="54">
        <v>8.3000000000000007</v>
      </c>
      <c r="O14" s="54">
        <v>4.7</v>
      </c>
      <c r="P14" s="32">
        <f t="shared" si="2"/>
        <v>6.5</v>
      </c>
      <c r="Q14" s="54">
        <v>4.8</v>
      </c>
      <c r="R14" s="54">
        <v>0.2</v>
      </c>
      <c r="S14" s="54">
        <v>7</v>
      </c>
      <c r="T14" s="54">
        <v>1024</v>
      </c>
      <c r="U14" s="54">
        <v>922.5</v>
      </c>
      <c r="V14" s="54">
        <v>15.9</v>
      </c>
      <c r="W14" s="54">
        <v>15.4</v>
      </c>
      <c r="X14" s="54">
        <v>14.9</v>
      </c>
      <c r="Y14" s="54">
        <v>14.2</v>
      </c>
      <c r="Z14" s="54">
        <v>14</v>
      </c>
      <c r="AA14" s="54">
        <v>15.4</v>
      </c>
      <c r="AB14" s="54">
        <v>13.9</v>
      </c>
      <c r="AC14" s="54">
        <v>37</v>
      </c>
      <c r="AD14" s="70"/>
    </row>
    <row r="15" spans="1:30" ht="14.45" customHeight="1" x14ac:dyDescent="0.2">
      <c r="A15" s="18">
        <v>6</v>
      </c>
      <c r="B15" s="54">
        <v>24.5</v>
      </c>
      <c r="C15" s="54">
        <v>8.5</v>
      </c>
      <c r="D15" s="32">
        <f t="shared" si="0"/>
        <v>16.5</v>
      </c>
      <c r="E15" s="54">
        <v>17.399999999999999</v>
      </c>
      <c r="F15" s="54">
        <v>6.3</v>
      </c>
      <c r="G15" s="63">
        <v>6.1</v>
      </c>
      <c r="H15" s="54">
        <v>65</v>
      </c>
      <c r="I15" s="54">
        <v>30</v>
      </c>
      <c r="J15" s="43">
        <f t="shared" si="1"/>
        <v>47.5</v>
      </c>
      <c r="K15" s="54">
        <v>0</v>
      </c>
      <c r="L15" s="54">
        <v>0</v>
      </c>
      <c r="M15" s="96">
        <v>0.2</v>
      </c>
      <c r="N15" s="54">
        <v>12.2</v>
      </c>
      <c r="O15" s="54">
        <v>7.2</v>
      </c>
      <c r="P15" s="32">
        <f t="shared" si="2"/>
        <v>9.6999999999999993</v>
      </c>
      <c r="Q15" s="54">
        <v>5.6</v>
      </c>
      <c r="R15" s="54">
        <v>9.6</v>
      </c>
      <c r="S15" s="54">
        <v>2</v>
      </c>
      <c r="T15" s="54">
        <v>1017.4</v>
      </c>
      <c r="U15" s="54">
        <v>918.3</v>
      </c>
      <c r="V15" s="54">
        <v>17</v>
      </c>
      <c r="W15" s="54">
        <v>16.5</v>
      </c>
      <c r="X15" s="54">
        <v>14.3</v>
      </c>
      <c r="Y15" s="54">
        <v>14.8</v>
      </c>
      <c r="Z15" s="54">
        <v>15</v>
      </c>
      <c r="AA15" s="54">
        <v>14.7</v>
      </c>
      <c r="AB15" s="54">
        <v>15.3</v>
      </c>
      <c r="AC15" s="54">
        <v>49</v>
      </c>
      <c r="AD15" s="70" t="s">
        <v>91</v>
      </c>
    </row>
    <row r="16" spans="1:30" ht="14.45" customHeight="1" x14ac:dyDescent="0.2">
      <c r="A16" s="18">
        <v>7</v>
      </c>
      <c r="B16" s="54">
        <v>21.5</v>
      </c>
      <c r="C16" s="54">
        <v>15.5</v>
      </c>
      <c r="D16" s="32">
        <f t="shared" si="0"/>
        <v>18.5</v>
      </c>
      <c r="E16" s="54">
        <v>17.600000000000001</v>
      </c>
      <c r="F16" s="54">
        <v>10.199999999999999</v>
      </c>
      <c r="G16" s="63">
        <v>10.8</v>
      </c>
      <c r="H16" s="54">
        <v>75</v>
      </c>
      <c r="I16" s="54">
        <v>59</v>
      </c>
      <c r="J16" s="43">
        <f t="shared" si="1"/>
        <v>67</v>
      </c>
      <c r="K16" s="54">
        <v>0.1</v>
      </c>
      <c r="L16" s="54">
        <v>330</v>
      </c>
      <c r="M16" s="96">
        <v>1.7</v>
      </c>
      <c r="N16" s="54">
        <v>15.9</v>
      </c>
      <c r="O16" s="54">
        <v>11.1</v>
      </c>
      <c r="P16" s="32">
        <f t="shared" si="2"/>
        <v>13.5</v>
      </c>
      <c r="Q16" s="54">
        <v>3.7</v>
      </c>
      <c r="R16" s="54">
        <v>6</v>
      </c>
      <c r="S16" s="54">
        <v>3.1</v>
      </c>
      <c r="T16" s="54">
        <v>1014</v>
      </c>
      <c r="U16" s="54">
        <v>914.6</v>
      </c>
      <c r="V16" s="54">
        <v>17.899999999999999</v>
      </c>
      <c r="W16" s="54">
        <v>16.8</v>
      </c>
      <c r="X16" s="54">
        <v>16.5</v>
      </c>
      <c r="Y16" s="54">
        <v>16.600000000000001</v>
      </c>
      <c r="Z16" s="54">
        <v>16.5</v>
      </c>
      <c r="AA16" s="54">
        <v>15.3</v>
      </c>
      <c r="AB16" s="54">
        <v>15.8</v>
      </c>
      <c r="AC16" s="54">
        <v>64</v>
      </c>
      <c r="AD16" s="70" t="s">
        <v>92</v>
      </c>
    </row>
    <row r="17" spans="1:30" ht="14.45" customHeight="1" x14ac:dyDescent="0.2">
      <c r="A17" s="18">
        <v>8</v>
      </c>
      <c r="B17" s="54">
        <v>21.5</v>
      </c>
      <c r="C17" s="54">
        <v>11.5</v>
      </c>
      <c r="D17" s="32">
        <f t="shared" si="0"/>
        <v>16.5</v>
      </c>
      <c r="E17" s="54">
        <v>16.3</v>
      </c>
      <c r="F17" s="54">
        <v>7</v>
      </c>
      <c r="G17" s="63">
        <v>6.8</v>
      </c>
      <c r="H17" s="54">
        <v>77</v>
      </c>
      <c r="I17" s="54">
        <v>36</v>
      </c>
      <c r="J17" s="43">
        <f t="shared" si="1"/>
        <v>56.5</v>
      </c>
      <c r="K17" s="54">
        <v>0.1</v>
      </c>
      <c r="L17" s="54">
        <v>280</v>
      </c>
      <c r="M17" s="96" t="s">
        <v>55</v>
      </c>
      <c r="N17" s="54">
        <v>11</v>
      </c>
      <c r="O17" s="54">
        <v>8.1999999999999993</v>
      </c>
      <c r="P17" s="32">
        <f t="shared" si="2"/>
        <v>9.6</v>
      </c>
      <c r="Q17" s="54">
        <v>3.2</v>
      </c>
      <c r="R17" s="54">
        <v>6</v>
      </c>
      <c r="S17" s="54">
        <v>3.2</v>
      </c>
      <c r="T17" s="54">
        <v>1017.9</v>
      </c>
      <c r="U17" s="55">
        <v>918.7</v>
      </c>
      <c r="V17" s="54">
        <v>17.2</v>
      </c>
      <c r="W17" s="54">
        <v>17</v>
      </c>
      <c r="X17" s="54">
        <v>16.899999999999999</v>
      </c>
      <c r="Y17" s="54">
        <v>14.1</v>
      </c>
      <c r="Z17" s="54">
        <v>17</v>
      </c>
      <c r="AA17" s="54">
        <v>15.5</v>
      </c>
      <c r="AB17" s="54">
        <v>15.5</v>
      </c>
      <c r="AC17" s="54">
        <v>54</v>
      </c>
      <c r="AD17" s="70" t="s">
        <v>67</v>
      </c>
    </row>
    <row r="18" spans="1:30" ht="14.45" customHeight="1" x14ac:dyDescent="0.2">
      <c r="A18" s="18">
        <v>9</v>
      </c>
      <c r="B18" s="54">
        <v>20.5</v>
      </c>
      <c r="C18" s="54">
        <v>14.2</v>
      </c>
      <c r="D18" s="32">
        <f t="shared" si="0"/>
        <v>17.350000000000001</v>
      </c>
      <c r="E18" s="54">
        <v>15.5</v>
      </c>
      <c r="F18" s="54">
        <v>9.1</v>
      </c>
      <c r="G18" s="63">
        <v>6.1</v>
      </c>
      <c r="H18" s="54">
        <v>60</v>
      </c>
      <c r="I18" s="54">
        <v>39</v>
      </c>
      <c r="J18" s="43">
        <f t="shared" si="1"/>
        <v>49.5</v>
      </c>
      <c r="K18" s="54">
        <v>0.1</v>
      </c>
      <c r="L18" s="54">
        <v>260</v>
      </c>
      <c r="M18" s="96">
        <v>0.1</v>
      </c>
      <c r="N18" s="54">
        <v>10.6</v>
      </c>
      <c r="O18" s="54">
        <v>7.7</v>
      </c>
      <c r="P18" s="32">
        <f t="shared" si="2"/>
        <v>9.15</v>
      </c>
      <c r="Q18" s="54">
        <v>4</v>
      </c>
      <c r="R18" s="54">
        <v>1.7</v>
      </c>
      <c r="S18" s="54">
        <v>5.7</v>
      </c>
      <c r="T18" s="54">
        <v>1017.3</v>
      </c>
      <c r="U18" s="55">
        <v>917.2</v>
      </c>
      <c r="V18" s="54">
        <v>17.100000000000001</v>
      </c>
      <c r="W18" s="54">
        <v>16.600000000000001</v>
      </c>
      <c r="X18" s="74">
        <v>15.5</v>
      </c>
      <c r="Y18" s="54">
        <v>16</v>
      </c>
      <c r="Z18" s="54">
        <v>16.100000000000001</v>
      </c>
      <c r="AA18" s="54">
        <v>15.9</v>
      </c>
      <c r="AB18" s="54">
        <v>14.9</v>
      </c>
      <c r="AC18" s="54">
        <v>49</v>
      </c>
      <c r="AD18" s="70">
        <v>60</v>
      </c>
    </row>
    <row r="19" spans="1:30" ht="14.45" customHeight="1" x14ac:dyDescent="0.2">
      <c r="A19" s="18">
        <v>10</v>
      </c>
      <c r="B19" s="54">
        <v>22.5</v>
      </c>
      <c r="C19" s="54">
        <v>11.5</v>
      </c>
      <c r="D19" s="45">
        <f t="shared" si="0"/>
        <v>17</v>
      </c>
      <c r="E19" s="54">
        <v>16.3</v>
      </c>
      <c r="F19" s="54">
        <v>6.4</v>
      </c>
      <c r="G19" s="63">
        <v>7.6</v>
      </c>
      <c r="H19" s="54">
        <v>78</v>
      </c>
      <c r="I19" s="54">
        <v>39</v>
      </c>
      <c r="J19" s="43">
        <f t="shared" si="1"/>
        <v>58.5</v>
      </c>
      <c r="K19" s="54">
        <v>0.1</v>
      </c>
      <c r="L19" s="54">
        <v>340</v>
      </c>
      <c r="M19" s="96"/>
      <c r="N19" s="54">
        <v>11.6</v>
      </c>
      <c r="O19" s="54">
        <v>9.5</v>
      </c>
      <c r="P19" s="32">
        <f t="shared" si="2"/>
        <v>10.55</v>
      </c>
      <c r="Q19" s="54">
        <v>6</v>
      </c>
      <c r="R19" s="54">
        <v>9</v>
      </c>
      <c r="S19" s="54">
        <v>4</v>
      </c>
      <c r="T19" s="54">
        <v>1017.5</v>
      </c>
      <c r="U19" s="54">
        <v>917.3</v>
      </c>
      <c r="V19" s="54">
        <v>18.399999999999999</v>
      </c>
      <c r="W19" s="54">
        <v>17.5</v>
      </c>
      <c r="X19" s="54">
        <v>17</v>
      </c>
      <c r="Y19" s="54">
        <v>16.600000000000001</v>
      </c>
      <c r="Z19" s="54">
        <v>16.100000000000001</v>
      </c>
      <c r="AA19" s="54">
        <v>15.5</v>
      </c>
      <c r="AB19" s="74">
        <v>14.6</v>
      </c>
      <c r="AC19" s="54">
        <v>57</v>
      </c>
      <c r="AD19" s="70" t="s">
        <v>67</v>
      </c>
    </row>
    <row r="20" spans="1:30" ht="14.45" customHeight="1" x14ac:dyDescent="0.2">
      <c r="A20" s="18">
        <v>11</v>
      </c>
      <c r="B20" s="54">
        <v>19.600000000000001</v>
      </c>
      <c r="C20" s="54">
        <v>10</v>
      </c>
      <c r="D20" s="46">
        <f t="shared" si="0"/>
        <v>14.8</v>
      </c>
      <c r="E20" s="54">
        <v>14.5</v>
      </c>
      <c r="F20" s="54">
        <v>6.8</v>
      </c>
      <c r="G20" s="63">
        <v>7.8</v>
      </c>
      <c r="H20" s="54">
        <v>92</v>
      </c>
      <c r="I20" s="54">
        <v>34</v>
      </c>
      <c r="J20" s="43">
        <f t="shared" si="1"/>
        <v>63</v>
      </c>
      <c r="K20" s="54">
        <v>0.03</v>
      </c>
      <c r="L20" s="54">
        <v>250</v>
      </c>
      <c r="M20" s="96">
        <v>11.1</v>
      </c>
      <c r="N20" s="54">
        <v>13.8</v>
      </c>
      <c r="O20" s="54">
        <v>7.6</v>
      </c>
      <c r="P20" s="32">
        <f t="shared" si="2"/>
        <v>10.7</v>
      </c>
      <c r="Q20" s="54">
        <v>4.7</v>
      </c>
      <c r="R20" s="54">
        <v>1.5</v>
      </c>
      <c r="S20" s="54">
        <v>7.5</v>
      </c>
      <c r="T20" s="54">
        <v>1020.3</v>
      </c>
      <c r="U20" s="54">
        <v>919.2</v>
      </c>
      <c r="V20" s="54">
        <v>10.3</v>
      </c>
      <c r="W20" s="54">
        <v>16.100000000000001</v>
      </c>
      <c r="X20" s="54">
        <v>16</v>
      </c>
      <c r="Y20" s="54">
        <v>16.5</v>
      </c>
      <c r="Z20" s="54">
        <v>16.8</v>
      </c>
      <c r="AA20" s="54">
        <v>15.8</v>
      </c>
      <c r="AB20" s="54">
        <v>15</v>
      </c>
      <c r="AC20" s="54">
        <v>65</v>
      </c>
      <c r="AD20" s="70" t="s">
        <v>93</v>
      </c>
    </row>
    <row r="21" spans="1:30" ht="14.45" customHeight="1" x14ac:dyDescent="0.2">
      <c r="A21" s="18">
        <v>12</v>
      </c>
      <c r="B21" s="54">
        <v>25</v>
      </c>
      <c r="C21" s="54">
        <v>12.2</v>
      </c>
      <c r="D21" s="46">
        <f t="shared" si="0"/>
        <v>18.600000000000001</v>
      </c>
      <c r="E21" s="54">
        <v>18.5</v>
      </c>
      <c r="F21" s="54">
        <v>8</v>
      </c>
      <c r="G21" s="63">
        <v>13.8</v>
      </c>
      <c r="H21" s="54">
        <v>92</v>
      </c>
      <c r="I21" s="54">
        <v>53</v>
      </c>
      <c r="J21" s="43">
        <f t="shared" si="1"/>
        <v>72.5</v>
      </c>
      <c r="K21" s="54">
        <v>0.05</v>
      </c>
      <c r="L21" s="54">
        <v>330</v>
      </c>
      <c r="M21" s="96"/>
      <c r="N21" s="54">
        <v>18.2</v>
      </c>
      <c r="O21" s="54">
        <v>12.5</v>
      </c>
      <c r="P21" s="32">
        <f t="shared" si="2"/>
        <v>15.35</v>
      </c>
      <c r="Q21" s="54">
        <v>2.7</v>
      </c>
      <c r="R21" s="54">
        <v>10.4</v>
      </c>
      <c r="S21" s="54">
        <v>4.2</v>
      </c>
      <c r="T21" s="71">
        <v>1018.4</v>
      </c>
      <c r="U21" s="54">
        <v>918.4</v>
      </c>
      <c r="V21" s="54">
        <v>20.3</v>
      </c>
      <c r="W21" s="54">
        <v>18.3</v>
      </c>
      <c r="X21" s="54">
        <v>17.5</v>
      </c>
      <c r="Y21" s="54">
        <v>16.5</v>
      </c>
      <c r="Z21" s="54">
        <v>16.2</v>
      </c>
      <c r="AA21" s="54">
        <v>16</v>
      </c>
      <c r="AB21" s="54">
        <v>15.3</v>
      </c>
      <c r="AC21" s="54">
        <v>75</v>
      </c>
      <c r="AD21" s="70" t="s">
        <v>94</v>
      </c>
    </row>
    <row r="22" spans="1:30" ht="14.45" customHeight="1" x14ac:dyDescent="0.2">
      <c r="A22" s="18">
        <v>13</v>
      </c>
      <c r="B22" s="54">
        <v>28.5</v>
      </c>
      <c r="C22" s="54">
        <v>16.2</v>
      </c>
      <c r="D22" s="46">
        <f t="shared" si="0"/>
        <v>22.35</v>
      </c>
      <c r="E22" s="54">
        <v>22.4</v>
      </c>
      <c r="F22" s="54">
        <v>10.8</v>
      </c>
      <c r="G22" s="63">
        <v>15.1</v>
      </c>
      <c r="H22" s="54">
        <v>83</v>
      </c>
      <c r="I22" s="54">
        <v>44</v>
      </c>
      <c r="J22" s="43">
        <f t="shared" si="1"/>
        <v>63.5</v>
      </c>
      <c r="K22" s="54">
        <v>0.06</v>
      </c>
      <c r="L22" s="54">
        <v>190</v>
      </c>
      <c r="M22" s="96">
        <v>10.8</v>
      </c>
      <c r="N22" s="54">
        <v>18</v>
      </c>
      <c r="O22" s="54">
        <v>14.8</v>
      </c>
      <c r="P22" s="32">
        <f t="shared" si="2"/>
        <v>16.399999999999999</v>
      </c>
      <c r="Q22" s="54">
        <v>0.6</v>
      </c>
      <c r="R22" s="54">
        <v>0</v>
      </c>
      <c r="S22" s="54">
        <v>7.4</v>
      </c>
      <c r="T22" s="71">
        <v>1017.5</v>
      </c>
      <c r="U22" s="54">
        <v>919.1</v>
      </c>
      <c r="V22" s="54">
        <v>21.4</v>
      </c>
      <c r="W22" s="54">
        <v>21</v>
      </c>
      <c r="X22" s="54">
        <v>20.6</v>
      </c>
      <c r="Y22" s="54">
        <v>18.5</v>
      </c>
      <c r="Z22" s="54">
        <v>17.399999999999999</v>
      </c>
      <c r="AA22" s="54">
        <v>16.5</v>
      </c>
      <c r="AB22" s="54">
        <v>15.7</v>
      </c>
      <c r="AC22" s="54">
        <v>68</v>
      </c>
      <c r="AD22" s="70" t="s">
        <v>95</v>
      </c>
    </row>
    <row r="23" spans="1:30" ht="14.45" customHeight="1" x14ac:dyDescent="0.2">
      <c r="A23" s="18">
        <v>14</v>
      </c>
      <c r="B23" s="54">
        <v>20.2</v>
      </c>
      <c r="C23" s="54">
        <v>16.399999999999999</v>
      </c>
      <c r="D23" s="46">
        <f t="shared" si="0"/>
        <v>18.299999999999997</v>
      </c>
      <c r="E23" s="54">
        <v>19</v>
      </c>
      <c r="F23" s="54">
        <v>12.3</v>
      </c>
      <c r="G23" s="63">
        <v>15</v>
      </c>
      <c r="H23" s="54">
        <v>92</v>
      </c>
      <c r="I23" s="54">
        <v>66</v>
      </c>
      <c r="J23" s="43">
        <f t="shared" si="1"/>
        <v>79</v>
      </c>
      <c r="K23" s="54">
        <v>0.02</v>
      </c>
      <c r="L23" s="54">
        <v>200</v>
      </c>
      <c r="M23" s="96">
        <v>13.6</v>
      </c>
      <c r="N23" s="54">
        <v>18.2</v>
      </c>
      <c r="O23" s="54">
        <v>15.9</v>
      </c>
      <c r="P23" s="32">
        <f t="shared" si="2"/>
        <v>17.05</v>
      </c>
      <c r="Q23" s="54">
        <v>2</v>
      </c>
      <c r="R23" s="54">
        <v>1.8</v>
      </c>
      <c r="S23" s="54">
        <v>7.3</v>
      </c>
      <c r="T23" s="71">
        <v>1015.2</v>
      </c>
      <c r="U23" s="54">
        <v>915.8</v>
      </c>
      <c r="V23" s="54">
        <v>17.399999999999999</v>
      </c>
      <c r="W23" s="54">
        <v>18.5</v>
      </c>
      <c r="X23" s="54">
        <v>18.3</v>
      </c>
      <c r="Y23" s="54">
        <v>18.5</v>
      </c>
      <c r="Z23" s="54">
        <v>18.399999999999999</v>
      </c>
      <c r="AA23" s="54">
        <v>17.600000000000001</v>
      </c>
      <c r="AB23" s="54">
        <v>16</v>
      </c>
      <c r="AC23" s="54">
        <v>84</v>
      </c>
      <c r="AD23" s="70" t="s">
        <v>96</v>
      </c>
    </row>
    <row r="24" spans="1:30" ht="14.45" customHeight="1" x14ac:dyDescent="0.2">
      <c r="A24" s="18">
        <v>15</v>
      </c>
      <c r="B24" s="54">
        <v>21</v>
      </c>
      <c r="C24" s="54">
        <v>16.5</v>
      </c>
      <c r="D24" s="46">
        <f t="shared" si="0"/>
        <v>18.75</v>
      </c>
      <c r="E24" s="54">
        <v>17.600000000000001</v>
      </c>
      <c r="F24" s="54">
        <v>12.5</v>
      </c>
      <c r="G24" s="63">
        <v>13.8</v>
      </c>
      <c r="H24" s="54">
        <v>86</v>
      </c>
      <c r="I24" s="54">
        <v>62</v>
      </c>
      <c r="J24" s="43">
        <f t="shared" si="1"/>
        <v>74</v>
      </c>
      <c r="K24" s="54">
        <v>0.02</v>
      </c>
      <c r="L24" s="54">
        <v>200</v>
      </c>
      <c r="M24" s="96">
        <v>0.2</v>
      </c>
      <c r="N24" s="54">
        <v>16.600000000000001</v>
      </c>
      <c r="O24" s="54">
        <v>12.1</v>
      </c>
      <c r="P24" s="32">
        <f t="shared" si="2"/>
        <v>14.350000000000001</v>
      </c>
      <c r="Q24" s="54">
        <v>3.2</v>
      </c>
      <c r="R24" s="54">
        <v>2.9</v>
      </c>
      <c r="S24" s="54">
        <v>4.9000000000000004</v>
      </c>
      <c r="T24" s="54">
        <v>1015.4</v>
      </c>
      <c r="U24" s="54">
        <v>915.7</v>
      </c>
      <c r="V24" s="54">
        <v>18.100000000000001</v>
      </c>
      <c r="W24" s="54">
        <v>18.600000000000001</v>
      </c>
      <c r="X24" s="54">
        <v>18.2</v>
      </c>
      <c r="Y24" s="54">
        <v>18.3</v>
      </c>
      <c r="Z24" s="54">
        <v>18.100000000000001</v>
      </c>
      <c r="AA24" s="54">
        <v>17.3</v>
      </c>
      <c r="AB24" s="54">
        <v>16.2</v>
      </c>
      <c r="AC24" s="54">
        <v>79</v>
      </c>
      <c r="AD24" s="70" t="s">
        <v>95</v>
      </c>
    </row>
    <row r="25" spans="1:30" ht="14.45" customHeight="1" x14ac:dyDescent="0.2">
      <c r="A25" s="18">
        <v>16</v>
      </c>
      <c r="B25" s="54">
        <v>21.2</v>
      </c>
      <c r="C25" s="54">
        <v>10.5</v>
      </c>
      <c r="D25" s="46">
        <f t="shared" si="0"/>
        <v>15.85</v>
      </c>
      <c r="E25" s="54">
        <v>16.899999999999999</v>
      </c>
      <c r="F25" s="54">
        <v>7</v>
      </c>
      <c r="G25" s="63">
        <v>9.1999999999999993</v>
      </c>
      <c r="H25" s="54">
        <v>88</v>
      </c>
      <c r="I25" s="54">
        <v>44</v>
      </c>
      <c r="J25" s="43">
        <f t="shared" si="1"/>
        <v>66</v>
      </c>
      <c r="K25" s="54">
        <v>0.01</v>
      </c>
      <c r="L25" s="54">
        <v>330</v>
      </c>
      <c r="M25" s="96"/>
      <c r="N25" s="54">
        <v>13.2</v>
      </c>
      <c r="O25" s="54">
        <v>10.199999999999999</v>
      </c>
      <c r="P25" s="46">
        <f t="shared" si="2"/>
        <v>11.7</v>
      </c>
      <c r="Q25" s="54">
        <v>3.6</v>
      </c>
      <c r="R25" s="54">
        <v>9.5</v>
      </c>
      <c r="S25" s="54">
        <v>2.6</v>
      </c>
      <c r="T25" s="54">
        <v>1018.3</v>
      </c>
      <c r="U25" s="54">
        <v>917.7</v>
      </c>
      <c r="V25" s="54">
        <v>20.2</v>
      </c>
      <c r="W25" s="54">
        <v>18.5</v>
      </c>
      <c r="X25" s="54">
        <v>18</v>
      </c>
      <c r="Y25" s="54">
        <v>17.600000000000001</v>
      </c>
      <c r="Z25" s="54">
        <v>17.5</v>
      </c>
      <c r="AA25" s="54">
        <v>17.2</v>
      </c>
      <c r="AB25" s="54">
        <v>16</v>
      </c>
      <c r="AC25" s="54">
        <v>66</v>
      </c>
      <c r="AD25" s="56"/>
    </row>
    <row r="26" spans="1:30" ht="14.45" customHeight="1" x14ac:dyDescent="0.2">
      <c r="A26" s="18">
        <v>17</v>
      </c>
      <c r="B26" s="54">
        <v>24</v>
      </c>
      <c r="C26" s="54">
        <v>10.5</v>
      </c>
      <c r="D26" s="46">
        <f t="shared" si="0"/>
        <v>17.25</v>
      </c>
      <c r="E26" s="54">
        <v>16.7</v>
      </c>
      <c r="F26" s="54">
        <v>8.1</v>
      </c>
      <c r="G26" s="63">
        <v>8.6999999999999993</v>
      </c>
      <c r="H26" s="54">
        <v>81</v>
      </c>
      <c r="I26" s="54">
        <v>37</v>
      </c>
      <c r="J26" s="43">
        <f t="shared" si="1"/>
        <v>59</v>
      </c>
      <c r="K26" s="54">
        <v>0.01</v>
      </c>
      <c r="L26" s="54">
        <v>320</v>
      </c>
      <c r="M26" s="96"/>
      <c r="N26" s="54">
        <v>12.3</v>
      </c>
      <c r="O26" s="54">
        <v>10.4</v>
      </c>
      <c r="P26" s="46">
        <f t="shared" si="2"/>
        <v>11.350000000000001</v>
      </c>
      <c r="Q26" s="54">
        <v>7</v>
      </c>
      <c r="R26" s="54">
        <v>10.5</v>
      </c>
      <c r="S26" s="54">
        <v>3.2</v>
      </c>
      <c r="T26" s="54">
        <v>1017.6</v>
      </c>
      <c r="U26" s="54">
        <v>918.7</v>
      </c>
      <c r="V26" s="54">
        <v>22.4</v>
      </c>
      <c r="W26" s="54">
        <v>19.7</v>
      </c>
      <c r="X26" s="54">
        <v>18.899999999999999</v>
      </c>
      <c r="Y26" s="54">
        <v>18.600000000000001</v>
      </c>
      <c r="Z26" s="54">
        <v>19.3</v>
      </c>
      <c r="AA26" s="54">
        <v>17.5</v>
      </c>
      <c r="AB26" s="54">
        <v>16.399999999999999</v>
      </c>
      <c r="AC26" s="54">
        <v>68</v>
      </c>
      <c r="AD26" s="70"/>
    </row>
    <row r="27" spans="1:30" ht="14.45" customHeight="1" x14ac:dyDescent="0.2">
      <c r="A27" s="18">
        <v>18</v>
      </c>
      <c r="B27" s="54">
        <v>23.5</v>
      </c>
      <c r="C27" s="54">
        <v>11.5</v>
      </c>
      <c r="D27" s="46">
        <f t="shared" si="0"/>
        <v>17.5</v>
      </c>
      <c r="E27" s="54">
        <v>17.600000000000001</v>
      </c>
      <c r="F27" s="54">
        <v>7.6</v>
      </c>
      <c r="G27" s="63">
        <v>9.1</v>
      </c>
      <c r="H27" s="54">
        <v>82</v>
      </c>
      <c r="I27" s="54">
        <v>38</v>
      </c>
      <c r="J27" s="43">
        <f t="shared" si="1"/>
        <v>60</v>
      </c>
      <c r="K27" s="54">
        <v>0.1</v>
      </c>
      <c r="L27" s="54">
        <v>50</v>
      </c>
      <c r="M27" s="96">
        <v>6.3</v>
      </c>
      <c r="N27" s="54">
        <v>13.6</v>
      </c>
      <c r="O27" s="54">
        <v>10.4</v>
      </c>
      <c r="P27" s="46">
        <f t="shared" si="2"/>
        <v>12</v>
      </c>
      <c r="Q27" s="54">
        <v>6.3</v>
      </c>
      <c r="R27" s="54">
        <v>6.4</v>
      </c>
      <c r="S27" s="54">
        <v>4.4000000000000004</v>
      </c>
      <c r="T27" s="54">
        <v>1017.9</v>
      </c>
      <c r="U27" s="54">
        <v>918</v>
      </c>
      <c r="V27" s="54">
        <v>20.7</v>
      </c>
      <c r="W27" s="54">
        <v>19.7</v>
      </c>
      <c r="X27" s="54">
        <v>19</v>
      </c>
      <c r="Y27" s="54">
        <v>19</v>
      </c>
      <c r="Z27" s="54">
        <v>20.9</v>
      </c>
      <c r="AA27" s="54">
        <v>20</v>
      </c>
      <c r="AB27" s="54">
        <v>16.100000000000001</v>
      </c>
      <c r="AC27" s="54">
        <v>59</v>
      </c>
      <c r="AD27" s="70" t="s">
        <v>93</v>
      </c>
    </row>
    <row r="28" spans="1:30" ht="14.45" customHeight="1" x14ac:dyDescent="0.2">
      <c r="A28" s="18">
        <v>19</v>
      </c>
      <c r="B28" s="54">
        <v>21</v>
      </c>
      <c r="C28" s="54">
        <v>12.4</v>
      </c>
      <c r="D28" s="46">
        <f t="shared" si="0"/>
        <v>16.7</v>
      </c>
      <c r="E28" s="54">
        <v>16.100000000000001</v>
      </c>
      <c r="F28" s="54">
        <v>8</v>
      </c>
      <c r="G28" s="63">
        <v>8.4</v>
      </c>
      <c r="H28" s="54">
        <v>88</v>
      </c>
      <c r="I28" s="54">
        <v>40</v>
      </c>
      <c r="J28" s="43">
        <f t="shared" si="1"/>
        <v>64</v>
      </c>
      <c r="K28" s="54">
        <v>0.1</v>
      </c>
      <c r="L28" s="54">
        <v>300</v>
      </c>
      <c r="M28" s="96"/>
      <c r="N28" s="54">
        <v>13.1</v>
      </c>
      <c r="O28" s="54">
        <v>8.6999999999999993</v>
      </c>
      <c r="P28" s="46">
        <f t="shared" si="2"/>
        <v>10.899999999999999</v>
      </c>
      <c r="Q28" s="54">
        <v>4.5</v>
      </c>
      <c r="R28" s="54">
        <v>9.6</v>
      </c>
      <c r="S28" s="54">
        <v>2.7</v>
      </c>
      <c r="T28" s="54">
        <v>1020.3</v>
      </c>
      <c r="U28" s="54">
        <v>919.7</v>
      </c>
      <c r="V28" s="54">
        <v>19.100000000000001</v>
      </c>
      <c r="W28" s="54">
        <v>19.399999999999999</v>
      </c>
      <c r="X28" s="54">
        <v>19.2</v>
      </c>
      <c r="Y28" s="54">
        <v>19.100000000000001</v>
      </c>
      <c r="Z28" s="54">
        <v>19.2</v>
      </c>
      <c r="AA28" s="54">
        <v>18.7</v>
      </c>
      <c r="AB28" s="54">
        <v>16.899999999999999</v>
      </c>
      <c r="AC28" s="54">
        <v>62</v>
      </c>
      <c r="AD28" s="70"/>
    </row>
    <row r="29" spans="1:30" ht="14.45" customHeight="1" x14ac:dyDescent="0.2">
      <c r="A29" s="18">
        <v>20</v>
      </c>
      <c r="B29" s="54">
        <v>23.7</v>
      </c>
      <c r="C29" s="54">
        <v>11</v>
      </c>
      <c r="D29" s="46">
        <f t="shared" si="0"/>
        <v>17.350000000000001</v>
      </c>
      <c r="E29" s="54">
        <v>17</v>
      </c>
      <c r="F29" s="54">
        <v>6.8</v>
      </c>
      <c r="G29" s="63">
        <v>7.3</v>
      </c>
      <c r="H29" s="54">
        <v>80</v>
      </c>
      <c r="I29" s="54">
        <v>28</v>
      </c>
      <c r="J29" s="43">
        <f t="shared" si="1"/>
        <v>54</v>
      </c>
      <c r="K29" s="54">
        <v>7.0000000000000007E-2</v>
      </c>
      <c r="L29" s="54">
        <v>330</v>
      </c>
      <c r="M29" s="96"/>
      <c r="N29" s="54">
        <v>12.9</v>
      </c>
      <c r="O29" s="54">
        <v>6.9</v>
      </c>
      <c r="P29" s="46">
        <f t="shared" si="2"/>
        <v>9.9</v>
      </c>
      <c r="Q29" s="54">
        <v>4.7</v>
      </c>
      <c r="R29" s="54">
        <v>9.5</v>
      </c>
      <c r="S29" s="54">
        <v>0.7</v>
      </c>
      <c r="T29" s="54">
        <v>1020</v>
      </c>
      <c r="U29" s="54">
        <v>919.4</v>
      </c>
      <c r="V29" s="54">
        <v>21.6</v>
      </c>
      <c r="W29" s="54">
        <v>20.6</v>
      </c>
      <c r="X29" s="54">
        <v>20.3</v>
      </c>
      <c r="Y29" s="54">
        <v>18.7</v>
      </c>
      <c r="Z29" s="54">
        <v>18.899999999999999</v>
      </c>
      <c r="AA29" s="54">
        <v>18.3</v>
      </c>
      <c r="AB29" s="54">
        <v>17.600000000000001</v>
      </c>
      <c r="AC29" s="54">
        <v>55</v>
      </c>
      <c r="AD29" s="70"/>
    </row>
    <row r="30" spans="1:30" ht="14.45" customHeight="1" x14ac:dyDescent="0.2">
      <c r="A30" s="18">
        <v>21</v>
      </c>
      <c r="B30" s="54">
        <v>24.5</v>
      </c>
      <c r="C30" s="54">
        <v>11.1</v>
      </c>
      <c r="D30" s="46">
        <f t="shared" si="0"/>
        <v>17.8</v>
      </c>
      <c r="E30" s="54">
        <v>18</v>
      </c>
      <c r="F30" s="74">
        <v>6.9</v>
      </c>
      <c r="G30" s="63">
        <v>5.9</v>
      </c>
      <c r="H30" s="54">
        <v>73</v>
      </c>
      <c r="I30" s="54">
        <v>24</v>
      </c>
      <c r="J30" s="43">
        <f t="shared" si="1"/>
        <v>48.5</v>
      </c>
      <c r="K30" s="54">
        <v>7.0000000000000007E-2</v>
      </c>
      <c r="L30" s="54">
        <v>300</v>
      </c>
      <c r="M30" s="96"/>
      <c r="N30" s="54">
        <v>11.3</v>
      </c>
      <c r="O30" s="54">
        <v>6.5</v>
      </c>
      <c r="P30" s="46">
        <f t="shared" si="2"/>
        <v>8.9</v>
      </c>
      <c r="Q30" s="54">
        <v>5.2</v>
      </c>
      <c r="R30" s="54">
        <v>9.9</v>
      </c>
      <c r="S30" s="54">
        <v>1</v>
      </c>
      <c r="T30" s="54">
        <v>1020</v>
      </c>
      <c r="U30" s="54">
        <v>920.1</v>
      </c>
      <c r="V30" s="54">
        <v>19.100000000000001</v>
      </c>
      <c r="W30" s="54">
        <v>20.7</v>
      </c>
      <c r="X30" s="54">
        <v>15.7</v>
      </c>
      <c r="Y30" s="54">
        <v>20</v>
      </c>
      <c r="Z30" s="54">
        <v>19.3</v>
      </c>
      <c r="AA30" s="54">
        <v>18.5</v>
      </c>
      <c r="AB30" s="54">
        <v>17.600000000000001</v>
      </c>
      <c r="AC30" s="54">
        <v>50</v>
      </c>
      <c r="AD30" s="70"/>
    </row>
    <row r="31" spans="1:30" ht="14.45" customHeight="1" x14ac:dyDescent="0.2">
      <c r="A31" s="18">
        <v>22</v>
      </c>
      <c r="B31" s="54">
        <v>28.6</v>
      </c>
      <c r="C31" s="54">
        <v>12.5</v>
      </c>
      <c r="D31" s="46">
        <f t="shared" si="0"/>
        <v>20.55</v>
      </c>
      <c r="E31" s="54">
        <v>21.2</v>
      </c>
      <c r="F31" s="54">
        <v>8.4</v>
      </c>
      <c r="G31" s="63">
        <v>9.8000000000000007</v>
      </c>
      <c r="H31" s="54">
        <v>72</v>
      </c>
      <c r="I31" s="54">
        <v>30</v>
      </c>
      <c r="J31" s="43">
        <f t="shared" si="1"/>
        <v>51</v>
      </c>
      <c r="K31" s="54">
        <v>0</v>
      </c>
      <c r="L31" s="54">
        <v>0</v>
      </c>
      <c r="M31" s="96"/>
      <c r="N31" s="54">
        <v>14.1</v>
      </c>
      <c r="O31" s="54">
        <v>10.6</v>
      </c>
      <c r="P31" s="46">
        <f t="shared" si="2"/>
        <v>12.35</v>
      </c>
      <c r="Q31" s="54">
        <v>9</v>
      </c>
      <c r="R31" s="54">
        <v>9.5</v>
      </c>
      <c r="S31" s="54">
        <v>0</v>
      </c>
      <c r="T31" s="54">
        <v>1020.2</v>
      </c>
      <c r="U31" s="54">
        <v>919</v>
      </c>
      <c r="V31" s="54">
        <v>22.4</v>
      </c>
      <c r="W31" s="54">
        <v>21.7</v>
      </c>
      <c r="X31" s="54">
        <v>21.3</v>
      </c>
      <c r="Y31" s="54">
        <v>21</v>
      </c>
      <c r="Z31" s="54">
        <v>20.5</v>
      </c>
      <c r="AA31" s="54">
        <v>19.100000000000001</v>
      </c>
      <c r="AB31" s="54">
        <v>17.600000000000001</v>
      </c>
      <c r="AC31" s="54">
        <v>50</v>
      </c>
      <c r="AD31" s="70" t="s">
        <v>67</v>
      </c>
    </row>
    <row r="32" spans="1:30" ht="14.45" customHeight="1" x14ac:dyDescent="0.2">
      <c r="A32" s="18">
        <v>23</v>
      </c>
      <c r="B32" s="54">
        <v>27.7</v>
      </c>
      <c r="C32" s="54">
        <v>15</v>
      </c>
      <c r="D32" s="46">
        <f t="shared" si="0"/>
        <v>21.35</v>
      </c>
      <c r="E32" s="54">
        <v>21</v>
      </c>
      <c r="F32" s="54">
        <v>11</v>
      </c>
      <c r="G32" s="63">
        <v>10.4</v>
      </c>
      <c r="H32" s="54">
        <v>64</v>
      </c>
      <c r="I32" s="54">
        <v>32</v>
      </c>
      <c r="J32" s="43">
        <f t="shared" si="1"/>
        <v>48</v>
      </c>
      <c r="K32" s="54">
        <v>0.09</v>
      </c>
      <c r="L32" s="54">
        <v>20</v>
      </c>
      <c r="M32" s="96">
        <v>0.5</v>
      </c>
      <c r="N32" s="54">
        <v>16.3</v>
      </c>
      <c r="O32" s="54">
        <v>10.8</v>
      </c>
      <c r="P32" s="46">
        <f t="shared" si="2"/>
        <v>13.55</v>
      </c>
      <c r="Q32" s="54">
        <v>3.5</v>
      </c>
      <c r="R32" s="54">
        <v>4</v>
      </c>
      <c r="S32" s="54">
        <v>5.4</v>
      </c>
      <c r="T32" s="54">
        <v>1013.9</v>
      </c>
      <c r="U32" s="54">
        <v>915.7</v>
      </c>
      <c r="V32" s="54">
        <v>18.8</v>
      </c>
      <c r="W32" s="54">
        <v>21</v>
      </c>
      <c r="X32" s="54">
        <v>20.6</v>
      </c>
      <c r="Y32" s="54">
        <v>21.3</v>
      </c>
      <c r="Z32" s="54">
        <v>21</v>
      </c>
      <c r="AA32" s="54">
        <v>19.8</v>
      </c>
      <c r="AB32" s="54">
        <v>17.8</v>
      </c>
      <c r="AC32" s="54">
        <v>50</v>
      </c>
      <c r="AD32" s="70" t="s">
        <v>97</v>
      </c>
    </row>
    <row r="33" spans="1:34" ht="14.45" customHeight="1" x14ac:dyDescent="0.2">
      <c r="A33" s="18">
        <v>24</v>
      </c>
      <c r="B33" s="54">
        <v>24</v>
      </c>
      <c r="C33" s="54">
        <v>15.5</v>
      </c>
      <c r="D33" s="46">
        <f t="shared" si="0"/>
        <v>19.75</v>
      </c>
      <c r="E33" s="54">
        <v>19.100000000000001</v>
      </c>
      <c r="F33" s="54">
        <v>11.5</v>
      </c>
      <c r="G33" s="63">
        <v>11</v>
      </c>
      <c r="H33" s="54">
        <v>82</v>
      </c>
      <c r="I33" s="54">
        <v>42</v>
      </c>
      <c r="J33" s="43">
        <f t="shared" si="1"/>
        <v>62</v>
      </c>
      <c r="K33" s="54">
        <v>0.1</v>
      </c>
      <c r="L33" s="54">
        <v>210</v>
      </c>
      <c r="M33" s="96">
        <v>0.1</v>
      </c>
      <c r="N33" s="54">
        <v>16.600000000000001</v>
      </c>
      <c r="O33" s="54">
        <v>10</v>
      </c>
      <c r="P33" s="46">
        <f t="shared" si="2"/>
        <v>13.3</v>
      </c>
      <c r="Q33" s="54">
        <v>2.1</v>
      </c>
      <c r="R33" s="54">
        <v>2.5</v>
      </c>
      <c r="S33" s="54">
        <v>4.5999999999999996</v>
      </c>
      <c r="T33" s="54">
        <v>1055.9000000000001</v>
      </c>
      <c r="U33" s="54">
        <v>914.6</v>
      </c>
      <c r="V33" s="54">
        <v>21.8</v>
      </c>
      <c r="W33" s="54">
        <v>20.7</v>
      </c>
      <c r="X33" s="54">
        <v>20.399999999999999</v>
      </c>
      <c r="Y33" s="54">
        <v>20.6</v>
      </c>
      <c r="Z33" s="54">
        <v>20.6</v>
      </c>
      <c r="AA33" s="54">
        <v>19.899999999999999</v>
      </c>
      <c r="AB33" s="54">
        <v>18</v>
      </c>
      <c r="AC33" s="54">
        <v>60</v>
      </c>
      <c r="AD33" s="70" t="s">
        <v>98</v>
      </c>
    </row>
    <row r="34" spans="1:34" ht="14.45" customHeight="1" x14ac:dyDescent="0.2">
      <c r="A34" s="18">
        <v>25</v>
      </c>
      <c r="B34" s="54">
        <v>25.5</v>
      </c>
      <c r="C34" s="54">
        <v>11.7</v>
      </c>
      <c r="D34" s="46">
        <f t="shared" si="0"/>
        <v>18.600000000000001</v>
      </c>
      <c r="E34" s="54">
        <v>18.899999999999999</v>
      </c>
      <c r="F34" s="54">
        <v>8.6999999999999993</v>
      </c>
      <c r="G34" s="63">
        <v>7</v>
      </c>
      <c r="H34" s="54">
        <v>70</v>
      </c>
      <c r="I34" s="54">
        <v>32</v>
      </c>
      <c r="J34" s="43">
        <f t="shared" si="1"/>
        <v>51</v>
      </c>
      <c r="K34" s="54">
        <v>0.1</v>
      </c>
      <c r="L34" s="54">
        <v>240</v>
      </c>
      <c r="M34" s="96"/>
      <c r="N34" s="54">
        <v>12.2</v>
      </c>
      <c r="O34" s="54">
        <v>8.5</v>
      </c>
      <c r="P34" s="46">
        <f t="shared" si="2"/>
        <v>10.35</v>
      </c>
      <c r="Q34" s="54">
        <v>5.2</v>
      </c>
      <c r="R34" s="54">
        <v>9.6</v>
      </c>
      <c r="S34" s="54">
        <v>1.4</v>
      </c>
      <c r="T34" s="54">
        <v>1014.9</v>
      </c>
      <c r="U34" s="54">
        <v>915.8</v>
      </c>
      <c r="V34" s="54">
        <v>21.5</v>
      </c>
      <c r="W34" s="54">
        <v>20.7</v>
      </c>
      <c r="X34" s="54">
        <v>20.100000000000001</v>
      </c>
      <c r="Y34" s="54">
        <v>20.3</v>
      </c>
      <c r="Z34" s="54">
        <v>20.2</v>
      </c>
      <c r="AA34" s="54">
        <v>19.600000000000001</v>
      </c>
      <c r="AB34" s="54">
        <v>18.2</v>
      </c>
      <c r="AC34" s="54">
        <v>47</v>
      </c>
      <c r="AD34" s="70" t="s">
        <v>67</v>
      </c>
    </row>
    <row r="35" spans="1:34" ht="14.45" customHeight="1" x14ac:dyDescent="0.2">
      <c r="A35" s="18">
        <v>26</v>
      </c>
      <c r="B35" s="54">
        <v>26</v>
      </c>
      <c r="C35" s="54">
        <v>13.5</v>
      </c>
      <c r="D35" s="46">
        <f t="shared" si="0"/>
        <v>19.75</v>
      </c>
      <c r="E35" s="54">
        <v>19.5</v>
      </c>
      <c r="F35" s="54">
        <v>9.5</v>
      </c>
      <c r="G35" s="63">
        <v>2.1</v>
      </c>
      <c r="H35" s="54">
        <v>62</v>
      </c>
      <c r="I35" s="54">
        <v>22</v>
      </c>
      <c r="J35" s="43">
        <f t="shared" si="1"/>
        <v>42</v>
      </c>
      <c r="K35" s="54">
        <v>0.8</v>
      </c>
      <c r="L35" s="54">
        <v>80</v>
      </c>
      <c r="M35" s="96"/>
      <c r="N35" s="54">
        <v>9.9</v>
      </c>
      <c r="O35" s="54">
        <v>6.2</v>
      </c>
      <c r="P35" s="46">
        <f t="shared" si="2"/>
        <v>8.0500000000000007</v>
      </c>
      <c r="Q35" s="54">
        <v>9.1999999999999993</v>
      </c>
      <c r="R35" s="54">
        <v>9.8000000000000007</v>
      </c>
      <c r="S35" s="54">
        <v>0.9</v>
      </c>
      <c r="T35" s="54">
        <v>1016.8</v>
      </c>
      <c r="U35" s="54">
        <v>917.7</v>
      </c>
      <c r="V35" s="54">
        <v>23</v>
      </c>
      <c r="W35" s="54">
        <v>21.7</v>
      </c>
      <c r="X35" s="54">
        <v>21</v>
      </c>
      <c r="Y35" s="54">
        <v>20.9</v>
      </c>
      <c r="Z35" s="54">
        <v>20.399999999999999</v>
      </c>
      <c r="AA35" s="54">
        <v>19.7</v>
      </c>
      <c r="AB35" s="54">
        <v>18.2</v>
      </c>
      <c r="AC35" s="54">
        <v>32</v>
      </c>
      <c r="AD35" s="70"/>
    </row>
    <row r="36" spans="1:34" ht="14.45" customHeight="1" x14ac:dyDescent="0.2">
      <c r="A36" s="18">
        <v>27</v>
      </c>
      <c r="B36" s="54">
        <v>26</v>
      </c>
      <c r="C36" s="54">
        <v>15</v>
      </c>
      <c r="D36" s="46">
        <f t="shared" si="0"/>
        <v>20.5</v>
      </c>
      <c r="E36" s="54">
        <v>20.100000000000001</v>
      </c>
      <c r="F36" s="54">
        <v>9.8000000000000007</v>
      </c>
      <c r="G36" s="63">
        <v>2.8</v>
      </c>
      <c r="H36" s="54">
        <v>39</v>
      </c>
      <c r="I36" s="54">
        <v>27</v>
      </c>
      <c r="J36" s="43">
        <f t="shared" si="1"/>
        <v>33</v>
      </c>
      <c r="K36" s="54">
        <v>0.3</v>
      </c>
      <c r="L36" s="54">
        <v>120</v>
      </c>
      <c r="M36" s="96"/>
      <c r="N36" s="54">
        <v>8.6999999999999993</v>
      </c>
      <c r="O36" s="54">
        <v>5.5</v>
      </c>
      <c r="P36" s="46">
        <f t="shared" si="2"/>
        <v>7.1</v>
      </c>
      <c r="Q36" s="54">
        <v>6</v>
      </c>
      <c r="R36" s="54">
        <v>9.4</v>
      </c>
      <c r="S36" s="54">
        <v>2.6</v>
      </c>
      <c r="T36" s="54">
        <v>1016.7</v>
      </c>
      <c r="U36" s="54">
        <v>917.7</v>
      </c>
      <c r="V36" s="54">
        <v>24.3</v>
      </c>
      <c r="W36" s="54">
        <v>22.3</v>
      </c>
      <c r="X36" s="54">
        <v>21.7</v>
      </c>
      <c r="Y36" s="54">
        <v>21.7</v>
      </c>
      <c r="Z36" s="54">
        <v>21.3</v>
      </c>
      <c r="AA36" s="54">
        <v>20.3</v>
      </c>
      <c r="AB36" s="54">
        <v>18.5</v>
      </c>
      <c r="AC36" s="54">
        <v>32</v>
      </c>
      <c r="AD36" s="56"/>
    </row>
    <row r="37" spans="1:34" ht="14.45" customHeight="1" x14ac:dyDescent="0.2">
      <c r="A37" s="18">
        <v>28</v>
      </c>
      <c r="B37" s="5">
        <v>30</v>
      </c>
      <c r="C37" s="6">
        <v>16</v>
      </c>
      <c r="D37" s="46">
        <f t="shared" si="0"/>
        <v>23</v>
      </c>
      <c r="E37" s="5">
        <v>22.7</v>
      </c>
      <c r="F37" s="38">
        <v>11</v>
      </c>
      <c r="G37" s="64">
        <v>8.8000000000000007</v>
      </c>
      <c r="H37" s="6">
        <v>59</v>
      </c>
      <c r="I37" s="6">
        <v>27</v>
      </c>
      <c r="J37" s="43">
        <f t="shared" si="1"/>
        <v>43</v>
      </c>
      <c r="K37" s="6">
        <v>0.08</v>
      </c>
      <c r="L37" s="6">
        <v>270</v>
      </c>
      <c r="M37" s="98"/>
      <c r="N37" s="6">
        <v>14.2</v>
      </c>
      <c r="O37" s="6">
        <v>8.5</v>
      </c>
      <c r="P37" s="46">
        <f t="shared" si="2"/>
        <v>11.35</v>
      </c>
      <c r="Q37" s="6">
        <v>7.7</v>
      </c>
      <c r="R37" s="6">
        <v>9.5</v>
      </c>
      <c r="S37" s="6">
        <v>1.7</v>
      </c>
      <c r="T37" s="6">
        <v>1014.6</v>
      </c>
      <c r="U37" s="6">
        <v>916.6</v>
      </c>
      <c r="V37" s="6">
        <v>26.7</v>
      </c>
      <c r="W37" s="6">
        <v>23.8</v>
      </c>
      <c r="X37" s="54">
        <v>22.9</v>
      </c>
      <c r="Y37" s="6">
        <v>21.7</v>
      </c>
      <c r="Z37" s="6">
        <v>21.5</v>
      </c>
      <c r="AA37" s="6">
        <v>20.5</v>
      </c>
      <c r="AB37" s="54">
        <v>18.600000000000001</v>
      </c>
      <c r="AC37" s="6">
        <v>42</v>
      </c>
      <c r="AD37" s="78" t="s">
        <v>67</v>
      </c>
    </row>
    <row r="38" spans="1:34" ht="14.45" customHeight="1" x14ac:dyDescent="0.2">
      <c r="A38" s="18">
        <v>29</v>
      </c>
      <c r="B38" s="5">
        <v>30.5</v>
      </c>
      <c r="C38" s="6">
        <v>20.5</v>
      </c>
      <c r="D38" s="46">
        <f t="shared" si="0"/>
        <v>25.5</v>
      </c>
      <c r="E38" s="5">
        <v>24.7</v>
      </c>
      <c r="F38" s="6">
        <v>16.899999999999999</v>
      </c>
      <c r="G38" s="64">
        <v>7.3</v>
      </c>
      <c r="H38" s="6">
        <v>46</v>
      </c>
      <c r="I38" s="6">
        <v>22</v>
      </c>
      <c r="J38" s="43">
        <f t="shared" si="1"/>
        <v>34</v>
      </c>
      <c r="K38" s="6">
        <v>0.06</v>
      </c>
      <c r="L38" s="6">
        <v>250</v>
      </c>
      <c r="M38" s="98"/>
      <c r="N38" s="6">
        <v>14</v>
      </c>
      <c r="O38" s="6">
        <v>8.4</v>
      </c>
      <c r="P38" s="46">
        <f t="shared" si="2"/>
        <v>11.2</v>
      </c>
      <c r="Q38" s="6">
        <v>6.4</v>
      </c>
      <c r="R38" s="6">
        <v>9.5</v>
      </c>
      <c r="S38" s="6">
        <v>3.6</v>
      </c>
      <c r="T38" s="6">
        <v>1012.3</v>
      </c>
      <c r="U38" s="6">
        <v>915.3</v>
      </c>
      <c r="V38" s="6">
        <v>28.2</v>
      </c>
      <c r="W38" s="6">
        <v>25.4</v>
      </c>
      <c r="X38" s="6">
        <v>26.8</v>
      </c>
      <c r="Y38" s="6">
        <v>23.3</v>
      </c>
      <c r="Z38" s="6">
        <v>22.4</v>
      </c>
      <c r="AA38" s="6">
        <v>21.2</v>
      </c>
      <c r="AB38" s="6">
        <v>17.399999999999999</v>
      </c>
      <c r="AC38" s="6">
        <v>34</v>
      </c>
      <c r="AD38" s="57"/>
    </row>
    <row r="39" spans="1:34" ht="14.45" customHeight="1" x14ac:dyDescent="0.2">
      <c r="A39" s="18">
        <v>30</v>
      </c>
      <c r="B39" s="5">
        <v>30.5</v>
      </c>
      <c r="C39" s="6">
        <v>15.2</v>
      </c>
      <c r="D39" s="46">
        <f t="shared" si="0"/>
        <v>22.85</v>
      </c>
      <c r="E39" s="5">
        <v>22.7</v>
      </c>
      <c r="F39" s="6">
        <v>11.3</v>
      </c>
      <c r="G39" s="64">
        <v>7.6</v>
      </c>
      <c r="H39" s="6">
        <v>52</v>
      </c>
      <c r="I39" s="6">
        <v>23</v>
      </c>
      <c r="J39" s="46">
        <f t="shared" si="1"/>
        <v>37.5</v>
      </c>
      <c r="K39" s="6">
        <v>0.06</v>
      </c>
      <c r="L39" s="6">
        <v>180</v>
      </c>
      <c r="M39" s="98"/>
      <c r="N39" s="6">
        <v>12.8</v>
      </c>
      <c r="O39" s="6">
        <v>8.9</v>
      </c>
      <c r="P39" s="46">
        <f t="shared" si="2"/>
        <v>10.850000000000001</v>
      </c>
      <c r="Q39" s="6">
        <v>5.4</v>
      </c>
      <c r="R39" s="6">
        <v>7.6</v>
      </c>
      <c r="S39" s="6">
        <v>1.8</v>
      </c>
      <c r="T39" s="6">
        <v>1014.1</v>
      </c>
      <c r="U39" s="6">
        <v>916.3</v>
      </c>
      <c r="V39" s="6">
        <v>25.8</v>
      </c>
      <c r="W39" s="6">
        <v>25.9</v>
      </c>
      <c r="X39" s="6">
        <v>23.9</v>
      </c>
      <c r="Y39" s="6">
        <v>23.8</v>
      </c>
      <c r="Z39" s="6">
        <v>23</v>
      </c>
      <c r="AA39" s="6">
        <v>22</v>
      </c>
      <c r="AB39" s="6">
        <v>18.2</v>
      </c>
      <c r="AC39" s="6">
        <v>40</v>
      </c>
      <c r="AD39" s="78" t="s">
        <v>67</v>
      </c>
    </row>
    <row r="40" spans="1:34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9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7"/>
    </row>
    <row r="41" spans="1:34" s="60" customFormat="1" ht="14.45" customHeight="1" x14ac:dyDescent="0.2">
      <c r="A41" s="58" t="s">
        <v>36</v>
      </c>
      <c r="B41" s="59">
        <f>AVERAGE(B10:B40)</f>
        <v>23.496666666666666</v>
      </c>
      <c r="C41" s="61">
        <f>AVERAGE(C10:C40)</f>
        <v>12.546666666666665</v>
      </c>
      <c r="D41" s="61"/>
      <c r="E41" s="61">
        <f>AVERAGE(E10:E40)</f>
        <v>17.806666666666668</v>
      </c>
      <c r="F41" s="61">
        <f>AVERAGE(F10:F40)</f>
        <v>8.5033333333333339</v>
      </c>
      <c r="G41" s="65">
        <f>AVERAGE(G10:G40)</f>
        <v>8.3533333333333335</v>
      </c>
      <c r="H41" s="61">
        <f>AVERAGE(H10:H40)</f>
        <v>75.066666666666663</v>
      </c>
      <c r="I41" s="61">
        <f>AVERAGE(I10:I40)</f>
        <v>38.733333333333334</v>
      </c>
      <c r="J41" s="61"/>
      <c r="K41" s="61">
        <f>AVERAGE(K10:K40)</f>
        <v>0.11333333333333337</v>
      </c>
      <c r="L41" s="61">
        <v>330</v>
      </c>
      <c r="M41" s="99"/>
      <c r="N41" s="61">
        <f t="shared" ref="N41:AC41" si="3">AVERAGE(N10:N40)</f>
        <v>13.29</v>
      </c>
      <c r="O41" s="61">
        <f t="shared" si="3"/>
        <v>9.1566666666666645</v>
      </c>
      <c r="P41" s="61">
        <f t="shared" si="3"/>
        <v>11.223333333333336</v>
      </c>
      <c r="Q41" s="61">
        <f t="shared" si="3"/>
        <v>4.3366666666666678</v>
      </c>
      <c r="R41" s="61">
        <f t="shared" si="3"/>
        <v>6.4833333333333343</v>
      </c>
      <c r="S41" s="61">
        <f t="shared" si="3"/>
        <v>3.7500000000000004</v>
      </c>
      <c r="T41" s="61">
        <f t="shared" si="3"/>
        <v>1019.12</v>
      </c>
      <c r="U41" s="61">
        <f t="shared" si="3"/>
        <v>917.85333333333335</v>
      </c>
      <c r="V41" s="61">
        <f t="shared" si="3"/>
        <v>19.340000000000007</v>
      </c>
      <c r="W41" s="61">
        <f t="shared" si="3"/>
        <v>19.056666666666661</v>
      </c>
      <c r="X41" s="61">
        <f t="shared" si="3"/>
        <v>18.396666666666665</v>
      </c>
      <c r="Y41" s="61">
        <f t="shared" si="3"/>
        <v>18.18</v>
      </c>
      <c r="Z41" s="61">
        <f t="shared" si="3"/>
        <v>18.139999999999997</v>
      </c>
      <c r="AA41" s="61">
        <f t="shared" si="3"/>
        <v>17.46</v>
      </c>
      <c r="AB41" s="61">
        <f t="shared" si="3"/>
        <v>16.226666666666667</v>
      </c>
      <c r="AC41" s="61">
        <f t="shared" si="3"/>
        <v>57.266666666666666</v>
      </c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0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101">
        <f>SUM(M10:M42)</f>
        <v>58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7" workbookViewId="0">
      <selection activeCell="AC10" sqref="AC10:AC40"/>
    </sheetView>
  </sheetViews>
  <sheetFormatPr defaultRowHeight="12.75" x14ac:dyDescent="0.2"/>
  <cols>
    <col min="1" max="1" width="5" customWidth="1"/>
    <col min="2" max="19" width="6.42578125" style="74" customWidth="1"/>
    <col min="20" max="20" width="6.85546875" style="74" customWidth="1"/>
    <col min="21" max="29" width="6.42578125" style="74" customWidth="1"/>
    <col min="30" max="30" width="28" customWidth="1"/>
  </cols>
  <sheetData>
    <row r="1" spans="1:30" ht="20.100000000000001" customHeight="1" x14ac:dyDescent="0.55000000000000004">
      <c r="B1" s="10"/>
      <c r="C1" s="163" t="s">
        <v>19</v>
      </c>
      <c r="D1" s="163"/>
      <c r="E1" s="163"/>
      <c r="F1" s="163"/>
      <c r="G1" s="163"/>
      <c r="H1" s="163"/>
      <c r="I1" s="103"/>
      <c r="J1" s="129">
        <v>2017</v>
      </c>
      <c r="K1" s="129"/>
      <c r="L1" s="129"/>
      <c r="M1" s="129"/>
      <c r="N1" s="129"/>
      <c r="O1" s="129"/>
      <c r="P1" s="129"/>
      <c r="Q1" s="129"/>
      <c r="R1" s="164" t="s">
        <v>38</v>
      </c>
      <c r="S1" s="164"/>
      <c r="T1" s="164"/>
      <c r="U1" s="164"/>
      <c r="V1" s="164"/>
      <c r="W1" s="164"/>
      <c r="X1" s="164"/>
      <c r="Y1" s="76"/>
      <c r="Z1" s="76"/>
      <c r="AA1" s="76"/>
      <c r="AB1" s="76"/>
      <c r="AC1" s="72"/>
    </row>
    <row r="2" spans="1:30" ht="20.100000000000001" customHeight="1" x14ac:dyDescent="0.55000000000000004">
      <c r="B2" s="10"/>
      <c r="C2" s="165" t="s">
        <v>39</v>
      </c>
      <c r="D2" s="165"/>
      <c r="E2" s="165"/>
      <c r="F2" s="165"/>
      <c r="G2" s="165"/>
      <c r="H2" s="165"/>
      <c r="I2" s="9"/>
      <c r="J2" s="129" t="s">
        <v>47</v>
      </c>
      <c r="K2" s="129"/>
      <c r="L2" s="129"/>
      <c r="M2" s="129"/>
      <c r="N2" s="129"/>
      <c r="O2" s="129"/>
      <c r="P2" s="129"/>
      <c r="Q2" s="129"/>
      <c r="R2" s="164" t="s">
        <v>42</v>
      </c>
      <c r="S2" s="164"/>
      <c r="T2" s="164"/>
      <c r="U2" s="164"/>
      <c r="V2" s="164"/>
      <c r="W2" s="164"/>
      <c r="X2" s="164"/>
      <c r="Y2" s="76"/>
      <c r="Z2" s="76"/>
      <c r="AA2" s="76"/>
      <c r="AB2" s="76"/>
      <c r="AC2" s="72"/>
    </row>
    <row r="3" spans="1:30" ht="20.100000000000001" customHeight="1" thickBot="1" x14ac:dyDescent="0.5">
      <c r="B3" s="10"/>
      <c r="C3" s="165" t="s">
        <v>41</v>
      </c>
      <c r="D3" s="165"/>
      <c r="E3" s="165"/>
      <c r="F3" s="165"/>
      <c r="G3" s="165"/>
      <c r="H3" s="165"/>
      <c r="I3" s="9"/>
      <c r="J3" s="166" t="s">
        <v>40</v>
      </c>
      <c r="K3" s="166"/>
      <c r="L3" s="166"/>
      <c r="M3" s="166"/>
      <c r="N3" s="166"/>
      <c r="O3" s="166"/>
      <c r="P3" s="166"/>
      <c r="Q3" s="166"/>
      <c r="R3" s="167" t="s">
        <v>0</v>
      </c>
      <c r="S3" s="167"/>
      <c r="T3" s="167"/>
      <c r="U3" s="167"/>
      <c r="V3" s="167"/>
      <c r="W3" s="167"/>
      <c r="X3" s="167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102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9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23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104">
        <v>28.3</v>
      </c>
      <c r="C10" s="104">
        <v>17</v>
      </c>
      <c r="D10" s="32">
        <f t="shared" ref="D10:D40" si="0">AVERAGE(B10:C10)</f>
        <v>22.65</v>
      </c>
      <c r="E10" s="104">
        <v>23.3</v>
      </c>
      <c r="F10" s="104">
        <v>13</v>
      </c>
      <c r="G10" s="104">
        <v>7.8</v>
      </c>
      <c r="H10" s="104">
        <v>52</v>
      </c>
      <c r="I10" s="104">
        <v>28</v>
      </c>
      <c r="J10" s="43">
        <f t="shared" ref="J10:J40" si="1">AVERAGE(H10:I10)</f>
        <v>40</v>
      </c>
      <c r="K10" s="104">
        <v>0.1</v>
      </c>
      <c r="L10" s="104">
        <v>200</v>
      </c>
      <c r="M10" s="104">
        <v>3</v>
      </c>
      <c r="N10" s="104">
        <v>13.7</v>
      </c>
      <c r="O10" s="104">
        <v>8.6</v>
      </c>
      <c r="P10" s="44">
        <f t="shared" ref="P10:P40" si="2">AVERAGE(N10:O10)</f>
        <v>11.149999999999999</v>
      </c>
      <c r="Q10" s="104">
        <v>4</v>
      </c>
      <c r="R10" s="104">
        <v>5</v>
      </c>
      <c r="S10" s="104">
        <v>4</v>
      </c>
      <c r="T10" s="104">
        <v>1014.2</v>
      </c>
      <c r="U10" s="104">
        <v>916.5</v>
      </c>
      <c r="V10" s="104">
        <v>27</v>
      </c>
      <c r="W10" s="104">
        <v>22.2</v>
      </c>
      <c r="X10" s="104">
        <v>23.6</v>
      </c>
      <c r="Y10" s="104">
        <v>22.8</v>
      </c>
      <c r="Z10" s="104">
        <v>23.2</v>
      </c>
      <c r="AA10" s="104">
        <v>22.3</v>
      </c>
      <c r="AB10" s="104">
        <v>19.8</v>
      </c>
      <c r="AC10" s="104">
        <v>38</v>
      </c>
      <c r="AD10" s="70" t="s">
        <v>67</v>
      </c>
    </row>
    <row r="11" spans="1:30" ht="14.45" customHeight="1" x14ac:dyDescent="0.2">
      <c r="A11" s="18">
        <v>2</v>
      </c>
      <c r="B11" s="104">
        <v>22.5</v>
      </c>
      <c r="C11" s="104">
        <v>18</v>
      </c>
      <c r="D11" s="32">
        <f t="shared" si="0"/>
        <v>20.25</v>
      </c>
      <c r="E11" s="104">
        <v>18.7</v>
      </c>
      <c r="F11" s="104">
        <v>13</v>
      </c>
      <c r="G11" s="104">
        <v>12.8</v>
      </c>
      <c r="H11" s="104">
        <v>86</v>
      </c>
      <c r="I11" s="104">
        <v>42</v>
      </c>
      <c r="J11" s="43">
        <f t="shared" si="1"/>
        <v>64</v>
      </c>
      <c r="K11" s="104">
        <v>0.2</v>
      </c>
      <c r="L11" s="104">
        <v>30</v>
      </c>
      <c r="M11" s="104">
        <v>18.399999999999999</v>
      </c>
      <c r="N11" s="104">
        <v>17.5</v>
      </c>
      <c r="O11" s="104">
        <v>10.4</v>
      </c>
      <c r="P11" s="32">
        <f t="shared" si="2"/>
        <v>13.95</v>
      </c>
      <c r="Q11" s="104">
        <v>2.4</v>
      </c>
      <c r="R11" s="104">
        <v>0</v>
      </c>
      <c r="S11" s="104">
        <v>6</v>
      </c>
      <c r="T11" s="104">
        <v>1015.9</v>
      </c>
      <c r="U11" s="104">
        <v>916.6</v>
      </c>
      <c r="V11" s="104">
        <v>17.899999999999999</v>
      </c>
      <c r="W11" s="104">
        <v>20.6</v>
      </c>
      <c r="X11" s="104">
        <v>21</v>
      </c>
      <c r="Y11" s="104">
        <v>22</v>
      </c>
      <c r="Z11" s="104">
        <v>22.4</v>
      </c>
      <c r="AA11" s="104">
        <v>22</v>
      </c>
      <c r="AB11" s="104">
        <v>19.8</v>
      </c>
      <c r="AC11" s="104">
        <v>70</v>
      </c>
      <c r="AD11" s="70" t="s">
        <v>99</v>
      </c>
    </row>
    <row r="12" spans="1:30" ht="14.45" customHeight="1" x14ac:dyDescent="0.2">
      <c r="A12" s="18">
        <v>3</v>
      </c>
      <c r="B12" s="104">
        <v>26.5</v>
      </c>
      <c r="C12" s="104">
        <v>13.4</v>
      </c>
      <c r="D12" s="32">
        <f t="shared" si="0"/>
        <v>19.95</v>
      </c>
      <c r="E12" s="104">
        <v>19.5</v>
      </c>
      <c r="F12" s="104">
        <v>10.1</v>
      </c>
      <c r="G12" s="104">
        <v>11.1</v>
      </c>
      <c r="H12" s="104">
        <v>87</v>
      </c>
      <c r="I12" s="104">
        <v>37</v>
      </c>
      <c r="J12" s="43">
        <f t="shared" si="1"/>
        <v>62</v>
      </c>
      <c r="K12" s="104">
        <v>0.1</v>
      </c>
      <c r="L12" s="104">
        <v>220</v>
      </c>
      <c r="M12" s="104">
        <v>0.1</v>
      </c>
      <c r="N12" s="104">
        <v>16.600000000000001</v>
      </c>
      <c r="O12" s="104">
        <v>11</v>
      </c>
      <c r="P12" s="32">
        <f t="shared" si="2"/>
        <v>13.8</v>
      </c>
      <c r="Q12" s="104">
        <v>6.2</v>
      </c>
      <c r="R12" s="104">
        <v>9.1999999999999993</v>
      </c>
      <c r="S12" s="104">
        <v>3</v>
      </c>
      <c r="T12" s="104">
        <v>1014.1</v>
      </c>
      <c r="U12" s="104">
        <v>915.2</v>
      </c>
      <c r="V12" s="104">
        <v>18.5</v>
      </c>
      <c r="W12" s="104">
        <v>19.8</v>
      </c>
      <c r="X12" s="104">
        <v>19.8</v>
      </c>
      <c r="Y12" s="104">
        <v>20.3</v>
      </c>
      <c r="Z12" s="104">
        <v>20.8</v>
      </c>
      <c r="AA12" s="104">
        <v>21</v>
      </c>
      <c r="AB12" s="104">
        <v>20.2</v>
      </c>
      <c r="AC12" s="104">
        <v>61</v>
      </c>
      <c r="AD12" s="70" t="s">
        <v>100</v>
      </c>
    </row>
    <row r="13" spans="1:30" ht="14.45" customHeight="1" x14ac:dyDescent="0.2">
      <c r="A13" s="18">
        <v>4</v>
      </c>
      <c r="B13" s="104">
        <v>27.3</v>
      </c>
      <c r="C13" s="104">
        <v>14</v>
      </c>
      <c r="D13" s="32">
        <f t="shared" si="0"/>
        <v>20.65</v>
      </c>
      <c r="E13" s="104">
        <v>21.1</v>
      </c>
      <c r="F13" s="104">
        <v>10.6</v>
      </c>
      <c r="G13" s="104">
        <v>8.6</v>
      </c>
      <c r="H13" s="104">
        <v>68</v>
      </c>
      <c r="I13" s="104">
        <v>27</v>
      </c>
      <c r="J13" s="43">
        <f t="shared" si="1"/>
        <v>47.5</v>
      </c>
      <c r="K13" s="104">
        <v>0.05</v>
      </c>
      <c r="L13" s="104">
        <v>300</v>
      </c>
      <c r="M13" s="104" t="s">
        <v>55</v>
      </c>
      <c r="N13" s="104">
        <v>13.7</v>
      </c>
      <c r="O13" s="104">
        <v>9.1999999999999993</v>
      </c>
      <c r="P13" s="32">
        <f t="shared" si="2"/>
        <v>11.45</v>
      </c>
      <c r="Q13" s="104">
        <v>6.9</v>
      </c>
      <c r="R13" s="104">
        <v>9.6</v>
      </c>
      <c r="S13" s="104">
        <v>1</v>
      </c>
      <c r="T13" s="104">
        <v>1012.8</v>
      </c>
      <c r="U13" s="104">
        <v>914.6</v>
      </c>
      <c r="V13" s="104">
        <v>20.6</v>
      </c>
      <c r="W13" s="104">
        <v>23.5</v>
      </c>
      <c r="X13" s="104">
        <v>21.9</v>
      </c>
      <c r="Y13" s="104">
        <v>21.5</v>
      </c>
      <c r="Z13" s="104">
        <v>21.3</v>
      </c>
      <c r="AA13" s="104">
        <v>21</v>
      </c>
      <c r="AB13" s="104">
        <v>20.2</v>
      </c>
      <c r="AC13" s="104">
        <v>47</v>
      </c>
      <c r="AD13" s="70"/>
    </row>
    <row r="14" spans="1:30" ht="14.45" customHeight="1" x14ac:dyDescent="0.2">
      <c r="A14" s="18">
        <v>5</v>
      </c>
      <c r="B14" s="104">
        <v>25.4</v>
      </c>
      <c r="C14" s="104">
        <v>17.399999999999999</v>
      </c>
      <c r="D14" s="32">
        <f t="shared" si="0"/>
        <v>21.4</v>
      </c>
      <c r="E14" s="104">
        <v>19.899999999999999</v>
      </c>
      <c r="F14" s="104">
        <v>13</v>
      </c>
      <c r="G14" s="104">
        <v>10.3</v>
      </c>
      <c r="H14" s="104">
        <v>65</v>
      </c>
      <c r="I14" s="104">
        <v>38</v>
      </c>
      <c r="J14" s="43">
        <f t="shared" si="1"/>
        <v>51.5</v>
      </c>
      <c r="K14" s="104">
        <v>0.9</v>
      </c>
      <c r="L14" s="104">
        <v>180</v>
      </c>
      <c r="M14" s="105"/>
      <c r="N14" s="104">
        <v>14</v>
      </c>
      <c r="O14" s="104">
        <v>11.3</v>
      </c>
      <c r="P14" s="32">
        <f t="shared" si="2"/>
        <v>12.65</v>
      </c>
      <c r="Q14" s="104">
        <v>4</v>
      </c>
      <c r="R14" s="104">
        <v>4.5</v>
      </c>
      <c r="S14" s="104">
        <v>3</v>
      </c>
      <c r="T14" s="104">
        <v>1014.1</v>
      </c>
      <c r="U14" s="104">
        <v>915.3</v>
      </c>
      <c r="V14" s="104">
        <v>22.3</v>
      </c>
      <c r="W14" s="104">
        <v>22.5</v>
      </c>
      <c r="X14" s="104">
        <v>22.5</v>
      </c>
      <c r="Y14" s="104">
        <v>23.8</v>
      </c>
      <c r="Z14" s="104">
        <v>22.5</v>
      </c>
      <c r="AA14" s="104">
        <v>21.1</v>
      </c>
      <c r="AB14" s="104">
        <v>20.9</v>
      </c>
      <c r="AC14" s="104">
        <v>54</v>
      </c>
      <c r="AD14" s="70"/>
    </row>
    <row r="15" spans="1:30" ht="14.45" customHeight="1" x14ac:dyDescent="0.2">
      <c r="A15" s="18">
        <v>6</v>
      </c>
      <c r="B15" s="104">
        <v>27.7</v>
      </c>
      <c r="C15" s="104">
        <v>15.5</v>
      </c>
      <c r="D15" s="32">
        <f t="shared" si="0"/>
        <v>21.6</v>
      </c>
      <c r="E15" s="104">
        <v>19.600000000000001</v>
      </c>
      <c r="F15" s="104">
        <v>11.8</v>
      </c>
      <c r="G15" s="104">
        <v>10.199999999999999</v>
      </c>
      <c r="H15" s="104">
        <v>75</v>
      </c>
      <c r="I15" s="104">
        <v>36</v>
      </c>
      <c r="J15" s="43">
        <f t="shared" si="1"/>
        <v>55.5</v>
      </c>
      <c r="K15" s="104">
        <v>0.1</v>
      </c>
      <c r="L15" s="104">
        <v>290</v>
      </c>
      <c r="M15" s="104">
        <v>0.4</v>
      </c>
      <c r="N15" s="104">
        <v>18.399999999999999</v>
      </c>
      <c r="O15" s="104">
        <v>10.1</v>
      </c>
      <c r="P15" s="32">
        <f t="shared" si="2"/>
        <v>14.25</v>
      </c>
      <c r="Q15" s="104">
        <v>3.3</v>
      </c>
      <c r="R15" s="104">
        <v>0</v>
      </c>
      <c r="S15" s="104">
        <v>4</v>
      </c>
      <c r="T15" s="104">
        <v>1015.5</v>
      </c>
      <c r="U15" s="104">
        <v>916.5</v>
      </c>
      <c r="V15" s="104">
        <v>23.7</v>
      </c>
      <c r="W15" s="104">
        <v>21.5</v>
      </c>
      <c r="X15" s="104">
        <v>21.5</v>
      </c>
      <c r="Y15" s="104">
        <v>21.9</v>
      </c>
      <c r="Z15" s="104">
        <v>21.6</v>
      </c>
      <c r="AA15" s="104">
        <v>21.3</v>
      </c>
      <c r="AB15" s="104">
        <v>20.100000000000001</v>
      </c>
      <c r="AC15" s="104">
        <v>56</v>
      </c>
      <c r="AD15" s="70" t="s">
        <v>101</v>
      </c>
    </row>
    <row r="16" spans="1:30" ht="14.45" customHeight="1" x14ac:dyDescent="0.2">
      <c r="A16" s="18">
        <v>7</v>
      </c>
      <c r="B16" s="104">
        <v>28</v>
      </c>
      <c r="C16" s="104">
        <v>13.4</v>
      </c>
      <c r="D16" s="32">
        <f t="shared" si="0"/>
        <v>20.7</v>
      </c>
      <c r="E16" s="104">
        <v>21</v>
      </c>
      <c r="F16" s="104">
        <v>9.9</v>
      </c>
      <c r="G16" s="104">
        <v>9.5</v>
      </c>
      <c r="H16" s="104">
        <v>80</v>
      </c>
      <c r="I16" s="104">
        <v>25</v>
      </c>
      <c r="J16" s="43">
        <f t="shared" si="1"/>
        <v>52.5</v>
      </c>
      <c r="K16" s="104">
        <v>0.1</v>
      </c>
      <c r="L16" s="104">
        <v>200</v>
      </c>
      <c r="M16" s="104"/>
      <c r="N16" s="104">
        <v>13.7</v>
      </c>
      <c r="O16" s="104">
        <v>8.4</v>
      </c>
      <c r="P16" s="32">
        <f t="shared" si="2"/>
        <v>11.05</v>
      </c>
      <c r="Q16" s="104">
        <v>7.7</v>
      </c>
      <c r="R16" s="104">
        <v>9.9</v>
      </c>
      <c r="S16" s="104">
        <v>1</v>
      </c>
      <c r="T16" s="104">
        <v>1014.9</v>
      </c>
      <c r="U16" s="104">
        <v>916.7</v>
      </c>
      <c r="V16" s="104">
        <v>24.3</v>
      </c>
      <c r="W16" s="104">
        <v>24.1</v>
      </c>
      <c r="X16" s="104">
        <v>21.4</v>
      </c>
      <c r="Y16" s="104">
        <v>21.3</v>
      </c>
      <c r="Z16" s="104">
        <v>21.8</v>
      </c>
      <c r="AA16" s="104">
        <v>21.4</v>
      </c>
      <c r="AB16" s="104">
        <v>20.3</v>
      </c>
      <c r="AC16" s="104">
        <v>51</v>
      </c>
      <c r="AD16" s="70"/>
    </row>
    <row r="17" spans="1:30" ht="14.45" customHeight="1" x14ac:dyDescent="0.2">
      <c r="A17" s="18">
        <v>8</v>
      </c>
      <c r="B17" s="104">
        <v>29.5</v>
      </c>
      <c r="C17" s="104">
        <v>16</v>
      </c>
      <c r="D17" s="32">
        <f t="shared" si="0"/>
        <v>22.75</v>
      </c>
      <c r="E17" s="104">
        <v>13.1</v>
      </c>
      <c r="F17" s="104">
        <v>12.6</v>
      </c>
      <c r="G17" s="104">
        <v>7.8</v>
      </c>
      <c r="H17" s="104">
        <v>63</v>
      </c>
      <c r="I17" s="104">
        <v>20</v>
      </c>
      <c r="J17" s="43">
        <f t="shared" si="1"/>
        <v>41.5</v>
      </c>
      <c r="K17" s="104">
        <v>0.1</v>
      </c>
      <c r="L17" s="104">
        <v>300</v>
      </c>
      <c r="M17" s="104"/>
      <c r="N17" s="104">
        <v>12.8</v>
      </c>
      <c r="O17" s="104">
        <v>8.1999999999999993</v>
      </c>
      <c r="P17" s="32">
        <f t="shared" si="2"/>
        <v>10.5</v>
      </c>
      <c r="Q17" s="104">
        <v>8.1999999999999993</v>
      </c>
      <c r="R17" s="104">
        <v>10</v>
      </c>
      <c r="S17" s="104">
        <v>0</v>
      </c>
      <c r="T17" s="104">
        <v>1014.1</v>
      </c>
      <c r="U17" s="106">
        <v>916.4</v>
      </c>
      <c r="V17" s="104">
        <v>22.5</v>
      </c>
      <c r="W17" s="104">
        <v>24.5</v>
      </c>
      <c r="X17" s="104">
        <v>23.8</v>
      </c>
      <c r="Y17" s="104">
        <v>23.2</v>
      </c>
      <c r="Z17" s="104">
        <v>22.7</v>
      </c>
      <c r="AA17" s="104">
        <v>21.8</v>
      </c>
      <c r="AB17" s="104">
        <v>20.399999999999999</v>
      </c>
      <c r="AC17" s="104">
        <v>41</v>
      </c>
      <c r="AD17" s="70"/>
    </row>
    <row r="18" spans="1:30" ht="14.45" customHeight="1" x14ac:dyDescent="0.2">
      <c r="A18" s="18">
        <v>9</v>
      </c>
      <c r="B18" s="104">
        <v>29.2</v>
      </c>
      <c r="C18" s="104">
        <v>15.7</v>
      </c>
      <c r="D18" s="32">
        <f t="shared" si="0"/>
        <v>22.45</v>
      </c>
      <c r="E18" s="104">
        <v>23</v>
      </c>
      <c r="F18" s="104">
        <v>12.3</v>
      </c>
      <c r="G18" s="104">
        <v>8.4</v>
      </c>
      <c r="H18" s="104">
        <v>60</v>
      </c>
      <c r="I18" s="104">
        <v>25</v>
      </c>
      <c r="J18" s="43">
        <f t="shared" si="1"/>
        <v>42.5</v>
      </c>
      <c r="K18" s="104">
        <v>0.02</v>
      </c>
      <c r="L18" s="104">
        <v>220</v>
      </c>
      <c r="M18" s="104"/>
      <c r="N18" s="104">
        <v>12.2</v>
      </c>
      <c r="O18" s="104">
        <v>9.9</v>
      </c>
      <c r="P18" s="32">
        <f t="shared" si="2"/>
        <v>11.05</v>
      </c>
      <c r="Q18" s="104">
        <v>8</v>
      </c>
      <c r="R18" s="104">
        <v>10</v>
      </c>
      <c r="S18" s="104">
        <v>0</v>
      </c>
      <c r="T18" s="104">
        <v>1016.6</v>
      </c>
      <c r="U18" s="106">
        <v>918.6</v>
      </c>
      <c r="V18" s="104">
        <v>24.9</v>
      </c>
      <c r="W18" s="104">
        <v>24.3</v>
      </c>
      <c r="X18" s="74">
        <v>23.9</v>
      </c>
      <c r="Y18" s="104">
        <v>22.8</v>
      </c>
      <c r="Z18" s="104">
        <v>23.2</v>
      </c>
      <c r="AA18" s="104">
        <v>22.1</v>
      </c>
      <c r="AB18" s="104">
        <v>20.399999999999999</v>
      </c>
      <c r="AC18" s="104">
        <v>41</v>
      </c>
      <c r="AD18" s="70"/>
    </row>
    <row r="19" spans="1:30" ht="14.45" customHeight="1" x14ac:dyDescent="0.2">
      <c r="A19" s="18">
        <v>10</v>
      </c>
      <c r="B19" s="104">
        <v>31.8</v>
      </c>
      <c r="C19" s="104">
        <v>16.600000000000001</v>
      </c>
      <c r="D19" s="45">
        <f t="shared" si="0"/>
        <v>24.200000000000003</v>
      </c>
      <c r="E19" s="104">
        <v>25.1</v>
      </c>
      <c r="F19" s="104">
        <v>12.5</v>
      </c>
      <c r="G19" s="104">
        <v>9.1</v>
      </c>
      <c r="H19" s="104">
        <v>62</v>
      </c>
      <c r="I19" s="104">
        <v>21</v>
      </c>
      <c r="J19" s="43">
        <f t="shared" si="1"/>
        <v>41.5</v>
      </c>
      <c r="K19" s="104">
        <v>0.05</v>
      </c>
      <c r="L19" s="104">
        <v>290</v>
      </c>
      <c r="M19" s="104"/>
      <c r="N19" s="104">
        <v>13.4</v>
      </c>
      <c r="O19" s="104">
        <v>9.6</v>
      </c>
      <c r="P19" s="32">
        <f t="shared" si="2"/>
        <v>11.5</v>
      </c>
      <c r="Q19" s="104">
        <v>6</v>
      </c>
      <c r="R19" s="104">
        <v>10</v>
      </c>
      <c r="S19" s="104">
        <v>0</v>
      </c>
      <c r="T19" s="104">
        <v>1013.5</v>
      </c>
      <c r="U19" s="104">
        <v>916.4</v>
      </c>
      <c r="V19" s="104">
        <v>27.8</v>
      </c>
      <c r="W19" s="104">
        <v>25.5</v>
      </c>
      <c r="X19" s="104">
        <v>24.8</v>
      </c>
      <c r="Y19" s="104">
        <v>24.8</v>
      </c>
      <c r="Z19" s="104">
        <v>24.3</v>
      </c>
      <c r="AA19" s="104">
        <v>22.9</v>
      </c>
      <c r="AB19" s="74">
        <v>20.9</v>
      </c>
      <c r="AC19" s="104">
        <v>39</v>
      </c>
      <c r="AD19" s="70"/>
    </row>
    <row r="20" spans="1:30" ht="14.45" customHeight="1" x14ac:dyDescent="0.2">
      <c r="A20" s="18">
        <v>11</v>
      </c>
      <c r="B20" s="104">
        <v>34.4</v>
      </c>
      <c r="C20" s="104">
        <v>19.5</v>
      </c>
      <c r="D20" s="46">
        <f t="shared" si="0"/>
        <v>26.95</v>
      </c>
      <c r="E20" s="104">
        <v>26.6</v>
      </c>
      <c r="F20" s="104">
        <v>15.6</v>
      </c>
      <c r="G20" s="104">
        <v>11</v>
      </c>
      <c r="H20" s="104">
        <v>54</v>
      </c>
      <c r="I20" s="104">
        <v>24</v>
      </c>
      <c r="J20" s="43">
        <f t="shared" si="1"/>
        <v>39</v>
      </c>
      <c r="K20" s="104">
        <v>0.1</v>
      </c>
      <c r="L20" s="104">
        <v>250</v>
      </c>
      <c r="M20" s="104"/>
      <c r="N20" s="104">
        <v>15</v>
      </c>
      <c r="O20" s="104">
        <v>12</v>
      </c>
      <c r="P20" s="32">
        <f t="shared" si="2"/>
        <v>13.5</v>
      </c>
      <c r="Q20" s="104">
        <v>4.5999999999999996</v>
      </c>
      <c r="R20" s="104">
        <v>9.5</v>
      </c>
      <c r="S20" s="104">
        <v>1</v>
      </c>
      <c r="T20" s="104">
        <v>1010</v>
      </c>
      <c r="U20" s="104">
        <v>913.7</v>
      </c>
      <c r="V20" s="104">
        <v>28.9</v>
      </c>
      <c r="W20" s="104">
        <v>27.1</v>
      </c>
      <c r="X20" s="104">
        <v>26.3</v>
      </c>
      <c r="Y20" s="104">
        <v>25.3</v>
      </c>
      <c r="Z20" s="104">
        <v>24.9</v>
      </c>
      <c r="AA20" s="104">
        <v>23.6</v>
      </c>
      <c r="AB20" s="104">
        <v>21</v>
      </c>
      <c r="AC20" s="104">
        <v>39</v>
      </c>
      <c r="AD20" s="56"/>
    </row>
    <row r="21" spans="1:30" ht="14.45" customHeight="1" x14ac:dyDescent="0.2">
      <c r="A21" s="18">
        <v>12</v>
      </c>
      <c r="B21" s="104">
        <v>34.5</v>
      </c>
      <c r="C21" s="104">
        <v>20.5</v>
      </c>
      <c r="D21" s="46">
        <f t="shared" si="0"/>
        <v>27.5</v>
      </c>
      <c r="E21" s="104">
        <v>26.9</v>
      </c>
      <c r="F21" s="104">
        <v>16.7</v>
      </c>
      <c r="G21" s="104">
        <v>8.6999999999999993</v>
      </c>
      <c r="H21" s="104">
        <v>49</v>
      </c>
      <c r="I21" s="104">
        <v>16</v>
      </c>
      <c r="J21" s="43">
        <f t="shared" si="1"/>
        <v>32.5</v>
      </c>
      <c r="K21" s="104">
        <v>0.1</v>
      </c>
      <c r="L21" s="104">
        <v>290</v>
      </c>
      <c r="M21" s="104"/>
      <c r="N21" s="104">
        <v>13.6</v>
      </c>
      <c r="O21" s="104">
        <v>8.5</v>
      </c>
      <c r="P21" s="32">
        <f t="shared" si="2"/>
        <v>11.05</v>
      </c>
      <c r="Q21" s="104">
        <v>9.5</v>
      </c>
      <c r="R21" s="104">
        <v>10.199999999999999</v>
      </c>
      <c r="S21" s="104">
        <v>2</v>
      </c>
      <c r="T21" s="107">
        <v>1008.9</v>
      </c>
      <c r="U21" s="104">
        <v>912.8</v>
      </c>
      <c r="V21" s="104">
        <v>27.9</v>
      </c>
      <c r="W21" s="104">
        <v>27.1</v>
      </c>
      <c r="X21" s="104">
        <v>26.4</v>
      </c>
      <c r="Y21" s="104">
        <v>25.7</v>
      </c>
      <c r="Z21" s="104">
        <v>25.3</v>
      </c>
      <c r="AA21" s="104">
        <v>23.9</v>
      </c>
      <c r="AB21" s="104">
        <v>21.6</v>
      </c>
      <c r="AC21" s="104">
        <v>34</v>
      </c>
      <c r="AD21" s="70" t="s">
        <v>67</v>
      </c>
    </row>
    <row r="22" spans="1:30" ht="14.45" customHeight="1" x14ac:dyDescent="0.2">
      <c r="A22" s="18">
        <v>13</v>
      </c>
      <c r="B22" s="104">
        <v>31.8</v>
      </c>
      <c r="C22" s="104">
        <v>18.2</v>
      </c>
      <c r="D22" s="46">
        <f t="shared" si="0"/>
        <v>25</v>
      </c>
      <c r="E22" s="104">
        <v>24.9</v>
      </c>
      <c r="F22" s="104">
        <v>14.5</v>
      </c>
      <c r="G22" s="104">
        <v>6.6</v>
      </c>
      <c r="H22" s="104">
        <v>53</v>
      </c>
      <c r="I22" s="104">
        <v>19</v>
      </c>
      <c r="J22" s="43">
        <f t="shared" si="1"/>
        <v>36</v>
      </c>
      <c r="K22" s="104">
        <v>7.0000000000000007E-2</v>
      </c>
      <c r="L22" s="104">
        <v>300</v>
      </c>
      <c r="M22" s="104"/>
      <c r="N22" s="104">
        <v>12.1</v>
      </c>
      <c r="O22" s="104">
        <v>7.2</v>
      </c>
      <c r="P22" s="32">
        <f t="shared" si="2"/>
        <v>9.65</v>
      </c>
      <c r="Q22" s="104">
        <v>6.7</v>
      </c>
      <c r="R22" s="104">
        <v>8.1</v>
      </c>
      <c r="S22" s="104">
        <v>2</v>
      </c>
      <c r="T22" s="107">
        <v>1010.7</v>
      </c>
      <c r="U22" s="104">
        <v>913.9</v>
      </c>
      <c r="V22" s="104">
        <v>25.8</v>
      </c>
      <c r="W22" s="104">
        <v>26.4</v>
      </c>
      <c r="X22" s="104">
        <v>25.7</v>
      </c>
      <c r="Y22" s="104">
        <v>26.2</v>
      </c>
      <c r="Z22" s="104">
        <v>25.6</v>
      </c>
      <c r="AA22" s="104">
        <v>24.3</v>
      </c>
      <c r="AB22" s="104">
        <v>22</v>
      </c>
      <c r="AC22" s="104">
        <v>33</v>
      </c>
      <c r="AD22" s="56"/>
    </row>
    <row r="23" spans="1:30" ht="14.45" customHeight="1" x14ac:dyDescent="0.2">
      <c r="A23" s="18">
        <v>14</v>
      </c>
      <c r="B23" s="104">
        <v>32.4</v>
      </c>
      <c r="C23" s="104">
        <v>17</v>
      </c>
      <c r="D23" s="46">
        <f t="shared" si="0"/>
        <v>24.7</v>
      </c>
      <c r="E23" s="104">
        <v>24.6</v>
      </c>
      <c r="F23" s="104">
        <v>14</v>
      </c>
      <c r="G23" s="104">
        <v>6.5</v>
      </c>
      <c r="H23" s="104">
        <v>47</v>
      </c>
      <c r="I23" s="104">
        <v>18</v>
      </c>
      <c r="J23" s="43">
        <f t="shared" si="1"/>
        <v>32.5</v>
      </c>
      <c r="K23" s="104">
        <v>0.02</v>
      </c>
      <c r="L23" s="104">
        <v>280</v>
      </c>
      <c r="M23" s="104"/>
      <c r="N23" s="104">
        <v>13.8</v>
      </c>
      <c r="O23" s="104">
        <v>8.1999999999999993</v>
      </c>
      <c r="P23" s="32">
        <f t="shared" si="2"/>
        <v>11</v>
      </c>
      <c r="Q23" s="104">
        <v>8</v>
      </c>
      <c r="R23" s="104">
        <v>8.5</v>
      </c>
      <c r="S23" s="104">
        <v>1</v>
      </c>
      <c r="T23" s="107">
        <v>1010.7</v>
      </c>
      <c r="U23" s="104">
        <v>913.8</v>
      </c>
      <c r="V23" s="104">
        <v>29.8</v>
      </c>
      <c r="W23" s="104">
        <v>26.8</v>
      </c>
      <c r="X23" s="104">
        <v>26.3</v>
      </c>
      <c r="Y23" s="104">
        <v>26.1</v>
      </c>
      <c r="Z23" s="104">
        <v>25.3</v>
      </c>
      <c r="AA23" s="104">
        <v>24.4</v>
      </c>
      <c r="AB23" s="104">
        <v>24.2</v>
      </c>
      <c r="AC23" s="104">
        <v>47</v>
      </c>
      <c r="AD23" s="56"/>
    </row>
    <row r="24" spans="1:30" ht="14.45" customHeight="1" x14ac:dyDescent="0.2">
      <c r="A24" s="18">
        <v>15</v>
      </c>
      <c r="B24" s="104">
        <v>33.4</v>
      </c>
      <c r="C24" s="104">
        <v>18</v>
      </c>
      <c r="D24" s="46">
        <f t="shared" si="0"/>
        <v>25.7</v>
      </c>
      <c r="E24" s="104">
        <v>26.3</v>
      </c>
      <c r="F24" s="104">
        <v>14.5</v>
      </c>
      <c r="G24" s="104">
        <v>8.1</v>
      </c>
      <c r="H24" s="104">
        <v>48</v>
      </c>
      <c r="I24" s="104">
        <v>18</v>
      </c>
      <c r="J24" s="43">
        <f t="shared" si="1"/>
        <v>33</v>
      </c>
      <c r="K24" s="104">
        <v>0.1</v>
      </c>
      <c r="L24" s="104">
        <v>210</v>
      </c>
      <c r="M24" s="104"/>
      <c r="N24" s="104">
        <v>13.9</v>
      </c>
      <c r="O24" s="104">
        <v>9.1</v>
      </c>
      <c r="P24" s="32">
        <f t="shared" si="2"/>
        <v>11.5</v>
      </c>
      <c r="Q24" s="104">
        <v>8.6999999999999993</v>
      </c>
      <c r="R24" s="104">
        <v>10.5</v>
      </c>
      <c r="S24" s="104">
        <v>1</v>
      </c>
      <c r="T24" s="104">
        <v>1007.7</v>
      </c>
      <c r="U24" s="104">
        <v>911.5</v>
      </c>
      <c r="V24" s="104">
        <v>30.4</v>
      </c>
      <c r="W24" s="104">
        <v>30.1</v>
      </c>
      <c r="X24" s="104">
        <v>27</v>
      </c>
      <c r="Y24" s="104">
        <v>26.3</v>
      </c>
      <c r="Z24" s="104">
        <v>26.1</v>
      </c>
      <c r="AA24" s="104">
        <v>24.6</v>
      </c>
      <c r="AB24" s="104">
        <v>22.5</v>
      </c>
      <c r="AC24" s="104">
        <v>32</v>
      </c>
      <c r="AD24" s="70" t="s">
        <v>67</v>
      </c>
    </row>
    <row r="25" spans="1:30" ht="14.45" customHeight="1" x14ac:dyDescent="0.2">
      <c r="A25" s="18">
        <v>16</v>
      </c>
      <c r="B25" s="104">
        <v>33</v>
      </c>
      <c r="C25" s="104">
        <v>18.399999999999999</v>
      </c>
      <c r="D25" s="46">
        <f t="shared" si="0"/>
        <v>25.7</v>
      </c>
      <c r="E25" s="104">
        <v>26.2</v>
      </c>
      <c r="F25" s="104">
        <v>14.7</v>
      </c>
      <c r="G25" s="104">
        <v>8.1999999999999993</v>
      </c>
      <c r="H25" s="104">
        <v>59</v>
      </c>
      <c r="I25" s="104">
        <v>19</v>
      </c>
      <c r="J25" s="43">
        <f t="shared" si="1"/>
        <v>39</v>
      </c>
      <c r="K25" s="104">
        <v>0.4</v>
      </c>
      <c r="L25" s="104">
        <v>260</v>
      </c>
      <c r="M25" s="104"/>
      <c r="N25" s="104">
        <v>13.5</v>
      </c>
      <c r="O25" s="104">
        <v>8.1</v>
      </c>
      <c r="P25" s="46">
        <f t="shared" si="2"/>
        <v>10.8</v>
      </c>
      <c r="Q25" s="104">
        <v>9.6</v>
      </c>
      <c r="R25" s="104">
        <v>10.199999999999999</v>
      </c>
      <c r="S25" s="104">
        <v>0</v>
      </c>
      <c r="T25" s="104">
        <v>1007.9</v>
      </c>
      <c r="U25" s="104">
        <v>916.9</v>
      </c>
      <c r="V25" s="104">
        <v>29.8</v>
      </c>
      <c r="W25" s="104">
        <v>28.1</v>
      </c>
      <c r="X25" s="104">
        <v>29.2</v>
      </c>
      <c r="Y25" s="104">
        <v>27.2</v>
      </c>
      <c r="Z25" s="104">
        <v>26.4</v>
      </c>
      <c r="AA25" s="104">
        <v>25.1</v>
      </c>
      <c r="AB25" s="104">
        <v>22.9</v>
      </c>
      <c r="AC25" s="104">
        <v>33</v>
      </c>
      <c r="AD25" s="56"/>
    </row>
    <row r="26" spans="1:30" ht="14.45" customHeight="1" x14ac:dyDescent="0.2">
      <c r="A26" s="18">
        <v>17</v>
      </c>
      <c r="B26" s="104">
        <v>31.4</v>
      </c>
      <c r="C26" s="104">
        <v>17</v>
      </c>
      <c r="D26" s="46">
        <f t="shared" si="0"/>
        <v>24.2</v>
      </c>
      <c r="E26" s="104">
        <v>23.8</v>
      </c>
      <c r="F26" s="104">
        <v>13</v>
      </c>
      <c r="G26" s="104">
        <v>6.1</v>
      </c>
      <c r="H26" s="104">
        <v>48</v>
      </c>
      <c r="I26" s="104">
        <v>18</v>
      </c>
      <c r="J26" s="43">
        <f t="shared" si="1"/>
        <v>33</v>
      </c>
      <c r="K26" s="104">
        <v>7.0000000000000007E-2</v>
      </c>
      <c r="L26" s="104">
        <v>320</v>
      </c>
      <c r="M26" s="104"/>
      <c r="N26" s="104">
        <v>10.6</v>
      </c>
      <c r="O26" s="104">
        <v>8.3000000000000007</v>
      </c>
      <c r="P26" s="46">
        <f t="shared" si="2"/>
        <v>9.4499999999999993</v>
      </c>
      <c r="Q26" s="104">
        <v>7.6</v>
      </c>
      <c r="R26" s="104">
        <v>10.199999999999999</v>
      </c>
      <c r="S26" s="104">
        <v>0</v>
      </c>
      <c r="T26" s="104">
        <v>1009.9</v>
      </c>
      <c r="U26" s="104">
        <v>913.2</v>
      </c>
      <c r="V26" s="104">
        <v>29.6</v>
      </c>
      <c r="W26" s="104">
        <v>27.9</v>
      </c>
      <c r="X26" s="104">
        <v>27.7</v>
      </c>
      <c r="Y26" s="104">
        <v>27.1</v>
      </c>
      <c r="Z26" s="104">
        <v>27.2</v>
      </c>
      <c r="AA26" s="104">
        <v>25.5</v>
      </c>
      <c r="AB26" s="104">
        <v>23.1</v>
      </c>
      <c r="AC26" s="104">
        <v>31</v>
      </c>
      <c r="AD26" s="70"/>
    </row>
    <row r="27" spans="1:30" ht="14.45" customHeight="1" x14ac:dyDescent="0.2">
      <c r="A27" s="18">
        <v>18</v>
      </c>
      <c r="B27" s="104">
        <v>33.799999999999997</v>
      </c>
      <c r="C27" s="104">
        <v>18.2</v>
      </c>
      <c r="D27" s="46">
        <f t="shared" si="0"/>
        <v>26</v>
      </c>
      <c r="E27" s="104">
        <v>26.3</v>
      </c>
      <c r="F27" s="104">
        <v>13.2</v>
      </c>
      <c r="G27" s="104">
        <v>7.7</v>
      </c>
      <c r="H27" s="104">
        <v>49</v>
      </c>
      <c r="I27" s="104">
        <v>18</v>
      </c>
      <c r="J27" s="43">
        <f t="shared" si="1"/>
        <v>33.5</v>
      </c>
      <c r="K27" s="104">
        <v>0.09</v>
      </c>
      <c r="L27" s="104">
        <v>220</v>
      </c>
      <c r="M27" s="104"/>
      <c r="N27" s="104">
        <v>13.7</v>
      </c>
      <c r="O27" s="104">
        <v>8.8000000000000007</v>
      </c>
      <c r="P27" s="46">
        <f t="shared" si="2"/>
        <v>11.25</v>
      </c>
      <c r="Q27" s="104">
        <v>8</v>
      </c>
      <c r="R27" s="104">
        <v>10.5</v>
      </c>
      <c r="S27" s="104">
        <v>1</v>
      </c>
      <c r="T27" s="104">
        <v>1011</v>
      </c>
      <c r="U27" s="104">
        <v>914.5</v>
      </c>
      <c r="V27" s="104">
        <v>30.1</v>
      </c>
      <c r="W27" s="104">
        <v>27.5</v>
      </c>
      <c r="X27" s="104">
        <v>27.5</v>
      </c>
      <c r="Y27" s="104">
        <v>27.4</v>
      </c>
      <c r="Z27" s="104">
        <v>27.3</v>
      </c>
      <c r="AA27" s="104">
        <v>25.9</v>
      </c>
      <c r="AB27" s="104">
        <v>23.7</v>
      </c>
      <c r="AC27" s="104">
        <v>33</v>
      </c>
      <c r="AD27" s="70"/>
    </row>
    <row r="28" spans="1:30" ht="14.45" customHeight="1" x14ac:dyDescent="0.2">
      <c r="A28" s="18">
        <v>19</v>
      </c>
      <c r="B28" s="104">
        <v>35.700000000000003</v>
      </c>
      <c r="C28" s="104">
        <v>20</v>
      </c>
      <c r="D28" s="46">
        <f t="shared" si="0"/>
        <v>27.85</v>
      </c>
      <c r="E28" s="104">
        <v>27</v>
      </c>
      <c r="F28" s="104">
        <v>16</v>
      </c>
      <c r="G28" s="104">
        <v>9.6999999999999993</v>
      </c>
      <c r="H28" s="104">
        <v>52</v>
      </c>
      <c r="I28" s="104">
        <v>19</v>
      </c>
      <c r="J28" s="43">
        <f t="shared" si="1"/>
        <v>35.5</v>
      </c>
      <c r="K28" s="104">
        <v>0.1</v>
      </c>
      <c r="L28" s="104">
        <v>310</v>
      </c>
      <c r="M28" s="104">
        <v>3.1</v>
      </c>
      <c r="N28" s="104">
        <v>15.2</v>
      </c>
      <c r="O28" s="104">
        <v>10.199999999999999</v>
      </c>
      <c r="P28" s="46">
        <f t="shared" si="2"/>
        <v>12.7</v>
      </c>
      <c r="Q28" s="104">
        <v>5.0999999999999996</v>
      </c>
      <c r="R28" s="104">
        <v>7.5</v>
      </c>
      <c r="S28" s="104">
        <v>3</v>
      </c>
      <c r="T28" s="104">
        <v>1009.6</v>
      </c>
      <c r="U28" s="104">
        <v>913.8</v>
      </c>
      <c r="V28" s="104">
        <v>31.8</v>
      </c>
      <c r="W28" s="104">
        <v>28.8</v>
      </c>
      <c r="X28" s="104">
        <v>28.1</v>
      </c>
      <c r="Y28" s="104">
        <v>27.6</v>
      </c>
      <c r="Z28" s="104">
        <v>27.4</v>
      </c>
      <c r="AA28" s="104">
        <v>26.2</v>
      </c>
      <c r="AB28" s="104">
        <v>23.3</v>
      </c>
      <c r="AC28" s="104">
        <v>34</v>
      </c>
      <c r="AD28" s="70" t="s">
        <v>102</v>
      </c>
    </row>
    <row r="29" spans="1:30" ht="14.45" customHeight="1" x14ac:dyDescent="0.2">
      <c r="A29" s="18">
        <v>20</v>
      </c>
      <c r="B29" s="104">
        <v>31.7</v>
      </c>
      <c r="C29" s="104">
        <v>21.6</v>
      </c>
      <c r="D29" s="46">
        <f t="shared" si="0"/>
        <v>26.65</v>
      </c>
      <c r="E29" s="104">
        <v>25.5</v>
      </c>
      <c r="F29" s="104">
        <v>17.100000000000001</v>
      </c>
      <c r="G29" s="104">
        <v>10.1</v>
      </c>
      <c r="H29" s="104">
        <v>59</v>
      </c>
      <c r="I29" s="104">
        <v>30</v>
      </c>
      <c r="J29" s="43">
        <f t="shared" si="1"/>
        <v>44.5</v>
      </c>
      <c r="K29" s="104">
        <v>0.6</v>
      </c>
      <c r="L29" s="104">
        <v>310</v>
      </c>
      <c r="M29" s="104"/>
      <c r="N29" s="104">
        <v>15.3</v>
      </c>
      <c r="O29" s="104">
        <v>8.6999999999999993</v>
      </c>
      <c r="P29" s="46">
        <f t="shared" si="2"/>
        <v>12</v>
      </c>
      <c r="Q29" s="104">
        <v>9.3000000000000007</v>
      </c>
      <c r="R29" s="104">
        <v>1.3</v>
      </c>
      <c r="S29" s="104">
        <v>4</v>
      </c>
      <c r="T29" s="104">
        <v>1008.6</v>
      </c>
      <c r="U29" s="104">
        <v>912.2</v>
      </c>
      <c r="V29" s="104">
        <v>28.5</v>
      </c>
      <c r="W29" s="104">
        <v>27.2</v>
      </c>
      <c r="X29" s="104">
        <v>27.8</v>
      </c>
      <c r="Y29" s="104">
        <v>27.8</v>
      </c>
      <c r="Z29" s="104">
        <v>26.5</v>
      </c>
      <c r="AA29" s="104">
        <v>26.3</v>
      </c>
      <c r="AB29" s="104">
        <v>25.3</v>
      </c>
      <c r="AC29" s="104">
        <v>39</v>
      </c>
      <c r="AD29" s="70" t="s">
        <v>103</v>
      </c>
    </row>
    <row r="30" spans="1:30" ht="14.45" customHeight="1" x14ac:dyDescent="0.2">
      <c r="A30" s="18">
        <v>21</v>
      </c>
      <c r="B30" s="104">
        <v>26</v>
      </c>
      <c r="C30" s="104">
        <v>17.2</v>
      </c>
      <c r="D30" s="46">
        <f t="shared" si="0"/>
        <v>21.6</v>
      </c>
      <c r="E30" s="104">
        <v>20.5</v>
      </c>
      <c r="F30" s="74">
        <v>12.4</v>
      </c>
      <c r="G30" s="104">
        <v>6.1</v>
      </c>
      <c r="H30" s="104">
        <v>51</v>
      </c>
      <c r="I30" s="104">
        <v>27</v>
      </c>
      <c r="J30" s="43">
        <f t="shared" si="1"/>
        <v>39</v>
      </c>
      <c r="K30" s="104">
        <v>0.2</v>
      </c>
      <c r="L30" s="104">
        <v>280</v>
      </c>
      <c r="M30" s="104"/>
      <c r="N30" s="104">
        <v>11.3</v>
      </c>
      <c r="O30" s="104">
        <v>8</v>
      </c>
      <c r="P30" s="46">
        <f t="shared" si="2"/>
        <v>9.65</v>
      </c>
      <c r="Q30" s="104">
        <v>7</v>
      </c>
      <c r="R30" s="104">
        <v>10.6</v>
      </c>
      <c r="S30" s="104">
        <v>1</v>
      </c>
      <c r="T30" s="104">
        <v>1009.8</v>
      </c>
      <c r="U30" s="104">
        <v>912.2</v>
      </c>
      <c r="V30" s="104">
        <v>31.1</v>
      </c>
      <c r="W30" s="104">
        <v>27</v>
      </c>
      <c r="X30" s="104">
        <v>27</v>
      </c>
      <c r="Y30" s="104">
        <v>27.1</v>
      </c>
      <c r="Z30" s="104">
        <v>27.1</v>
      </c>
      <c r="AA30" s="104">
        <v>26.1</v>
      </c>
      <c r="AB30" s="104">
        <v>24.4</v>
      </c>
      <c r="AC30" s="104">
        <v>37</v>
      </c>
      <c r="AD30" s="70" t="s">
        <v>67</v>
      </c>
    </row>
    <row r="31" spans="1:30" ht="14.45" customHeight="1" x14ac:dyDescent="0.2">
      <c r="A31" s="18">
        <v>22</v>
      </c>
      <c r="B31" s="104">
        <v>28</v>
      </c>
      <c r="C31" s="104">
        <v>15.6</v>
      </c>
      <c r="D31" s="46">
        <f t="shared" si="0"/>
        <v>21.8</v>
      </c>
      <c r="E31" s="104">
        <v>22.2</v>
      </c>
      <c r="F31" s="104">
        <v>12</v>
      </c>
      <c r="G31" s="104">
        <v>7</v>
      </c>
      <c r="H31" s="104">
        <v>61</v>
      </c>
      <c r="I31" s="104">
        <v>25</v>
      </c>
      <c r="J31" s="43">
        <f t="shared" si="1"/>
        <v>43</v>
      </c>
      <c r="K31" s="104">
        <v>0.05</v>
      </c>
      <c r="L31" s="104">
        <v>300</v>
      </c>
      <c r="M31" s="104"/>
      <c r="N31" s="104">
        <v>11.2</v>
      </c>
      <c r="O31" s="104">
        <v>9</v>
      </c>
      <c r="P31" s="46">
        <f t="shared" si="2"/>
        <v>10.1</v>
      </c>
      <c r="Q31" s="104">
        <v>7.7</v>
      </c>
      <c r="R31" s="104">
        <v>11</v>
      </c>
      <c r="S31" s="104">
        <v>0</v>
      </c>
      <c r="T31" s="104">
        <v>1012.7</v>
      </c>
      <c r="U31" s="104">
        <v>914.8</v>
      </c>
      <c r="V31" s="104">
        <v>27.5</v>
      </c>
      <c r="W31" s="104">
        <v>26.9</v>
      </c>
      <c r="X31" s="104">
        <v>26.7</v>
      </c>
      <c r="Y31" s="104">
        <v>26.9</v>
      </c>
      <c r="Z31" s="104">
        <v>26.6</v>
      </c>
      <c r="AA31" s="104">
        <v>25.9</v>
      </c>
      <c r="AB31" s="104">
        <v>24.4</v>
      </c>
      <c r="AC31" s="104">
        <v>39</v>
      </c>
      <c r="AD31" s="56"/>
    </row>
    <row r="32" spans="1:30" ht="14.45" customHeight="1" x14ac:dyDescent="0.2">
      <c r="A32" s="18">
        <v>23</v>
      </c>
      <c r="B32" s="104">
        <v>30.4</v>
      </c>
      <c r="C32" s="104">
        <v>17.600000000000001</v>
      </c>
      <c r="D32" s="46">
        <f t="shared" si="0"/>
        <v>24</v>
      </c>
      <c r="E32" s="104">
        <v>24.2</v>
      </c>
      <c r="F32" s="104">
        <v>13.5</v>
      </c>
      <c r="G32" s="104">
        <v>9.5</v>
      </c>
      <c r="H32" s="104">
        <v>68</v>
      </c>
      <c r="I32" s="104">
        <v>19</v>
      </c>
      <c r="J32" s="43">
        <f t="shared" si="1"/>
        <v>43.5</v>
      </c>
      <c r="K32" s="104">
        <v>0.08</v>
      </c>
      <c r="L32" s="104">
        <v>300</v>
      </c>
      <c r="M32" s="104"/>
      <c r="N32" s="104">
        <v>20.3</v>
      </c>
      <c r="O32" s="104">
        <v>8.1</v>
      </c>
      <c r="P32" s="46">
        <f t="shared" si="2"/>
        <v>14.2</v>
      </c>
      <c r="Q32" s="104">
        <v>7.5</v>
      </c>
      <c r="R32" s="104">
        <v>9.6999999999999993</v>
      </c>
      <c r="S32" s="104">
        <v>4</v>
      </c>
      <c r="T32" s="104">
        <v>1011.8</v>
      </c>
      <c r="U32" s="104">
        <v>914.6</v>
      </c>
      <c r="V32" s="104">
        <v>28.6</v>
      </c>
      <c r="W32" s="104">
        <v>27.6</v>
      </c>
      <c r="X32" s="104">
        <v>26.3</v>
      </c>
      <c r="Y32" s="104">
        <v>26.6</v>
      </c>
      <c r="Z32" s="104">
        <v>26.6</v>
      </c>
      <c r="AA32" s="104">
        <v>25.8</v>
      </c>
      <c r="AB32" s="104">
        <v>21.8</v>
      </c>
      <c r="AC32" s="104">
        <v>42</v>
      </c>
      <c r="AD32" s="70"/>
    </row>
    <row r="33" spans="1:34" ht="14.45" customHeight="1" x14ac:dyDescent="0.2">
      <c r="A33" s="18">
        <v>24</v>
      </c>
      <c r="B33" s="104">
        <v>29.5</v>
      </c>
      <c r="C33" s="104">
        <v>20.5</v>
      </c>
      <c r="D33" s="46">
        <f t="shared" si="0"/>
        <v>25</v>
      </c>
      <c r="E33" s="104">
        <v>24.1</v>
      </c>
      <c r="F33" s="104">
        <v>18.8</v>
      </c>
      <c r="G33" s="104">
        <v>5.8</v>
      </c>
      <c r="H33" s="104">
        <v>47</v>
      </c>
      <c r="I33" s="104">
        <v>20</v>
      </c>
      <c r="J33" s="43">
        <f t="shared" si="1"/>
        <v>33.5</v>
      </c>
      <c r="K33" s="104">
        <v>0.1</v>
      </c>
      <c r="L33" s="104">
        <v>270</v>
      </c>
      <c r="M33" s="104"/>
      <c r="N33" s="104">
        <v>10.7</v>
      </c>
      <c r="O33" s="104">
        <v>8</v>
      </c>
      <c r="P33" s="46">
        <f t="shared" si="2"/>
        <v>9.35</v>
      </c>
      <c r="Q33" s="104">
        <v>8.1999999999999993</v>
      </c>
      <c r="R33" s="104">
        <v>5</v>
      </c>
      <c r="S33" s="104">
        <v>1</v>
      </c>
      <c r="T33" s="104">
        <v>1011.3</v>
      </c>
      <c r="U33" s="104">
        <v>914.2</v>
      </c>
      <c r="V33" s="104">
        <v>29.8</v>
      </c>
      <c r="W33" s="104">
        <v>27.4</v>
      </c>
      <c r="X33" s="104">
        <v>26.6</v>
      </c>
      <c r="Y33" s="104">
        <v>26.6</v>
      </c>
      <c r="Z33" s="104">
        <v>27.1</v>
      </c>
      <c r="AA33" s="104">
        <v>25.7</v>
      </c>
      <c r="AB33" s="104">
        <v>24.2</v>
      </c>
      <c r="AC33" s="104">
        <v>31</v>
      </c>
      <c r="AD33" s="70" t="s">
        <v>103</v>
      </c>
    </row>
    <row r="34" spans="1:34" ht="14.45" customHeight="1" x14ac:dyDescent="0.2">
      <c r="A34" s="18">
        <v>25</v>
      </c>
      <c r="B34" s="104">
        <v>28.5</v>
      </c>
      <c r="C34" s="104">
        <v>16.899999999999999</v>
      </c>
      <c r="D34" s="46">
        <f t="shared" si="0"/>
        <v>22.7</v>
      </c>
      <c r="E34" s="104">
        <v>22.9</v>
      </c>
      <c r="F34" s="104">
        <v>13.5</v>
      </c>
      <c r="G34" s="104">
        <v>4</v>
      </c>
      <c r="H34" s="104">
        <v>53</v>
      </c>
      <c r="I34" s="104">
        <v>18</v>
      </c>
      <c r="J34" s="43">
        <f t="shared" si="1"/>
        <v>35.5</v>
      </c>
      <c r="K34" s="104">
        <v>0.05</v>
      </c>
      <c r="L34" s="104">
        <v>330</v>
      </c>
      <c r="M34" s="104"/>
      <c r="N34" s="104">
        <v>11.6</v>
      </c>
      <c r="O34" s="104">
        <v>6.8</v>
      </c>
      <c r="P34" s="46">
        <f t="shared" si="2"/>
        <v>9.1999999999999993</v>
      </c>
      <c r="Q34" s="104">
        <v>8.8000000000000007</v>
      </c>
      <c r="R34" s="104">
        <v>10</v>
      </c>
      <c r="S34" s="104">
        <v>0</v>
      </c>
      <c r="T34" s="104">
        <v>1014.9</v>
      </c>
      <c r="U34" s="104">
        <v>917</v>
      </c>
      <c r="V34" s="104">
        <v>28.6</v>
      </c>
      <c r="W34" s="104">
        <v>27.2</v>
      </c>
      <c r="X34" s="104">
        <v>27</v>
      </c>
      <c r="Y34" s="104">
        <v>27.1</v>
      </c>
      <c r="Z34" s="104">
        <v>26.8</v>
      </c>
      <c r="AA34" s="104">
        <v>26.1</v>
      </c>
      <c r="AB34" s="104">
        <v>24.3</v>
      </c>
      <c r="AC34" s="104">
        <v>31</v>
      </c>
      <c r="AD34" s="70"/>
    </row>
    <row r="35" spans="1:34" ht="14.45" customHeight="1" x14ac:dyDescent="0.2">
      <c r="A35" s="18">
        <v>26</v>
      </c>
      <c r="B35" s="104">
        <v>33.200000000000003</v>
      </c>
      <c r="C35" s="104">
        <v>15.5</v>
      </c>
      <c r="D35" s="46">
        <f t="shared" si="0"/>
        <v>24.35</v>
      </c>
      <c r="E35" s="104">
        <v>25.2</v>
      </c>
      <c r="F35" s="104">
        <v>11.3</v>
      </c>
      <c r="G35" s="104">
        <v>6.1</v>
      </c>
      <c r="H35" s="104">
        <v>52</v>
      </c>
      <c r="I35" s="104">
        <v>17</v>
      </c>
      <c r="J35" s="43">
        <f t="shared" si="1"/>
        <v>34.5</v>
      </c>
      <c r="K35" s="104">
        <v>0</v>
      </c>
      <c r="L35" s="104">
        <v>0</v>
      </c>
      <c r="M35" s="104"/>
      <c r="N35" s="104">
        <v>12.5</v>
      </c>
      <c r="O35" s="104">
        <v>8.1999999999999993</v>
      </c>
      <c r="P35" s="46">
        <f t="shared" si="2"/>
        <v>10.35</v>
      </c>
      <c r="Q35" s="104">
        <v>6.4</v>
      </c>
      <c r="R35" s="104">
        <v>11.2</v>
      </c>
      <c r="S35" s="104">
        <v>0</v>
      </c>
      <c r="T35" s="104">
        <v>1012.1</v>
      </c>
      <c r="U35" s="104">
        <v>915.3</v>
      </c>
      <c r="V35" s="104">
        <v>30.8</v>
      </c>
      <c r="W35" s="104">
        <v>28.8</v>
      </c>
      <c r="X35" s="104">
        <v>27.4</v>
      </c>
      <c r="Y35" s="104">
        <v>27.3</v>
      </c>
      <c r="Z35" s="104">
        <v>27.2</v>
      </c>
      <c r="AA35" s="104">
        <v>26.2</v>
      </c>
      <c r="AB35" s="104">
        <v>25.6</v>
      </c>
      <c r="AC35" s="104">
        <v>31</v>
      </c>
      <c r="AD35" s="70" t="s">
        <v>67</v>
      </c>
    </row>
    <row r="36" spans="1:34" ht="14.45" customHeight="1" x14ac:dyDescent="0.2">
      <c r="A36" s="18">
        <v>27</v>
      </c>
      <c r="B36" s="104">
        <v>34.200000000000003</v>
      </c>
      <c r="C36" s="104">
        <v>21</v>
      </c>
      <c r="D36" s="46">
        <f t="shared" si="0"/>
        <v>27.6</v>
      </c>
      <c r="E36" s="104">
        <v>27.5</v>
      </c>
      <c r="F36" s="104">
        <v>16.399999999999999</v>
      </c>
      <c r="G36" s="104">
        <v>6.7</v>
      </c>
      <c r="H36" s="104">
        <v>44</v>
      </c>
      <c r="I36" s="104">
        <v>17</v>
      </c>
      <c r="J36" s="43">
        <f t="shared" si="1"/>
        <v>30.5</v>
      </c>
      <c r="K36" s="104">
        <v>0.2</v>
      </c>
      <c r="L36" s="104">
        <v>300</v>
      </c>
      <c r="M36" s="104"/>
      <c r="N36" s="104">
        <v>11.4</v>
      </c>
      <c r="O36" s="104">
        <v>8.1</v>
      </c>
      <c r="P36" s="46">
        <f t="shared" si="2"/>
        <v>9.75</v>
      </c>
      <c r="Q36" s="104">
        <v>9.1</v>
      </c>
      <c r="R36" s="104">
        <v>11.2</v>
      </c>
      <c r="S36" s="104">
        <v>0</v>
      </c>
      <c r="T36" s="104">
        <v>1009.3</v>
      </c>
      <c r="U36" s="104">
        <v>913.4</v>
      </c>
      <c r="V36" s="104">
        <v>31.5</v>
      </c>
      <c r="W36" s="104">
        <v>29.2</v>
      </c>
      <c r="X36" s="104">
        <v>31.1</v>
      </c>
      <c r="Y36" s="104">
        <v>28.5</v>
      </c>
      <c r="Z36" s="104">
        <v>28.1</v>
      </c>
      <c r="AA36" s="104">
        <v>26.7</v>
      </c>
      <c r="AB36" s="104">
        <v>24.6</v>
      </c>
      <c r="AC36" s="104">
        <v>28</v>
      </c>
      <c r="AD36" s="70" t="s">
        <v>67</v>
      </c>
    </row>
    <row r="37" spans="1:34" ht="14.45" customHeight="1" x14ac:dyDescent="0.2">
      <c r="A37" s="18">
        <v>28</v>
      </c>
      <c r="B37" s="5">
        <v>32</v>
      </c>
      <c r="C37" s="6">
        <v>18.8</v>
      </c>
      <c r="D37" s="46">
        <f t="shared" si="0"/>
        <v>25.4</v>
      </c>
      <c r="E37" s="5">
        <v>25.3</v>
      </c>
      <c r="F37" s="38">
        <v>13</v>
      </c>
      <c r="G37" s="6">
        <v>5.0999999999999996</v>
      </c>
      <c r="H37" s="6">
        <v>48</v>
      </c>
      <c r="I37" s="6">
        <v>14</v>
      </c>
      <c r="J37" s="43">
        <f t="shared" si="1"/>
        <v>31</v>
      </c>
      <c r="K37" s="6">
        <v>0.1</v>
      </c>
      <c r="L37" s="6">
        <v>340</v>
      </c>
      <c r="M37" s="6"/>
      <c r="N37" s="6">
        <v>10.8</v>
      </c>
      <c r="O37" s="6">
        <v>6.2</v>
      </c>
      <c r="P37" s="46">
        <f t="shared" si="2"/>
        <v>8.5</v>
      </c>
      <c r="Q37" s="6">
        <v>8.5</v>
      </c>
      <c r="R37" s="6">
        <v>10.8</v>
      </c>
      <c r="S37" s="6">
        <v>1</v>
      </c>
      <c r="T37" s="6">
        <v>1012.6</v>
      </c>
      <c r="U37" s="6">
        <v>916</v>
      </c>
      <c r="V37" s="6">
        <v>34.200000000000003</v>
      </c>
      <c r="W37" s="6">
        <v>29.4</v>
      </c>
      <c r="X37" s="104">
        <v>28.9</v>
      </c>
      <c r="Y37" s="6">
        <v>28.9</v>
      </c>
      <c r="Z37" s="6">
        <v>28.1</v>
      </c>
      <c r="AA37" s="6">
        <v>27</v>
      </c>
      <c r="AB37" s="104">
        <v>24.9</v>
      </c>
      <c r="AC37" s="6">
        <v>28</v>
      </c>
      <c r="AD37" s="57"/>
    </row>
    <row r="38" spans="1:34" ht="14.45" customHeight="1" x14ac:dyDescent="0.2">
      <c r="A38" s="18">
        <v>29</v>
      </c>
      <c r="B38" s="5">
        <v>35.5</v>
      </c>
      <c r="C38" s="6">
        <v>21.5</v>
      </c>
      <c r="D38" s="46">
        <f t="shared" si="0"/>
        <v>28.5</v>
      </c>
      <c r="E38" s="5">
        <v>28.2</v>
      </c>
      <c r="F38" s="6">
        <v>15.2</v>
      </c>
      <c r="G38" s="6">
        <v>7.9</v>
      </c>
      <c r="H38" s="6">
        <v>42</v>
      </c>
      <c r="I38" s="6">
        <v>16</v>
      </c>
      <c r="J38" s="43">
        <f t="shared" si="1"/>
        <v>29</v>
      </c>
      <c r="K38" s="6">
        <v>7.0000000000000007E-2</v>
      </c>
      <c r="L38" s="6">
        <v>340</v>
      </c>
      <c r="M38" s="6"/>
      <c r="N38" s="6">
        <v>12.8</v>
      </c>
      <c r="O38" s="6">
        <v>8.9</v>
      </c>
      <c r="P38" s="46">
        <f t="shared" si="2"/>
        <v>10.850000000000001</v>
      </c>
      <c r="Q38" s="6">
        <v>6.6</v>
      </c>
      <c r="R38" s="6">
        <v>11.8</v>
      </c>
      <c r="S38" s="6">
        <v>0</v>
      </c>
      <c r="T38" s="6">
        <v>1012.9</v>
      </c>
      <c r="U38" s="6">
        <v>916.7</v>
      </c>
      <c r="V38" s="6">
        <v>34.700000000000003</v>
      </c>
      <c r="W38" s="6">
        <v>30.2</v>
      </c>
      <c r="X38" s="6">
        <v>29.5</v>
      </c>
      <c r="Y38" s="6">
        <v>29.2</v>
      </c>
      <c r="Z38" s="6">
        <v>28.6</v>
      </c>
      <c r="AA38" s="6">
        <v>27.5</v>
      </c>
      <c r="AB38" s="6">
        <v>25</v>
      </c>
      <c r="AC38" s="6">
        <v>29</v>
      </c>
      <c r="AD38" s="57"/>
    </row>
    <row r="39" spans="1:34" ht="14.45" customHeight="1" x14ac:dyDescent="0.2">
      <c r="A39" s="18">
        <v>30</v>
      </c>
      <c r="B39" s="5">
        <v>35</v>
      </c>
      <c r="C39" s="6">
        <v>21.4</v>
      </c>
      <c r="D39" s="46">
        <f t="shared" si="0"/>
        <v>28.2</v>
      </c>
      <c r="E39" s="5">
        <v>28.3</v>
      </c>
      <c r="F39" s="6">
        <v>15.6</v>
      </c>
      <c r="G39" s="6">
        <v>5.8</v>
      </c>
      <c r="H39" s="6">
        <v>47</v>
      </c>
      <c r="I39" s="6">
        <v>13</v>
      </c>
      <c r="J39" s="46">
        <f t="shared" si="1"/>
        <v>30</v>
      </c>
      <c r="K39" s="6">
        <v>0.2</v>
      </c>
      <c r="L39" s="6">
        <v>270</v>
      </c>
      <c r="M39" s="6"/>
      <c r="N39" s="6">
        <v>12.7</v>
      </c>
      <c r="O39" s="6">
        <v>6.8</v>
      </c>
      <c r="P39" s="46">
        <f t="shared" si="2"/>
        <v>9.75</v>
      </c>
      <c r="Q39" s="6">
        <v>12.2</v>
      </c>
      <c r="R39" s="6">
        <v>10.6</v>
      </c>
      <c r="S39" s="6">
        <v>0</v>
      </c>
      <c r="T39" s="6">
        <v>1012.8</v>
      </c>
      <c r="U39" s="6">
        <v>916.8</v>
      </c>
      <c r="V39" s="6">
        <v>33.299999999999997</v>
      </c>
      <c r="W39" s="6">
        <v>29.8</v>
      </c>
      <c r="X39" s="6">
        <v>29.5</v>
      </c>
      <c r="Y39" s="6">
        <v>29.2</v>
      </c>
      <c r="Z39" s="6">
        <v>28.6</v>
      </c>
      <c r="AA39" s="6">
        <v>27.7</v>
      </c>
      <c r="AB39" s="6">
        <v>25.3</v>
      </c>
      <c r="AC39" s="6">
        <v>27</v>
      </c>
      <c r="AD39" s="57"/>
    </row>
    <row r="40" spans="1:34" ht="14.45" customHeight="1" x14ac:dyDescent="0.2">
      <c r="A40" s="18">
        <v>31</v>
      </c>
      <c r="B40" s="5">
        <v>33.200000000000003</v>
      </c>
      <c r="C40" s="6">
        <v>20.5</v>
      </c>
      <c r="D40" s="6">
        <f t="shared" si="0"/>
        <v>26.85</v>
      </c>
      <c r="E40" s="5">
        <v>27.2</v>
      </c>
      <c r="F40" s="6">
        <v>14.2</v>
      </c>
      <c r="G40" s="6">
        <v>4.5</v>
      </c>
      <c r="H40" s="6">
        <v>41</v>
      </c>
      <c r="I40" s="6">
        <v>15</v>
      </c>
      <c r="J40" s="6">
        <f t="shared" si="1"/>
        <v>28</v>
      </c>
      <c r="K40" s="6">
        <v>0.2</v>
      </c>
      <c r="L40" s="6">
        <v>300</v>
      </c>
      <c r="M40" s="6"/>
      <c r="N40" s="6">
        <v>11.1</v>
      </c>
      <c r="O40" s="6">
        <v>6.3</v>
      </c>
      <c r="P40" s="6">
        <f t="shared" si="2"/>
        <v>8.6999999999999993</v>
      </c>
      <c r="Q40" s="6">
        <v>8.4</v>
      </c>
      <c r="R40" s="6">
        <v>6</v>
      </c>
      <c r="S40" s="6">
        <v>0</v>
      </c>
      <c r="T40" s="6">
        <v>1011.5</v>
      </c>
      <c r="U40" s="6">
        <v>915.3</v>
      </c>
      <c r="V40" s="6">
        <v>31.4</v>
      </c>
      <c r="W40" s="6">
        <v>32.700000000000003</v>
      </c>
      <c r="X40" s="6">
        <v>29.9</v>
      </c>
      <c r="Y40" s="6">
        <v>29.7</v>
      </c>
      <c r="Z40" s="6">
        <v>29.3</v>
      </c>
      <c r="AA40" s="6">
        <v>27.7</v>
      </c>
      <c r="AB40" s="6">
        <v>25.5</v>
      </c>
      <c r="AC40" s="6">
        <v>25</v>
      </c>
      <c r="AD40" s="57"/>
    </row>
    <row r="41" spans="1:34" s="60" customFormat="1" ht="14.45" customHeight="1" x14ac:dyDescent="0.2">
      <c r="A41" s="58" t="s">
        <v>36</v>
      </c>
      <c r="B41" s="59">
        <f t="shared" ref="B41:K41" si="3">AVERAGE(B10:B40)</f>
        <v>30.767741935483873</v>
      </c>
      <c r="C41" s="61">
        <f t="shared" si="3"/>
        <v>17.803225806451611</v>
      </c>
      <c r="D41" s="61">
        <f t="shared" si="3"/>
        <v>24.285483870967742</v>
      </c>
      <c r="E41" s="61">
        <f t="shared" si="3"/>
        <v>23.806451612903224</v>
      </c>
      <c r="F41" s="61">
        <f t="shared" si="3"/>
        <v>13.677419354838708</v>
      </c>
      <c r="G41" s="61">
        <f t="shared" si="3"/>
        <v>7.961290322580644</v>
      </c>
      <c r="H41" s="61">
        <f t="shared" si="3"/>
        <v>57.096774193548384</v>
      </c>
      <c r="I41" s="61">
        <f t="shared" si="3"/>
        <v>22.548387096774192</v>
      </c>
      <c r="J41" s="61">
        <f t="shared" si="3"/>
        <v>39.822580645161288</v>
      </c>
      <c r="K41" s="61">
        <f t="shared" si="3"/>
        <v>0.14903225806451617</v>
      </c>
      <c r="L41" s="61">
        <v>300</v>
      </c>
      <c r="M41" s="61"/>
      <c r="N41" s="61">
        <f t="shared" ref="N41:AC41" si="4">AVERAGE(N10:N40)</f>
        <v>13.519354838709678</v>
      </c>
      <c r="O41" s="61">
        <f t="shared" si="4"/>
        <v>8.7161290322580633</v>
      </c>
      <c r="P41" s="61">
        <f t="shared" si="4"/>
        <v>11.117741935483872</v>
      </c>
      <c r="Q41" s="61">
        <f t="shared" si="4"/>
        <v>7.2322580645161283</v>
      </c>
      <c r="R41" s="61">
        <f t="shared" si="4"/>
        <v>8.4709677419354836</v>
      </c>
      <c r="S41" s="61">
        <f t="shared" si="4"/>
        <v>1.4193548387096775</v>
      </c>
      <c r="T41" s="61">
        <f t="shared" si="4"/>
        <v>1012.0129032258063</v>
      </c>
      <c r="U41" s="61">
        <f t="shared" si="4"/>
        <v>915.01290322580633</v>
      </c>
      <c r="V41" s="61">
        <f t="shared" si="4"/>
        <v>27.858064516129037</v>
      </c>
      <c r="W41" s="61">
        <f t="shared" si="4"/>
        <v>26.506451612903227</v>
      </c>
      <c r="X41" s="61">
        <f t="shared" si="4"/>
        <v>26.003225806451614</v>
      </c>
      <c r="Y41" s="61">
        <f t="shared" si="4"/>
        <v>25.748387096774199</v>
      </c>
      <c r="Z41" s="61">
        <f t="shared" si="4"/>
        <v>25.480645161290326</v>
      </c>
      <c r="AA41" s="61">
        <f t="shared" si="4"/>
        <v>24.487096774193557</v>
      </c>
      <c r="AB41" s="61">
        <f t="shared" si="4"/>
        <v>22.664516129032254</v>
      </c>
      <c r="AC41" s="61">
        <f t="shared" si="4"/>
        <v>38.741935483870968</v>
      </c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6">
        <f>SUM(M10:M42)</f>
        <v>25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47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6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0"/>
      <c r="AA51" s="108"/>
    </row>
    <row r="52" spans="1:30" x14ac:dyDescent="0.2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opLeftCell="A16" workbookViewId="0">
      <selection activeCell="A7" sqref="A7:V41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hidden="1" customWidth="1"/>
    <col min="6" max="6" width="4.85546875" style="74" hidden="1" customWidth="1"/>
    <col min="7" max="7" width="6.140625" style="74" hidden="1" customWidth="1"/>
    <col min="8" max="8" width="6.28515625" style="74" hidden="1" customWidth="1"/>
    <col min="9" max="9" width="5.140625" style="74" hidden="1" customWidth="1"/>
    <col min="10" max="10" width="6.28515625" style="74" customWidth="1"/>
    <col min="11" max="11" width="4.85546875" style="34" hidden="1" customWidth="1"/>
    <col min="12" max="12" width="6.85546875" style="74" hidden="1" customWidth="1"/>
    <col min="13" max="13" width="7.140625" style="74" hidden="1" customWidth="1"/>
    <col min="14" max="14" width="5.140625" style="74" hidden="1" customWidth="1"/>
    <col min="15" max="15" width="5.42578125" style="74" hidden="1" customWidth="1"/>
    <col min="16" max="16" width="5" style="74" hidden="1" customWidth="1"/>
    <col min="17" max="17" width="5.85546875" style="74" hidden="1" customWidth="1"/>
    <col min="18" max="18" width="4.28515625" style="74" customWidth="1"/>
    <col min="19" max="19" width="5.140625" style="74" hidden="1" customWidth="1"/>
    <col min="20" max="20" width="5.140625" style="74" customWidth="1"/>
    <col min="21" max="22" width="8" style="74" customWidth="1"/>
    <col min="23" max="23" width="7.7109375" style="74" customWidth="1"/>
    <col min="24" max="24" width="5.140625" style="74" customWidth="1"/>
    <col min="25" max="26" width="4.7109375" style="74" customWidth="1"/>
    <col min="27" max="27" width="5.5703125" style="74" customWidth="1"/>
    <col min="28" max="28" width="5.42578125" style="74" customWidth="1"/>
    <col min="29" max="29" width="6.85546875" style="74" customWidth="1"/>
    <col min="30" max="31" width="6.7109375" style="74" customWidth="1"/>
    <col min="32" max="32" width="28" customWidth="1"/>
  </cols>
  <sheetData>
    <row r="1" spans="1:32" ht="20.100000000000001" customHeight="1" x14ac:dyDescent="0.55000000000000004">
      <c r="B1" s="10"/>
      <c r="C1" s="163" t="s">
        <v>19</v>
      </c>
      <c r="D1" s="163"/>
      <c r="E1" s="163"/>
      <c r="F1" s="163"/>
      <c r="G1" s="163"/>
      <c r="H1" s="163"/>
      <c r="I1" s="103"/>
      <c r="J1" s="129">
        <v>2017</v>
      </c>
      <c r="K1" s="129"/>
      <c r="L1" s="129"/>
      <c r="M1" s="129"/>
      <c r="N1" s="129"/>
      <c r="O1" s="129"/>
      <c r="P1" s="129"/>
      <c r="Q1" s="129"/>
      <c r="R1" s="164" t="s">
        <v>38</v>
      </c>
      <c r="S1" s="164"/>
      <c r="T1" s="164"/>
      <c r="U1" s="164"/>
      <c r="V1" s="164"/>
      <c r="W1" s="164"/>
      <c r="X1" s="164"/>
      <c r="Y1" s="164"/>
      <c r="Z1" s="164"/>
      <c r="AA1" s="76"/>
      <c r="AB1" s="76"/>
      <c r="AC1" s="76"/>
      <c r="AD1" s="76"/>
      <c r="AE1" s="72"/>
    </row>
    <row r="2" spans="1:32" ht="20.100000000000001" customHeight="1" x14ac:dyDescent="0.55000000000000004">
      <c r="B2" s="10"/>
      <c r="C2" s="165" t="s">
        <v>39</v>
      </c>
      <c r="D2" s="165"/>
      <c r="E2" s="165"/>
      <c r="F2" s="165"/>
      <c r="G2" s="165"/>
      <c r="H2" s="165"/>
      <c r="I2" s="9"/>
      <c r="J2" s="129" t="s">
        <v>48</v>
      </c>
      <c r="K2" s="129"/>
      <c r="L2" s="129"/>
      <c r="M2" s="129"/>
      <c r="N2" s="129"/>
      <c r="O2" s="129"/>
      <c r="P2" s="129"/>
      <c r="Q2" s="129"/>
      <c r="R2" s="164" t="s">
        <v>42</v>
      </c>
      <c r="S2" s="164"/>
      <c r="T2" s="164"/>
      <c r="U2" s="164"/>
      <c r="V2" s="164"/>
      <c r="W2" s="164"/>
      <c r="X2" s="164"/>
      <c r="Y2" s="164"/>
      <c r="Z2" s="164"/>
      <c r="AA2" s="76"/>
      <c r="AB2" s="76"/>
      <c r="AC2" s="76"/>
      <c r="AD2" s="76"/>
      <c r="AE2" s="72"/>
    </row>
    <row r="3" spans="1:32" ht="20.100000000000001" customHeight="1" thickBot="1" x14ac:dyDescent="0.5">
      <c r="B3" s="10"/>
      <c r="C3" s="165" t="s">
        <v>41</v>
      </c>
      <c r="D3" s="165"/>
      <c r="E3" s="165"/>
      <c r="F3" s="165"/>
      <c r="G3" s="165"/>
      <c r="H3" s="165"/>
      <c r="I3" s="9"/>
      <c r="J3" s="166" t="s">
        <v>40</v>
      </c>
      <c r="K3" s="166"/>
      <c r="L3" s="166"/>
      <c r="M3" s="166"/>
      <c r="N3" s="166"/>
      <c r="O3" s="166"/>
      <c r="P3" s="166"/>
      <c r="Q3" s="166"/>
      <c r="R3" s="167" t="s">
        <v>0</v>
      </c>
      <c r="S3" s="167"/>
      <c r="T3" s="167"/>
      <c r="U3" s="167"/>
      <c r="V3" s="167"/>
      <c r="W3" s="167"/>
      <c r="X3" s="167"/>
      <c r="Y3" s="167"/>
      <c r="Z3" s="167"/>
      <c r="AA3" s="76"/>
      <c r="AB3" s="76"/>
      <c r="AC3" s="76"/>
      <c r="AD3" s="76"/>
      <c r="AE3" s="72"/>
    </row>
    <row r="4" spans="1:32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109"/>
      <c r="AB4" s="10"/>
      <c r="AC4" s="10"/>
      <c r="AD4" s="10"/>
      <c r="AE4" s="10"/>
    </row>
    <row r="5" spans="1:32" ht="16.5" hidden="1" thickBot="1" x14ac:dyDescent="0.45">
      <c r="A5" s="4"/>
      <c r="B5" s="10"/>
      <c r="C5" s="9"/>
      <c r="D5" s="9"/>
      <c r="E5" s="9"/>
      <c r="F5" s="9"/>
      <c r="G5" s="9"/>
      <c r="H5" s="9"/>
      <c r="I5" s="9"/>
      <c r="J5" s="9"/>
      <c r="AB5" s="20"/>
      <c r="AC5" s="10"/>
      <c r="AD5" s="10"/>
      <c r="AE5" s="10"/>
    </row>
    <row r="6" spans="1:32" ht="16.5" hidden="1" thickBot="1" x14ac:dyDescent="0.45">
      <c r="A6" s="4"/>
      <c r="B6" s="21"/>
      <c r="C6" s="10"/>
      <c r="D6" s="10"/>
      <c r="E6" s="10"/>
      <c r="F6" s="10"/>
      <c r="G6" s="10"/>
      <c r="H6" s="10"/>
      <c r="I6" s="10"/>
      <c r="J6" s="10"/>
      <c r="K6" s="3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20"/>
      <c r="U7" s="153" t="s">
        <v>34</v>
      </c>
      <c r="V7" s="120" t="s">
        <v>114</v>
      </c>
      <c r="W7" s="153" t="s">
        <v>35</v>
      </c>
      <c r="X7" s="142" t="s">
        <v>11</v>
      </c>
      <c r="Y7" s="157"/>
      <c r="Z7" s="157"/>
      <c r="AA7" s="157"/>
      <c r="AB7" s="157"/>
      <c r="AC7" s="157"/>
      <c r="AD7" s="143"/>
      <c r="AE7" s="158" t="s">
        <v>21</v>
      </c>
      <c r="AF7" s="147" t="s">
        <v>24</v>
      </c>
    </row>
    <row r="8" spans="1:32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110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21"/>
      <c r="U8" s="154"/>
      <c r="V8" s="121"/>
      <c r="W8" s="154"/>
      <c r="X8" s="22"/>
      <c r="Y8" s="22"/>
      <c r="Z8" s="22"/>
      <c r="AA8" s="22"/>
      <c r="AB8" s="22"/>
      <c r="AC8" s="22"/>
      <c r="AD8" s="23"/>
      <c r="AE8" s="158"/>
      <c r="AF8" s="148"/>
    </row>
    <row r="9" spans="1:32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23" t="s">
        <v>22</v>
      </c>
      <c r="H9" s="141"/>
      <c r="I9" s="141"/>
      <c r="J9" s="30" t="s">
        <v>26</v>
      </c>
      <c r="K9" s="111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22" t="s">
        <v>113</v>
      </c>
      <c r="U9" s="155"/>
      <c r="V9" s="23" t="s">
        <v>22</v>
      </c>
      <c r="W9" s="155"/>
      <c r="X9" s="75" t="s">
        <v>12</v>
      </c>
      <c r="Y9" s="75" t="s">
        <v>13</v>
      </c>
      <c r="Z9" s="75" t="s">
        <v>14</v>
      </c>
      <c r="AA9" s="75" t="s">
        <v>15</v>
      </c>
      <c r="AB9" s="75" t="s">
        <v>16</v>
      </c>
      <c r="AC9" s="75" t="s">
        <v>17</v>
      </c>
      <c r="AD9" s="75" t="s">
        <v>18</v>
      </c>
      <c r="AE9" s="159"/>
      <c r="AF9" s="148"/>
    </row>
    <row r="10" spans="1:32" ht="14.45" customHeight="1" x14ac:dyDescent="0.2">
      <c r="A10" s="18">
        <v>1</v>
      </c>
      <c r="B10" s="104">
        <v>30</v>
      </c>
      <c r="C10" s="104">
        <v>19.5</v>
      </c>
      <c r="D10" s="32">
        <f t="shared" ref="D10:D39" si="0">AVERAGE(B10:C10)</f>
        <v>24.75</v>
      </c>
      <c r="E10" s="104">
        <v>24.9</v>
      </c>
      <c r="F10" s="104">
        <v>15</v>
      </c>
      <c r="G10" s="104">
        <v>5.5</v>
      </c>
      <c r="H10" s="104">
        <v>55</v>
      </c>
      <c r="I10" s="104">
        <v>19</v>
      </c>
      <c r="J10" s="43">
        <f t="shared" ref="J10:J39" si="1">AVERAGE(H10:I10)</f>
        <v>37</v>
      </c>
      <c r="K10" s="63">
        <v>0.2</v>
      </c>
      <c r="L10" s="104">
        <v>330</v>
      </c>
      <c r="M10" s="104"/>
      <c r="N10" s="104">
        <v>12.5</v>
      </c>
      <c r="O10" s="104">
        <v>7.4</v>
      </c>
      <c r="P10" s="44">
        <f t="shared" ref="P10:P39" si="2">AVERAGE(N10:O10)</f>
        <v>9.9499999999999993</v>
      </c>
      <c r="Q10" s="104">
        <v>7</v>
      </c>
      <c r="R10" s="104">
        <v>12</v>
      </c>
      <c r="S10" s="104">
        <v>0</v>
      </c>
      <c r="T10" s="104">
        <f>S10/8</f>
        <v>0</v>
      </c>
      <c r="U10" s="104">
        <v>1010</v>
      </c>
      <c r="V10" s="104">
        <v>5.5</v>
      </c>
      <c r="W10" s="104">
        <v>913.1</v>
      </c>
      <c r="X10" s="104">
        <v>26.8</v>
      </c>
      <c r="Y10" s="104">
        <v>30.1</v>
      </c>
      <c r="Z10" s="104">
        <v>30.1</v>
      </c>
      <c r="AA10" s="104">
        <v>29.9</v>
      </c>
      <c r="AB10" s="104">
        <v>29.6</v>
      </c>
      <c r="AC10" s="104">
        <v>26.2</v>
      </c>
      <c r="AD10" s="104">
        <v>26.1</v>
      </c>
      <c r="AE10" s="104">
        <v>30</v>
      </c>
      <c r="AF10" s="70" t="s">
        <v>104</v>
      </c>
    </row>
    <row r="11" spans="1:32" ht="14.45" customHeight="1" x14ac:dyDescent="0.2">
      <c r="A11" s="18">
        <v>2</v>
      </c>
      <c r="B11" s="104">
        <v>28.2</v>
      </c>
      <c r="C11" s="104">
        <v>18.600000000000001</v>
      </c>
      <c r="D11" s="32">
        <f t="shared" si="0"/>
        <v>23.4</v>
      </c>
      <c r="E11" s="104">
        <v>22.9</v>
      </c>
      <c r="F11" s="104">
        <v>12.8</v>
      </c>
      <c r="G11" s="104">
        <v>8.1</v>
      </c>
      <c r="H11" s="104">
        <v>55</v>
      </c>
      <c r="I11" s="104">
        <v>29</v>
      </c>
      <c r="J11" s="43">
        <f t="shared" si="1"/>
        <v>42</v>
      </c>
      <c r="K11" s="63">
        <v>0.1</v>
      </c>
      <c r="L11" s="104">
        <v>360</v>
      </c>
      <c r="M11" s="104"/>
      <c r="N11" s="104">
        <v>12.9</v>
      </c>
      <c r="O11" s="104">
        <v>9.4</v>
      </c>
      <c r="P11" s="32">
        <f t="shared" si="2"/>
        <v>11.15</v>
      </c>
      <c r="Q11" s="104">
        <v>7.5</v>
      </c>
      <c r="R11" s="104">
        <v>5.5</v>
      </c>
      <c r="S11" s="104">
        <v>2.5</v>
      </c>
      <c r="T11" s="104">
        <f t="shared" ref="T11:T41" si="3">S11/8</f>
        <v>0.3125</v>
      </c>
      <c r="U11" s="104">
        <v>1009.4</v>
      </c>
      <c r="V11" s="104">
        <v>8.1</v>
      </c>
      <c r="W11" s="104">
        <v>917.1</v>
      </c>
      <c r="X11" s="104">
        <v>28.8</v>
      </c>
      <c r="Y11" s="104">
        <v>28.4</v>
      </c>
      <c r="Z11" s="104">
        <v>28.1</v>
      </c>
      <c r="AA11" s="104">
        <v>28.8</v>
      </c>
      <c r="AB11" s="104">
        <v>28.7</v>
      </c>
      <c r="AC11" s="104">
        <v>28.1</v>
      </c>
      <c r="AD11" s="104">
        <v>26.6</v>
      </c>
      <c r="AE11" s="104">
        <v>39</v>
      </c>
      <c r="AF11" s="70" t="s">
        <v>105</v>
      </c>
    </row>
    <row r="12" spans="1:32" ht="14.45" customHeight="1" x14ac:dyDescent="0.2">
      <c r="A12" s="18">
        <v>3</v>
      </c>
      <c r="B12" s="104">
        <v>32</v>
      </c>
      <c r="C12" s="104">
        <v>19.3</v>
      </c>
      <c r="D12" s="32">
        <f t="shared" si="0"/>
        <v>25.65</v>
      </c>
      <c r="E12" s="104">
        <v>25.5</v>
      </c>
      <c r="F12" s="104">
        <v>13.1</v>
      </c>
      <c r="G12" s="104">
        <v>8.4</v>
      </c>
      <c r="H12" s="104">
        <v>50</v>
      </c>
      <c r="I12" s="104">
        <v>22</v>
      </c>
      <c r="J12" s="43">
        <f t="shared" si="1"/>
        <v>36</v>
      </c>
      <c r="K12" s="63">
        <v>0.1</v>
      </c>
      <c r="L12" s="104">
        <v>350</v>
      </c>
      <c r="M12" s="104"/>
      <c r="N12" s="104">
        <v>12.7</v>
      </c>
      <c r="O12" s="104">
        <v>9.4</v>
      </c>
      <c r="P12" s="32">
        <f t="shared" si="2"/>
        <v>11.05</v>
      </c>
      <c r="Q12" s="104">
        <v>8</v>
      </c>
      <c r="R12" s="104">
        <v>12</v>
      </c>
      <c r="S12" s="104">
        <v>0</v>
      </c>
      <c r="T12" s="104">
        <f t="shared" si="3"/>
        <v>0</v>
      </c>
      <c r="U12" s="104">
        <v>1012.6</v>
      </c>
      <c r="V12" s="104">
        <v>8.4</v>
      </c>
      <c r="W12" s="104">
        <v>915.2</v>
      </c>
      <c r="X12" s="104">
        <v>29.8</v>
      </c>
      <c r="Y12" s="104">
        <v>27.3</v>
      </c>
      <c r="Z12" s="104">
        <v>27.9</v>
      </c>
      <c r="AA12" s="104">
        <v>28.7</v>
      </c>
      <c r="AB12" s="104">
        <v>28.5</v>
      </c>
      <c r="AC12" s="104">
        <v>28.2</v>
      </c>
      <c r="AD12" s="104">
        <v>26.1</v>
      </c>
      <c r="AE12" s="104">
        <v>35</v>
      </c>
      <c r="AF12" s="70"/>
    </row>
    <row r="13" spans="1:32" ht="14.45" customHeight="1" x14ac:dyDescent="0.2">
      <c r="A13" s="18">
        <v>4</v>
      </c>
      <c r="B13" s="104">
        <v>35.5</v>
      </c>
      <c r="C13" s="104">
        <v>22</v>
      </c>
      <c r="D13" s="32">
        <f t="shared" si="0"/>
        <v>28.75</v>
      </c>
      <c r="E13" s="104">
        <v>28.6</v>
      </c>
      <c r="F13" s="104">
        <v>19.3</v>
      </c>
      <c r="G13" s="104">
        <v>9.4</v>
      </c>
      <c r="H13" s="104">
        <v>45</v>
      </c>
      <c r="I13" s="104">
        <v>19</v>
      </c>
      <c r="J13" s="43">
        <f t="shared" si="1"/>
        <v>32</v>
      </c>
      <c r="K13" s="63">
        <v>0.09</v>
      </c>
      <c r="L13" s="104">
        <v>290</v>
      </c>
      <c r="M13" s="104"/>
      <c r="N13" s="104">
        <v>13.6</v>
      </c>
      <c r="O13" s="104">
        <v>10</v>
      </c>
      <c r="P13" s="32">
        <f t="shared" si="2"/>
        <v>11.8</v>
      </c>
      <c r="Q13" s="104">
        <v>8</v>
      </c>
      <c r="R13" s="104">
        <v>10.9</v>
      </c>
      <c r="S13" s="104">
        <v>0</v>
      </c>
      <c r="T13" s="104">
        <f t="shared" si="3"/>
        <v>0</v>
      </c>
      <c r="U13" s="104">
        <v>1009.8</v>
      </c>
      <c r="V13" s="104">
        <v>9.4</v>
      </c>
      <c r="W13" s="104">
        <v>914.1</v>
      </c>
      <c r="X13" s="104">
        <v>32.299999999999997</v>
      </c>
      <c r="Y13" s="104">
        <v>29.9</v>
      </c>
      <c r="Z13" s="104">
        <v>29.4</v>
      </c>
      <c r="AA13" s="104">
        <v>29.4</v>
      </c>
      <c r="AB13" s="104">
        <v>29.1</v>
      </c>
      <c r="AC13" s="104">
        <v>27.9</v>
      </c>
      <c r="AD13" s="104">
        <v>25.4</v>
      </c>
      <c r="AE13" s="104">
        <v>31</v>
      </c>
      <c r="AF13" s="70"/>
    </row>
    <row r="14" spans="1:32" ht="14.45" customHeight="1" x14ac:dyDescent="0.2">
      <c r="A14" s="18">
        <v>5</v>
      </c>
      <c r="B14" s="104">
        <v>37.5</v>
      </c>
      <c r="C14" s="104">
        <v>21.8</v>
      </c>
      <c r="D14" s="32">
        <f t="shared" si="0"/>
        <v>29.65</v>
      </c>
      <c r="E14" s="104">
        <v>30.5</v>
      </c>
      <c r="F14" s="104">
        <v>17</v>
      </c>
      <c r="G14" s="104">
        <v>9.1999999999999993</v>
      </c>
      <c r="H14" s="104">
        <v>46</v>
      </c>
      <c r="I14" s="104">
        <v>18</v>
      </c>
      <c r="J14" s="43">
        <f t="shared" si="1"/>
        <v>32</v>
      </c>
      <c r="K14" s="63">
        <v>0.05</v>
      </c>
      <c r="L14" s="104">
        <v>90</v>
      </c>
      <c r="M14" s="105"/>
      <c r="N14" s="104">
        <v>13.2</v>
      </c>
      <c r="O14" s="104">
        <v>9.5</v>
      </c>
      <c r="P14" s="32">
        <f t="shared" si="2"/>
        <v>11.35</v>
      </c>
      <c r="Q14" s="104">
        <v>9.5</v>
      </c>
      <c r="R14" s="104">
        <v>10.6</v>
      </c>
      <c r="S14" s="104">
        <v>0</v>
      </c>
      <c r="T14" s="104">
        <f t="shared" si="3"/>
        <v>0</v>
      </c>
      <c r="U14" s="104">
        <v>1008.4</v>
      </c>
      <c r="V14" s="104">
        <v>9.1999999999999993</v>
      </c>
      <c r="W14" s="104">
        <v>913.4</v>
      </c>
      <c r="X14" s="104">
        <v>33.1</v>
      </c>
      <c r="Y14" s="104">
        <v>31</v>
      </c>
      <c r="Z14" s="104">
        <v>30</v>
      </c>
      <c r="AA14" s="104">
        <v>30.1</v>
      </c>
      <c r="AB14" s="104">
        <v>28.3</v>
      </c>
      <c r="AC14" s="104">
        <v>28.2</v>
      </c>
      <c r="AD14" s="104">
        <v>25.9</v>
      </c>
      <c r="AE14" s="104">
        <v>27</v>
      </c>
      <c r="AF14" s="70"/>
    </row>
    <row r="15" spans="1:32" ht="14.45" customHeight="1" x14ac:dyDescent="0.2">
      <c r="A15" s="18">
        <v>6</v>
      </c>
      <c r="B15" s="104">
        <v>39.5</v>
      </c>
      <c r="C15" s="104">
        <v>25.8</v>
      </c>
      <c r="D15" s="32">
        <f t="shared" si="0"/>
        <v>32.65</v>
      </c>
      <c r="E15" s="104">
        <v>33.1</v>
      </c>
      <c r="F15" s="104">
        <v>22.2</v>
      </c>
      <c r="G15" s="104">
        <v>9.5</v>
      </c>
      <c r="H15" s="104">
        <v>39</v>
      </c>
      <c r="I15" s="104">
        <v>16</v>
      </c>
      <c r="J15" s="43">
        <f t="shared" si="1"/>
        <v>27.5</v>
      </c>
      <c r="K15" s="63">
        <v>0.06</v>
      </c>
      <c r="L15" s="104">
        <v>270</v>
      </c>
      <c r="M15" s="104"/>
      <c r="N15" s="104">
        <v>13.8</v>
      </c>
      <c r="O15" s="104">
        <v>9.4</v>
      </c>
      <c r="P15" s="32">
        <f t="shared" si="2"/>
        <v>11.600000000000001</v>
      </c>
      <c r="Q15" s="104">
        <v>10</v>
      </c>
      <c r="R15" s="104">
        <v>10.9</v>
      </c>
      <c r="S15" s="104">
        <v>0.3</v>
      </c>
      <c r="T15" s="104">
        <f t="shared" si="3"/>
        <v>3.7499999999999999E-2</v>
      </c>
      <c r="U15" s="104">
        <v>1007</v>
      </c>
      <c r="V15" s="104">
        <v>9.5</v>
      </c>
      <c r="W15" s="104">
        <v>912.9</v>
      </c>
      <c r="X15" s="104">
        <v>36.5</v>
      </c>
      <c r="Y15" s="104">
        <v>32.299999999999997</v>
      </c>
      <c r="Z15" s="104">
        <v>32.200000000000003</v>
      </c>
      <c r="AA15" s="104">
        <v>30.8</v>
      </c>
      <c r="AB15" s="104">
        <v>30.8</v>
      </c>
      <c r="AC15" s="104">
        <v>28.8</v>
      </c>
      <c r="AD15" s="104">
        <v>26.3</v>
      </c>
      <c r="AE15" s="104">
        <v>24</v>
      </c>
      <c r="AF15" s="70"/>
    </row>
    <row r="16" spans="1:32" ht="14.45" customHeight="1" x14ac:dyDescent="0.2">
      <c r="A16" s="18">
        <v>7</v>
      </c>
      <c r="B16" s="104">
        <v>39</v>
      </c>
      <c r="C16" s="104">
        <v>25.2</v>
      </c>
      <c r="D16" s="32">
        <f t="shared" si="0"/>
        <v>32.1</v>
      </c>
      <c r="E16" s="104">
        <v>32.200000000000003</v>
      </c>
      <c r="F16" s="104">
        <v>22.5</v>
      </c>
      <c r="G16" s="104">
        <v>7.6</v>
      </c>
      <c r="H16" s="104">
        <v>41</v>
      </c>
      <c r="I16" s="104">
        <v>12</v>
      </c>
      <c r="J16" s="43">
        <f t="shared" si="1"/>
        <v>26.5</v>
      </c>
      <c r="K16" s="63">
        <v>0.1</v>
      </c>
      <c r="L16" s="104">
        <v>290</v>
      </c>
      <c r="M16" s="104"/>
      <c r="N16" s="104">
        <v>13.3</v>
      </c>
      <c r="O16" s="104">
        <v>7.5</v>
      </c>
      <c r="P16" s="32">
        <f t="shared" si="2"/>
        <v>10.4</v>
      </c>
      <c r="Q16" s="104">
        <v>9.1999999999999993</v>
      </c>
      <c r="R16" s="104">
        <v>11</v>
      </c>
      <c r="S16" s="104">
        <v>0.1</v>
      </c>
      <c r="T16" s="104">
        <f t="shared" si="3"/>
        <v>1.2500000000000001E-2</v>
      </c>
      <c r="U16" s="104">
        <v>1007.5</v>
      </c>
      <c r="V16" s="104">
        <v>7.6</v>
      </c>
      <c r="W16" s="104">
        <v>913.3</v>
      </c>
      <c r="X16" s="104">
        <v>37.1</v>
      </c>
      <c r="Y16" s="104">
        <v>33.1</v>
      </c>
      <c r="Z16" s="104">
        <v>32.4</v>
      </c>
      <c r="AA16" s="104">
        <v>31.5</v>
      </c>
      <c r="AB16" s="104">
        <v>31.3</v>
      </c>
      <c r="AC16" s="104">
        <v>29.7</v>
      </c>
      <c r="AD16" s="104">
        <v>26.7</v>
      </c>
      <c r="AE16" s="104">
        <v>23</v>
      </c>
      <c r="AF16" s="70"/>
    </row>
    <row r="17" spans="1:32" ht="14.45" customHeight="1" x14ac:dyDescent="0.2">
      <c r="A17" s="18">
        <v>8</v>
      </c>
      <c r="B17" s="104">
        <v>37.4</v>
      </c>
      <c r="C17" s="104">
        <v>21.5</v>
      </c>
      <c r="D17" s="32">
        <f t="shared" si="0"/>
        <v>29.45</v>
      </c>
      <c r="E17" s="104">
        <v>30.5</v>
      </c>
      <c r="F17" s="104">
        <v>17.600000000000001</v>
      </c>
      <c r="G17" s="104">
        <v>7.3</v>
      </c>
      <c r="H17" s="104">
        <v>44</v>
      </c>
      <c r="I17" s="104">
        <v>15</v>
      </c>
      <c r="J17" s="43">
        <f t="shared" si="1"/>
        <v>29.5</v>
      </c>
      <c r="K17" s="63">
        <v>7.0000000000000007E-2</v>
      </c>
      <c r="L17" s="104">
        <v>290</v>
      </c>
      <c r="M17" s="104"/>
      <c r="N17" s="104">
        <v>12.1</v>
      </c>
      <c r="O17" s="104">
        <v>8.1999999999999993</v>
      </c>
      <c r="P17" s="32">
        <f t="shared" si="2"/>
        <v>10.149999999999999</v>
      </c>
      <c r="Q17" s="104">
        <v>9</v>
      </c>
      <c r="R17" s="104">
        <v>11</v>
      </c>
      <c r="S17" s="104">
        <v>0</v>
      </c>
      <c r="T17" s="104">
        <f t="shared" si="3"/>
        <v>0</v>
      </c>
      <c r="U17" s="104">
        <v>1007</v>
      </c>
      <c r="V17" s="104">
        <v>7.3</v>
      </c>
      <c r="W17" s="106">
        <v>912.1</v>
      </c>
      <c r="X17" s="104">
        <v>41</v>
      </c>
      <c r="Y17" s="104">
        <v>32.6</v>
      </c>
      <c r="Z17" s="104">
        <v>32.4</v>
      </c>
      <c r="AA17" s="104">
        <v>31.4</v>
      </c>
      <c r="AB17" s="104">
        <v>31.3</v>
      </c>
      <c r="AC17" s="104">
        <v>29.8</v>
      </c>
      <c r="AD17" s="104">
        <v>27</v>
      </c>
      <c r="AE17" s="104">
        <v>25</v>
      </c>
      <c r="AF17" s="70"/>
    </row>
    <row r="18" spans="1:32" ht="14.45" customHeight="1" x14ac:dyDescent="0.2">
      <c r="A18" s="18">
        <v>9</v>
      </c>
      <c r="B18" s="104">
        <v>38.4</v>
      </c>
      <c r="C18" s="104">
        <v>22.5</v>
      </c>
      <c r="D18" s="32">
        <f t="shared" si="0"/>
        <v>30.45</v>
      </c>
      <c r="E18" s="104">
        <v>31.4</v>
      </c>
      <c r="F18" s="104">
        <v>18.8</v>
      </c>
      <c r="G18" s="104">
        <v>7.5</v>
      </c>
      <c r="H18" s="104">
        <v>39</v>
      </c>
      <c r="I18" s="104">
        <v>12</v>
      </c>
      <c r="J18" s="43">
        <f t="shared" si="1"/>
        <v>25.5</v>
      </c>
      <c r="K18" s="63">
        <v>0</v>
      </c>
      <c r="L18" s="104">
        <v>0</v>
      </c>
      <c r="M18" s="104"/>
      <c r="N18" s="104">
        <v>13.7</v>
      </c>
      <c r="O18" s="104">
        <v>8.6999999999999993</v>
      </c>
      <c r="P18" s="32">
        <f t="shared" si="2"/>
        <v>11.2</v>
      </c>
      <c r="Q18" s="104">
        <v>9.3000000000000007</v>
      </c>
      <c r="R18" s="104">
        <v>6.5</v>
      </c>
      <c r="S18" s="104">
        <v>0</v>
      </c>
      <c r="T18" s="104">
        <f t="shared" si="3"/>
        <v>0</v>
      </c>
      <c r="U18" s="104">
        <v>1005.9</v>
      </c>
      <c r="V18" s="104">
        <v>7.5</v>
      </c>
      <c r="W18" s="106">
        <v>911.5</v>
      </c>
      <c r="X18" s="104">
        <v>37.1</v>
      </c>
      <c r="Y18" s="104">
        <v>32.6</v>
      </c>
      <c r="Z18" s="74">
        <v>32.200000000000003</v>
      </c>
      <c r="AA18" s="104">
        <v>31.9</v>
      </c>
      <c r="AB18" s="104">
        <v>31.3</v>
      </c>
      <c r="AC18" s="104">
        <v>30.2</v>
      </c>
      <c r="AD18" s="104">
        <v>27.4</v>
      </c>
      <c r="AE18" s="104">
        <v>24</v>
      </c>
      <c r="AF18" s="70"/>
    </row>
    <row r="19" spans="1:32" ht="14.45" customHeight="1" x14ac:dyDescent="0.2">
      <c r="A19" s="18">
        <v>10</v>
      </c>
      <c r="B19" s="104">
        <v>39.4</v>
      </c>
      <c r="C19" s="104">
        <v>24.9</v>
      </c>
      <c r="D19" s="45">
        <f t="shared" si="0"/>
        <v>32.15</v>
      </c>
      <c r="E19" s="104">
        <v>32.200000000000003</v>
      </c>
      <c r="F19" s="104">
        <v>24.9</v>
      </c>
      <c r="G19" s="104">
        <v>9</v>
      </c>
      <c r="H19" s="104">
        <v>41</v>
      </c>
      <c r="I19" s="104">
        <v>13</v>
      </c>
      <c r="J19" s="43">
        <f t="shared" si="1"/>
        <v>27</v>
      </c>
      <c r="K19" s="63">
        <v>0</v>
      </c>
      <c r="L19" s="104">
        <v>0</v>
      </c>
      <c r="M19" s="104"/>
      <c r="N19" s="104">
        <v>13.6</v>
      </c>
      <c r="O19" s="104">
        <v>8.1</v>
      </c>
      <c r="P19" s="32">
        <f t="shared" si="2"/>
        <v>10.85</v>
      </c>
      <c r="Q19" s="104">
        <v>8.6</v>
      </c>
      <c r="R19" s="104">
        <v>11.4</v>
      </c>
      <c r="S19" s="104">
        <v>0</v>
      </c>
      <c r="T19" s="104">
        <f t="shared" si="3"/>
        <v>0</v>
      </c>
      <c r="U19" s="104">
        <v>1005</v>
      </c>
      <c r="V19" s="104">
        <v>9</v>
      </c>
      <c r="W19" s="104">
        <v>910.9</v>
      </c>
      <c r="X19" s="104">
        <v>36</v>
      </c>
      <c r="Y19" s="104">
        <v>33</v>
      </c>
      <c r="Z19" s="104">
        <v>32.1</v>
      </c>
      <c r="AA19" s="104">
        <v>32</v>
      </c>
      <c r="AB19" s="104">
        <v>32.700000000000003</v>
      </c>
      <c r="AC19" s="104">
        <v>30.4</v>
      </c>
      <c r="AD19" s="74">
        <v>27.8</v>
      </c>
      <c r="AE19" s="104">
        <v>25</v>
      </c>
      <c r="AF19" s="70"/>
    </row>
    <row r="20" spans="1:32" ht="14.45" customHeight="1" x14ac:dyDescent="0.2">
      <c r="A20" s="18">
        <v>11</v>
      </c>
      <c r="B20" s="104">
        <v>36.5</v>
      </c>
      <c r="C20" s="104">
        <v>24</v>
      </c>
      <c r="D20" s="46">
        <f t="shared" si="0"/>
        <v>30.25</v>
      </c>
      <c r="E20" s="104">
        <v>30.8</v>
      </c>
      <c r="F20" s="104">
        <v>19.8</v>
      </c>
      <c r="G20" s="104">
        <v>6.3</v>
      </c>
      <c r="H20" s="104">
        <v>38</v>
      </c>
      <c r="I20" s="104">
        <v>11</v>
      </c>
      <c r="J20" s="43">
        <f t="shared" si="1"/>
        <v>24.5</v>
      </c>
      <c r="K20" s="63">
        <v>0.01</v>
      </c>
      <c r="L20" s="104">
        <v>300</v>
      </c>
      <c r="M20" s="104"/>
      <c r="N20" s="104">
        <v>12.6</v>
      </c>
      <c r="O20" s="104">
        <v>6.6</v>
      </c>
      <c r="P20" s="32">
        <f t="shared" si="2"/>
        <v>9.6</v>
      </c>
      <c r="Q20" s="104">
        <v>8</v>
      </c>
      <c r="R20" s="104">
        <v>11.1</v>
      </c>
      <c r="S20" s="104">
        <v>0</v>
      </c>
      <c r="T20" s="104">
        <f t="shared" si="3"/>
        <v>0</v>
      </c>
      <c r="U20" s="104">
        <v>1005.1</v>
      </c>
      <c r="V20" s="104">
        <v>6.3</v>
      </c>
      <c r="W20" s="104">
        <v>910.5</v>
      </c>
      <c r="X20" s="104">
        <v>36.5</v>
      </c>
      <c r="Y20" s="104">
        <v>33.700000000000003</v>
      </c>
      <c r="Z20" s="104">
        <v>33</v>
      </c>
      <c r="AA20" s="104">
        <v>33.200000000000003</v>
      </c>
      <c r="AB20" s="104">
        <v>32.799999999999997</v>
      </c>
      <c r="AC20" s="104">
        <v>30.2</v>
      </c>
      <c r="AD20" s="104">
        <v>28.1</v>
      </c>
      <c r="AE20" s="104">
        <v>23</v>
      </c>
      <c r="AF20" s="70" t="s">
        <v>67</v>
      </c>
    </row>
    <row r="21" spans="1:32" ht="14.45" customHeight="1" x14ac:dyDescent="0.2">
      <c r="A21" s="18">
        <v>12</v>
      </c>
      <c r="B21" s="104">
        <v>35.200000000000003</v>
      </c>
      <c r="C21" s="104">
        <v>21.5</v>
      </c>
      <c r="D21" s="46">
        <f t="shared" si="0"/>
        <v>28.35</v>
      </c>
      <c r="E21" s="104">
        <v>29</v>
      </c>
      <c r="F21" s="104">
        <v>18.600000000000001</v>
      </c>
      <c r="G21" s="104">
        <v>6.4</v>
      </c>
      <c r="H21" s="104">
        <v>44</v>
      </c>
      <c r="I21" s="104">
        <v>11</v>
      </c>
      <c r="J21" s="43">
        <f t="shared" si="1"/>
        <v>27.5</v>
      </c>
      <c r="K21" s="63">
        <v>0.1</v>
      </c>
      <c r="L21" s="104">
        <v>360</v>
      </c>
      <c r="M21" s="104"/>
      <c r="N21" s="104">
        <v>12.4</v>
      </c>
      <c r="O21" s="104">
        <v>5.6</v>
      </c>
      <c r="P21" s="32">
        <f t="shared" si="2"/>
        <v>9</v>
      </c>
      <c r="Q21" s="104">
        <v>9.6999999999999993</v>
      </c>
      <c r="R21" s="104">
        <v>11</v>
      </c>
      <c r="S21" s="104">
        <v>0</v>
      </c>
      <c r="T21" s="104">
        <f t="shared" si="3"/>
        <v>0</v>
      </c>
      <c r="U21" s="107">
        <v>1006.9</v>
      </c>
      <c r="V21" s="104">
        <v>6.4</v>
      </c>
      <c r="W21" s="104">
        <v>911.6</v>
      </c>
      <c r="X21" s="104">
        <v>36.299999999999997</v>
      </c>
      <c r="Y21" s="104">
        <v>33.4</v>
      </c>
      <c r="Z21" s="104">
        <v>32.6</v>
      </c>
      <c r="AA21" s="104">
        <v>32.5</v>
      </c>
      <c r="AB21" s="104">
        <v>32.299999999999997</v>
      </c>
      <c r="AC21" s="104">
        <v>31</v>
      </c>
      <c r="AD21" s="104">
        <v>28.2</v>
      </c>
      <c r="AE21" s="104">
        <v>26</v>
      </c>
      <c r="AF21" s="56"/>
    </row>
    <row r="22" spans="1:32" ht="14.45" customHeight="1" x14ac:dyDescent="0.2">
      <c r="A22" s="18">
        <v>13</v>
      </c>
      <c r="B22" s="104">
        <v>37</v>
      </c>
      <c r="C22" s="104">
        <v>21.2</v>
      </c>
      <c r="D22" s="46">
        <f t="shared" si="0"/>
        <v>29.1</v>
      </c>
      <c r="E22" s="104">
        <v>30.2</v>
      </c>
      <c r="F22" s="104">
        <v>18.3</v>
      </c>
      <c r="G22" s="104">
        <v>6.7</v>
      </c>
      <c r="H22" s="104">
        <v>42</v>
      </c>
      <c r="I22" s="104">
        <v>13</v>
      </c>
      <c r="J22" s="43">
        <f t="shared" si="1"/>
        <v>27.5</v>
      </c>
      <c r="K22" s="63">
        <v>0.01</v>
      </c>
      <c r="L22" s="104">
        <v>330</v>
      </c>
      <c r="M22" s="104"/>
      <c r="N22" s="104">
        <v>12.4</v>
      </c>
      <c r="O22" s="104">
        <v>7.7</v>
      </c>
      <c r="P22" s="32">
        <f t="shared" si="2"/>
        <v>10.050000000000001</v>
      </c>
      <c r="Q22" s="104">
        <v>9.9</v>
      </c>
      <c r="R22" s="104">
        <v>11.1</v>
      </c>
      <c r="S22" s="104">
        <v>0</v>
      </c>
      <c r="T22" s="104">
        <f t="shared" si="3"/>
        <v>0</v>
      </c>
      <c r="U22" s="107">
        <v>1006.9</v>
      </c>
      <c r="V22" s="104">
        <v>6.7</v>
      </c>
      <c r="W22" s="104">
        <v>911.9</v>
      </c>
      <c r="X22" s="104">
        <v>29.7</v>
      </c>
      <c r="Y22" s="104">
        <v>32.9</v>
      </c>
      <c r="Z22" s="104">
        <v>32.799999999999997</v>
      </c>
      <c r="AA22" s="104">
        <v>32.6</v>
      </c>
      <c r="AB22" s="104">
        <v>32.299999999999997</v>
      </c>
      <c r="AC22" s="104">
        <v>31.4</v>
      </c>
      <c r="AD22" s="104">
        <v>28.5</v>
      </c>
      <c r="AE22" s="104">
        <v>25</v>
      </c>
      <c r="AF22" s="56"/>
    </row>
    <row r="23" spans="1:32" ht="14.45" customHeight="1" x14ac:dyDescent="0.2">
      <c r="A23" s="18">
        <v>14</v>
      </c>
      <c r="B23" s="104">
        <v>39.5</v>
      </c>
      <c r="C23" s="104">
        <v>24</v>
      </c>
      <c r="D23" s="46">
        <f t="shared" si="0"/>
        <v>31.75</v>
      </c>
      <c r="E23" s="104">
        <v>31.5</v>
      </c>
      <c r="F23" s="104">
        <v>19.600000000000001</v>
      </c>
      <c r="G23" s="104">
        <v>9.3000000000000007</v>
      </c>
      <c r="H23" s="104">
        <v>37</v>
      </c>
      <c r="I23" s="104">
        <v>15</v>
      </c>
      <c r="J23" s="43">
        <f t="shared" si="1"/>
        <v>26</v>
      </c>
      <c r="K23" s="63">
        <v>0.02</v>
      </c>
      <c r="L23" s="104">
        <v>210</v>
      </c>
      <c r="M23" s="104"/>
      <c r="N23" s="104">
        <v>13.7</v>
      </c>
      <c r="O23" s="104">
        <v>9.4</v>
      </c>
      <c r="P23" s="32">
        <f t="shared" si="2"/>
        <v>11.55</v>
      </c>
      <c r="Q23" s="104">
        <v>6.4</v>
      </c>
      <c r="R23" s="104">
        <v>11.2</v>
      </c>
      <c r="S23" s="104">
        <v>1.5</v>
      </c>
      <c r="T23" s="104">
        <f t="shared" si="3"/>
        <v>0.1875</v>
      </c>
      <c r="U23" s="107">
        <v>1004.5</v>
      </c>
      <c r="V23" s="104">
        <v>9.3000000000000007</v>
      </c>
      <c r="W23" s="104">
        <v>910.2</v>
      </c>
      <c r="X23" s="104">
        <v>35.700000000000003</v>
      </c>
      <c r="Y23" s="104">
        <v>33.4</v>
      </c>
      <c r="Z23" s="104">
        <v>33.1</v>
      </c>
      <c r="AA23" s="104">
        <v>32.6</v>
      </c>
      <c r="AB23" s="104">
        <v>32.6</v>
      </c>
      <c r="AC23" s="104">
        <v>31.3</v>
      </c>
      <c r="AD23" s="104">
        <v>28.6</v>
      </c>
      <c r="AE23" s="104">
        <v>27</v>
      </c>
      <c r="AF23" s="56"/>
    </row>
    <row r="24" spans="1:32" ht="14.45" customHeight="1" x14ac:dyDescent="0.2">
      <c r="A24" s="18">
        <v>15</v>
      </c>
      <c r="B24" s="104">
        <v>35</v>
      </c>
      <c r="C24" s="104">
        <v>23.8</v>
      </c>
      <c r="D24" s="46">
        <f t="shared" si="0"/>
        <v>29.4</v>
      </c>
      <c r="E24" s="104">
        <v>29.5</v>
      </c>
      <c r="F24" s="104">
        <v>18.5</v>
      </c>
      <c r="G24" s="104">
        <v>10</v>
      </c>
      <c r="H24" s="104">
        <v>43</v>
      </c>
      <c r="I24" s="104">
        <v>21</v>
      </c>
      <c r="J24" s="43">
        <f t="shared" si="1"/>
        <v>32</v>
      </c>
      <c r="K24" s="63">
        <v>0.2</v>
      </c>
      <c r="L24" s="104">
        <v>180</v>
      </c>
      <c r="M24" s="104"/>
      <c r="N24" s="104">
        <v>13.7</v>
      </c>
      <c r="O24" s="104">
        <v>11</v>
      </c>
      <c r="P24" s="32">
        <f t="shared" si="2"/>
        <v>12.35</v>
      </c>
      <c r="Q24" s="104">
        <v>8</v>
      </c>
      <c r="R24" s="104">
        <v>11.3</v>
      </c>
      <c r="S24" s="104">
        <v>0.7</v>
      </c>
      <c r="T24" s="104">
        <f t="shared" si="3"/>
        <v>8.7499999999999994E-2</v>
      </c>
      <c r="U24" s="104">
        <v>1007.5</v>
      </c>
      <c r="V24" s="104">
        <v>10</v>
      </c>
      <c r="W24" s="104">
        <v>912.3</v>
      </c>
      <c r="X24" s="104">
        <v>36.299999999999997</v>
      </c>
      <c r="Y24" s="104">
        <v>33.4</v>
      </c>
      <c r="Z24" s="104">
        <v>33.1</v>
      </c>
      <c r="AA24" s="104">
        <v>33.299999999999997</v>
      </c>
      <c r="AB24" s="104">
        <v>32.9</v>
      </c>
      <c r="AC24" s="104">
        <v>31.9</v>
      </c>
      <c r="AD24" s="104">
        <v>28.8</v>
      </c>
      <c r="AE24" s="104">
        <v>31</v>
      </c>
      <c r="AF24" s="70" t="s">
        <v>67</v>
      </c>
    </row>
    <row r="25" spans="1:32" ht="14.45" customHeight="1" x14ac:dyDescent="0.2">
      <c r="A25" s="18">
        <v>16</v>
      </c>
      <c r="B25" s="104">
        <v>34</v>
      </c>
      <c r="C25" s="104">
        <v>21.4</v>
      </c>
      <c r="D25" s="46">
        <f t="shared" si="0"/>
        <v>27.7</v>
      </c>
      <c r="E25" s="104">
        <v>28.9</v>
      </c>
      <c r="F25" s="104">
        <v>18</v>
      </c>
      <c r="G25" s="104">
        <v>11</v>
      </c>
      <c r="H25" s="104">
        <v>53</v>
      </c>
      <c r="I25" s="104">
        <v>23</v>
      </c>
      <c r="J25" s="43">
        <f t="shared" si="1"/>
        <v>38</v>
      </c>
      <c r="K25" s="63">
        <v>0.01</v>
      </c>
      <c r="L25" s="104">
        <v>330</v>
      </c>
      <c r="M25" s="104"/>
      <c r="N25" s="104">
        <v>14.7</v>
      </c>
      <c r="O25" s="104">
        <v>11.5</v>
      </c>
      <c r="P25" s="46">
        <f t="shared" si="2"/>
        <v>13.1</v>
      </c>
      <c r="Q25" s="104">
        <v>9.9</v>
      </c>
      <c r="R25" s="104">
        <v>11.2</v>
      </c>
      <c r="S25" s="104">
        <v>0</v>
      </c>
      <c r="T25" s="104">
        <f t="shared" si="3"/>
        <v>0</v>
      </c>
      <c r="U25" s="104">
        <v>1008.8</v>
      </c>
      <c r="V25" s="104">
        <v>11</v>
      </c>
      <c r="W25" s="104">
        <v>913.1</v>
      </c>
      <c r="X25" s="104">
        <v>36.1</v>
      </c>
      <c r="Y25" s="104">
        <v>33.4</v>
      </c>
      <c r="Z25" s="104">
        <v>33</v>
      </c>
      <c r="AA25" s="104">
        <v>32.5</v>
      </c>
      <c r="AB25" s="104">
        <v>32.5</v>
      </c>
      <c r="AC25" s="104">
        <v>31.3</v>
      </c>
      <c r="AD25" s="104">
        <v>29</v>
      </c>
      <c r="AE25" s="104">
        <v>36</v>
      </c>
      <c r="AF25" s="56"/>
    </row>
    <row r="26" spans="1:32" ht="14.45" customHeight="1" x14ac:dyDescent="0.2">
      <c r="A26" s="18">
        <v>17</v>
      </c>
      <c r="B26" s="104">
        <v>35.5</v>
      </c>
      <c r="C26" s="104">
        <v>21.5</v>
      </c>
      <c r="D26" s="46">
        <f t="shared" si="0"/>
        <v>28.5</v>
      </c>
      <c r="E26" s="104">
        <v>29.4</v>
      </c>
      <c r="F26" s="104">
        <v>18.3</v>
      </c>
      <c r="G26" s="104">
        <v>11.7</v>
      </c>
      <c r="H26" s="104">
        <v>60</v>
      </c>
      <c r="I26" s="104">
        <v>23</v>
      </c>
      <c r="J26" s="43">
        <f t="shared" si="1"/>
        <v>41.5</v>
      </c>
      <c r="K26" s="63">
        <v>0.1</v>
      </c>
      <c r="L26" s="104">
        <v>330</v>
      </c>
      <c r="M26" s="104"/>
      <c r="N26" s="104">
        <v>18.100000000000001</v>
      </c>
      <c r="O26" s="104">
        <v>12.3</v>
      </c>
      <c r="P26" s="46">
        <f t="shared" si="2"/>
        <v>15.200000000000001</v>
      </c>
      <c r="Q26" s="104">
        <v>9.9</v>
      </c>
      <c r="R26" s="104">
        <v>11.2</v>
      </c>
      <c r="S26" s="104">
        <v>0.9</v>
      </c>
      <c r="T26" s="104">
        <f t="shared" si="3"/>
        <v>0.1125</v>
      </c>
      <c r="U26" s="104">
        <v>1006.9</v>
      </c>
      <c r="V26" s="104">
        <v>11.7</v>
      </c>
      <c r="W26" s="104">
        <v>911.7</v>
      </c>
      <c r="X26" s="104">
        <v>34.4</v>
      </c>
      <c r="Y26" s="104">
        <v>32.9</v>
      </c>
      <c r="Z26" s="104">
        <v>32.700000000000003</v>
      </c>
      <c r="AA26" s="104">
        <v>31.5</v>
      </c>
      <c r="AB26" s="104">
        <v>31.9</v>
      </c>
      <c r="AC26" s="104">
        <v>31.4</v>
      </c>
      <c r="AD26" s="104">
        <v>29.1</v>
      </c>
      <c r="AE26" s="104">
        <v>37</v>
      </c>
      <c r="AF26" s="70"/>
    </row>
    <row r="27" spans="1:32" ht="14.45" customHeight="1" x14ac:dyDescent="0.2">
      <c r="A27" s="18">
        <v>18</v>
      </c>
      <c r="B27" s="104">
        <v>36</v>
      </c>
      <c r="C27" s="104">
        <v>24.8</v>
      </c>
      <c r="D27" s="46">
        <f t="shared" si="0"/>
        <v>30.4</v>
      </c>
      <c r="E27" s="104">
        <v>31</v>
      </c>
      <c r="F27" s="104">
        <v>20.2</v>
      </c>
      <c r="G27" s="104">
        <v>10.5</v>
      </c>
      <c r="H27" s="104">
        <v>44</v>
      </c>
      <c r="I27" s="104">
        <v>18</v>
      </c>
      <c r="J27" s="43">
        <f t="shared" si="1"/>
        <v>31</v>
      </c>
      <c r="K27" s="63">
        <v>0.1</v>
      </c>
      <c r="L27" s="104">
        <v>360</v>
      </c>
      <c r="M27" s="104"/>
      <c r="N27" s="104">
        <v>15.4</v>
      </c>
      <c r="O27" s="104">
        <v>9.6999999999999993</v>
      </c>
      <c r="P27" s="46">
        <f t="shared" si="2"/>
        <v>12.55</v>
      </c>
      <c r="Q27" s="104">
        <v>6.4</v>
      </c>
      <c r="R27" s="104">
        <v>11.1</v>
      </c>
      <c r="S27" s="104">
        <v>1</v>
      </c>
      <c r="T27" s="104">
        <f t="shared" si="3"/>
        <v>0.125</v>
      </c>
      <c r="U27" s="104">
        <v>1004.6</v>
      </c>
      <c r="V27" s="104">
        <v>10.5</v>
      </c>
      <c r="W27" s="104">
        <v>910.2</v>
      </c>
      <c r="X27" s="104">
        <v>36.9</v>
      </c>
      <c r="Y27" s="104">
        <v>33.799999999999997</v>
      </c>
      <c r="Z27" s="104">
        <v>33.4</v>
      </c>
      <c r="AA27" s="104">
        <v>32.9</v>
      </c>
      <c r="AB27" s="104">
        <v>32.5</v>
      </c>
      <c r="AC27" s="104">
        <v>31.2</v>
      </c>
      <c r="AD27" s="104">
        <v>29.2</v>
      </c>
      <c r="AE27" s="104">
        <v>30</v>
      </c>
      <c r="AF27" s="70" t="s">
        <v>67</v>
      </c>
    </row>
    <row r="28" spans="1:32" ht="14.45" customHeight="1" x14ac:dyDescent="0.2">
      <c r="A28" s="18">
        <v>19</v>
      </c>
      <c r="B28" s="104">
        <v>36.4</v>
      </c>
      <c r="C28" s="104">
        <v>23</v>
      </c>
      <c r="D28" s="46">
        <f t="shared" si="0"/>
        <v>29.7</v>
      </c>
      <c r="E28" s="104">
        <v>30.9</v>
      </c>
      <c r="F28" s="104">
        <v>19.2</v>
      </c>
      <c r="G28" s="104">
        <v>10.3</v>
      </c>
      <c r="H28" s="104">
        <v>49</v>
      </c>
      <c r="I28" s="104">
        <v>17</v>
      </c>
      <c r="J28" s="43">
        <f t="shared" si="1"/>
        <v>33</v>
      </c>
      <c r="K28" s="63">
        <v>7.0000000000000007E-2</v>
      </c>
      <c r="L28" s="104">
        <v>270</v>
      </c>
      <c r="M28" s="104"/>
      <c r="N28" s="104">
        <v>14.4</v>
      </c>
      <c r="O28" s="104">
        <v>9.8000000000000007</v>
      </c>
      <c r="P28" s="46">
        <f t="shared" si="2"/>
        <v>12.100000000000001</v>
      </c>
      <c r="Q28" s="104">
        <v>9</v>
      </c>
      <c r="R28" s="104">
        <v>11.5</v>
      </c>
      <c r="S28" s="104">
        <v>0</v>
      </c>
      <c r="T28" s="104">
        <f t="shared" si="3"/>
        <v>0</v>
      </c>
      <c r="U28" s="104">
        <v>1005</v>
      </c>
      <c r="V28" s="104">
        <v>10.3</v>
      </c>
      <c r="W28" s="104">
        <v>910.5</v>
      </c>
      <c r="X28" s="104">
        <v>35.299999999999997</v>
      </c>
      <c r="Y28" s="104">
        <v>33.9</v>
      </c>
      <c r="Z28" s="104">
        <v>33.799999999999997</v>
      </c>
      <c r="AA28" s="104">
        <v>33.200000000000003</v>
      </c>
      <c r="AB28" s="104">
        <v>32.9</v>
      </c>
      <c r="AC28" s="104">
        <v>31.2</v>
      </c>
      <c r="AD28" s="104">
        <v>28.4</v>
      </c>
      <c r="AE28" s="104">
        <v>30</v>
      </c>
      <c r="AF28" s="70"/>
    </row>
    <row r="29" spans="1:32" ht="14.45" customHeight="1" x14ac:dyDescent="0.2">
      <c r="A29" s="18">
        <v>20</v>
      </c>
      <c r="B29" s="104">
        <v>36</v>
      </c>
      <c r="C29" s="104">
        <v>23.5</v>
      </c>
      <c r="D29" s="46">
        <f t="shared" si="0"/>
        <v>29.75</v>
      </c>
      <c r="E29" s="104">
        <v>30.2</v>
      </c>
      <c r="F29" s="104">
        <v>18</v>
      </c>
      <c r="G29" s="104">
        <v>10.5</v>
      </c>
      <c r="H29" s="104">
        <v>52</v>
      </c>
      <c r="I29" s="104">
        <v>17</v>
      </c>
      <c r="J29" s="43">
        <f t="shared" si="1"/>
        <v>34.5</v>
      </c>
      <c r="K29" s="63">
        <v>0</v>
      </c>
      <c r="L29" s="104">
        <v>0</v>
      </c>
      <c r="M29" s="104"/>
      <c r="N29" s="104">
        <v>16.5</v>
      </c>
      <c r="O29" s="104">
        <v>10</v>
      </c>
      <c r="P29" s="46">
        <f t="shared" si="2"/>
        <v>13.25</v>
      </c>
      <c r="Q29" s="104">
        <v>10</v>
      </c>
      <c r="R29" s="104">
        <v>9</v>
      </c>
      <c r="S29" s="104">
        <v>0</v>
      </c>
      <c r="T29" s="104">
        <f t="shared" si="3"/>
        <v>0</v>
      </c>
      <c r="U29" s="104">
        <v>1004.1</v>
      </c>
      <c r="V29" s="104">
        <v>10.5</v>
      </c>
      <c r="W29" s="104">
        <v>909.5</v>
      </c>
      <c r="X29" s="104">
        <v>36.5</v>
      </c>
      <c r="Y29" s="104">
        <v>33.6</v>
      </c>
      <c r="Z29" s="104">
        <v>33.4</v>
      </c>
      <c r="AA29" s="104">
        <v>33.200000000000003</v>
      </c>
      <c r="AB29" s="104">
        <v>32.9</v>
      </c>
      <c r="AC29" s="104">
        <v>31.4</v>
      </c>
      <c r="AD29" s="104">
        <v>29.1</v>
      </c>
      <c r="AE29" s="104">
        <v>31</v>
      </c>
      <c r="AF29" s="70"/>
    </row>
    <row r="30" spans="1:32" ht="14.45" customHeight="1" x14ac:dyDescent="0.2">
      <c r="A30" s="18">
        <v>21</v>
      </c>
      <c r="B30" s="104">
        <v>33</v>
      </c>
      <c r="C30" s="104">
        <v>23</v>
      </c>
      <c r="D30" s="46">
        <f t="shared" si="0"/>
        <v>28</v>
      </c>
      <c r="E30" s="104">
        <v>26.6</v>
      </c>
      <c r="F30" s="74">
        <v>18</v>
      </c>
      <c r="G30" s="104">
        <v>8.1999999999999993</v>
      </c>
      <c r="H30" s="104">
        <v>41</v>
      </c>
      <c r="I30" s="104">
        <v>20</v>
      </c>
      <c r="J30" s="43">
        <f t="shared" si="1"/>
        <v>30.5</v>
      </c>
      <c r="K30" s="63">
        <v>0.1</v>
      </c>
      <c r="L30" s="104">
        <v>310</v>
      </c>
      <c r="M30" s="104"/>
      <c r="N30" s="104">
        <v>12.3</v>
      </c>
      <c r="O30" s="104">
        <v>9.5</v>
      </c>
      <c r="P30" s="46">
        <f t="shared" si="2"/>
        <v>10.9</v>
      </c>
      <c r="Q30" s="104">
        <v>9.8000000000000007</v>
      </c>
      <c r="R30" s="104">
        <v>11.7</v>
      </c>
      <c r="S30" s="104">
        <v>0</v>
      </c>
      <c r="T30" s="104">
        <f t="shared" si="3"/>
        <v>0</v>
      </c>
      <c r="U30" s="104">
        <v>1005.7</v>
      </c>
      <c r="V30" s="104">
        <v>8.1999999999999993</v>
      </c>
      <c r="W30" s="104">
        <v>910.2</v>
      </c>
      <c r="X30" s="104">
        <v>36.799999999999997</v>
      </c>
      <c r="Y30" s="104">
        <v>33.5</v>
      </c>
      <c r="Z30" s="104">
        <v>33.6</v>
      </c>
      <c r="AA30" s="104">
        <v>32.9</v>
      </c>
      <c r="AB30" s="104">
        <v>32.9</v>
      </c>
      <c r="AC30" s="104">
        <v>31.6</v>
      </c>
      <c r="AD30" s="104">
        <v>29.5</v>
      </c>
      <c r="AE30" s="104">
        <v>30</v>
      </c>
      <c r="AF30" s="70"/>
    </row>
    <row r="31" spans="1:32" ht="14.45" customHeight="1" x14ac:dyDescent="0.2">
      <c r="A31" s="18">
        <v>22</v>
      </c>
      <c r="B31" s="104">
        <v>33</v>
      </c>
      <c r="C31" s="104">
        <v>20</v>
      </c>
      <c r="D31" s="46">
        <f t="shared" si="0"/>
        <v>26.5</v>
      </c>
      <c r="E31" s="104">
        <v>26.9</v>
      </c>
      <c r="F31" s="104">
        <v>17.600000000000001</v>
      </c>
      <c r="G31" s="104">
        <v>7</v>
      </c>
      <c r="H31" s="104">
        <v>48</v>
      </c>
      <c r="I31" s="104">
        <v>18</v>
      </c>
      <c r="J31" s="43">
        <f t="shared" si="1"/>
        <v>33</v>
      </c>
      <c r="K31" s="63">
        <v>0.09</v>
      </c>
      <c r="L31" s="104">
        <v>180</v>
      </c>
      <c r="M31" s="104"/>
      <c r="N31" s="104">
        <v>12.4</v>
      </c>
      <c r="O31" s="104">
        <v>7.8</v>
      </c>
      <c r="P31" s="46">
        <f t="shared" si="2"/>
        <v>10.1</v>
      </c>
      <c r="Q31" s="104">
        <v>9.8000000000000007</v>
      </c>
      <c r="R31" s="104">
        <v>11.1</v>
      </c>
      <c r="S31" s="104">
        <v>0</v>
      </c>
      <c r="T31" s="104">
        <f t="shared" si="3"/>
        <v>0</v>
      </c>
      <c r="U31" s="104">
        <v>1006.8</v>
      </c>
      <c r="V31" s="104">
        <v>7</v>
      </c>
      <c r="W31" s="104">
        <v>911</v>
      </c>
      <c r="X31" s="104">
        <v>33.9</v>
      </c>
      <c r="Y31" s="104">
        <v>34.1</v>
      </c>
      <c r="Z31" s="104">
        <v>34.799999999999997</v>
      </c>
      <c r="AA31" s="104">
        <v>32.5</v>
      </c>
      <c r="AB31" s="104">
        <v>32.4</v>
      </c>
      <c r="AC31" s="104">
        <v>31.4</v>
      </c>
      <c r="AD31" s="104">
        <v>29.6</v>
      </c>
      <c r="AE31" s="104">
        <v>29</v>
      </c>
      <c r="AF31" s="56"/>
    </row>
    <row r="32" spans="1:32" ht="14.45" customHeight="1" x14ac:dyDescent="0.2">
      <c r="A32" s="18">
        <v>23</v>
      </c>
      <c r="B32" s="104">
        <v>34.4</v>
      </c>
      <c r="C32" s="104">
        <v>22.5</v>
      </c>
      <c r="D32" s="46">
        <f t="shared" si="0"/>
        <v>28.45</v>
      </c>
      <c r="E32" s="104">
        <v>28.7</v>
      </c>
      <c r="F32" s="104">
        <v>18.3</v>
      </c>
      <c r="G32" s="104">
        <v>8.8000000000000007</v>
      </c>
      <c r="H32" s="104">
        <v>41</v>
      </c>
      <c r="I32" s="104">
        <v>22</v>
      </c>
      <c r="J32" s="43">
        <f t="shared" si="1"/>
        <v>31.5</v>
      </c>
      <c r="K32" s="63">
        <v>0.01</v>
      </c>
      <c r="L32" s="104">
        <v>210</v>
      </c>
      <c r="M32" s="104"/>
      <c r="N32" s="104">
        <v>12.3</v>
      </c>
      <c r="O32" s="104">
        <v>10.3</v>
      </c>
      <c r="P32" s="46">
        <f t="shared" si="2"/>
        <v>11.3</v>
      </c>
      <c r="Q32" s="104">
        <v>9.5</v>
      </c>
      <c r="R32" s="104">
        <v>11.2</v>
      </c>
      <c r="S32" s="104">
        <v>0</v>
      </c>
      <c r="T32" s="104">
        <f t="shared" si="3"/>
        <v>0</v>
      </c>
      <c r="U32" s="104">
        <v>1007.1</v>
      </c>
      <c r="V32" s="104">
        <v>8.8000000000000007</v>
      </c>
      <c r="W32" s="104">
        <v>911.7</v>
      </c>
      <c r="X32" s="104">
        <v>35.700000000000003</v>
      </c>
      <c r="Y32" s="104">
        <v>32.9</v>
      </c>
      <c r="Z32" s="104">
        <v>33.1</v>
      </c>
      <c r="AA32" s="104">
        <v>32.700000000000003</v>
      </c>
      <c r="AB32" s="104">
        <v>32.6</v>
      </c>
      <c r="AC32" s="104">
        <v>31.5</v>
      </c>
      <c r="AD32" s="104">
        <v>27.8</v>
      </c>
      <c r="AE32" s="104">
        <v>29</v>
      </c>
      <c r="AF32" s="70"/>
    </row>
    <row r="33" spans="1:36" ht="14.45" customHeight="1" x14ac:dyDescent="0.2">
      <c r="A33" s="18">
        <v>24</v>
      </c>
      <c r="B33" s="104">
        <v>37.5</v>
      </c>
      <c r="C33" s="104">
        <v>25.5</v>
      </c>
      <c r="D33" s="46">
        <f t="shared" si="0"/>
        <v>31.5</v>
      </c>
      <c r="E33" s="104">
        <v>31.1</v>
      </c>
      <c r="F33" s="104">
        <v>19.8</v>
      </c>
      <c r="G33" s="104">
        <v>9.9</v>
      </c>
      <c r="H33" s="104">
        <v>41</v>
      </c>
      <c r="I33" s="104">
        <v>20</v>
      </c>
      <c r="J33" s="43">
        <f t="shared" si="1"/>
        <v>30.5</v>
      </c>
      <c r="K33" s="63">
        <v>0.09</v>
      </c>
      <c r="L33" s="104">
        <v>220</v>
      </c>
      <c r="M33" s="104"/>
      <c r="N33" s="104">
        <v>14.5</v>
      </c>
      <c r="O33" s="104">
        <v>10.5</v>
      </c>
      <c r="P33" s="46">
        <f t="shared" si="2"/>
        <v>12.5</v>
      </c>
      <c r="Q33" s="104">
        <v>10</v>
      </c>
      <c r="R33" s="104">
        <v>11.2</v>
      </c>
      <c r="S33" s="104">
        <v>0</v>
      </c>
      <c r="T33" s="104">
        <f t="shared" si="3"/>
        <v>0</v>
      </c>
      <c r="U33" s="104">
        <v>1004.6</v>
      </c>
      <c r="V33" s="104">
        <v>9.9</v>
      </c>
      <c r="W33" s="104">
        <v>910.2</v>
      </c>
      <c r="X33" s="104">
        <v>35.799999999999997</v>
      </c>
      <c r="Y33" s="104">
        <v>33.299999999999997</v>
      </c>
      <c r="Z33" s="104">
        <v>33.5</v>
      </c>
      <c r="AA33" s="104">
        <v>32.799999999999997</v>
      </c>
      <c r="AB33" s="104">
        <v>33.200000000000003</v>
      </c>
      <c r="AC33" s="104">
        <v>31.4</v>
      </c>
      <c r="AD33" s="104">
        <v>29.6</v>
      </c>
      <c r="AE33" s="104">
        <v>28</v>
      </c>
      <c r="AF33" s="70"/>
    </row>
    <row r="34" spans="1:36" ht="14.45" customHeight="1" x14ac:dyDescent="0.2">
      <c r="A34" s="18">
        <v>25</v>
      </c>
      <c r="B34" s="104">
        <v>38.5</v>
      </c>
      <c r="C34" s="104">
        <v>26</v>
      </c>
      <c r="D34" s="46">
        <f t="shared" si="0"/>
        <v>32.25</v>
      </c>
      <c r="E34" s="104">
        <v>32.799999999999997</v>
      </c>
      <c r="F34" s="104">
        <v>21.5</v>
      </c>
      <c r="G34" s="104">
        <v>10.4</v>
      </c>
      <c r="H34" s="104">
        <v>37</v>
      </c>
      <c r="I34" s="104">
        <v>18</v>
      </c>
      <c r="J34" s="43">
        <f t="shared" si="1"/>
        <v>27.5</v>
      </c>
      <c r="K34" s="63">
        <v>7.0000000000000007E-2</v>
      </c>
      <c r="L34" s="104">
        <v>310</v>
      </c>
      <c r="M34" s="104"/>
      <c r="N34" s="104">
        <v>15.1</v>
      </c>
      <c r="O34" s="104">
        <v>10.8</v>
      </c>
      <c r="P34" s="46">
        <f t="shared" si="2"/>
        <v>12.95</v>
      </c>
      <c r="Q34" s="104">
        <v>11</v>
      </c>
      <c r="R34" s="104">
        <v>11.2</v>
      </c>
      <c r="S34" s="104">
        <v>0</v>
      </c>
      <c r="T34" s="104">
        <f t="shared" si="3"/>
        <v>0</v>
      </c>
      <c r="U34" s="104">
        <v>1002.8</v>
      </c>
      <c r="V34" s="104">
        <v>10.4</v>
      </c>
      <c r="W34" s="104">
        <v>909</v>
      </c>
      <c r="X34" s="104">
        <v>36.4</v>
      </c>
      <c r="Y34" s="104">
        <v>33.200000000000003</v>
      </c>
      <c r="Z34" s="104">
        <v>33.299999999999997</v>
      </c>
      <c r="AA34" s="104">
        <v>32.9</v>
      </c>
      <c r="AB34" s="104">
        <v>32.799999999999997</v>
      </c>
      <c r="AC34" s="104">
        <v>31.2</v>
      </c>
      <c r="AD34" s="104">
        <v>29.6</v>
      </c>
      <c r="AE34" s="104">
        <v>26</v>
      </c>
      <c r="AF34" s="70"/>
    </row>
    <row r="35" spans="1:36" ht="14.45" customHeight="1" x14ac:dyDescent="0.2">
      <c r="A35" s="18">
        <v>26</v>
      </c>
      <c r="B35" s="104">
        <v>39.200000000000003</v>
      </c>
      <c r="C35" s="104">
        <v>28.2</v>
      </c>
      <c r="D35" s="46">
        <f t="shared" si="0"/>
        <v>33.700000000000003</v>
      </c>
      <c r="E35" s="104">
        <v>33.700000000000003</v>
      </c>
      <c r="F35" s="104">
        <v>20.399999999999999</v>
      </c>
      <c r="G35" s="104">
        <v>10.4</v>
      </c>
      <c r="H35" s="104">
        <v>29</v>
      </c>
      <c r="I35" s="104">
        <v>21</v>
      </c>
      <c r="J35" s="43">
        <f t="shared" si="1"/>
        <v>25</v>
      </c>
      <c r="K35" s="63">
        <v>0.2</v>
      </c>
      <c r="L35" s="104">
        <v>310</v>
      </c>
      <c r="M35" s="104"/>
      <c r="N35" s="104">
        <v>14.5</v>
      </c>
      <c r="O35" s="104">
        <v>10.7</v>
      </c>
      <c r="P35" s="46">
        <f t="shared" si="2"/>
        <v>12.6</v>
      </c>
      <c r="Q35" s="104">
        <v>15</v>
      </c>
      <c r="R35" s="104">
        <v>11.3</v>
      </c>
      <c r="S35" s="104">
        <v>0</v>
      </c>
      <c r="T35" s="104">
        <f t="shared" si="3"/>
        <v>0</v>
      </c>
      <c r="U35" s="104">
        <v>1003.4</v>
      </c>
      <c r="V35" s="104">
        <v>10.4</v>
      </c>
      <c r="W35" s="104">
        <v>909.9</v>
      </c>
      <c r="X35" s="104">
        <v>35.1</v>
      </c>
      <c r="Y35" s="104">
        <v>33.5</v>
      </c>
      <c r="Z35" s="104">
        <v>33.9</v>
      </c>
      <c r="AA35" s="104">
        <v>33.4</v>
      </c>
      <c r="AB35" s="104">
        <v>32.9</v>
      </c>
      <c r="AC35" s="104">
        <v>32</v>
      </c>
      <c r="AD35" s="104">
        <v>29.8</v>
      </c>
      <c r="AE35" s="104">
        <v>24</v>
      </c>
      <c r="AF35" s="70"/>
    </row>
    <row r="36" spans="1:36" ht="14.45" customHeight="1" x14ac:dyDescent="0.2">
      <c r="A36" s="18">
        <v>27</v>
      </c>
      <c r="B36" s="104">
        <v>42.7</v>
      </c>
      <c r="C36" s="104">
        <v>30.2</v>
      </c>
      <c r="D36" s="46">
        <f t="shared" si="0"/>
        <v>36.450000000000003</v>
      </c>
      <c r="E36" s="104">
        <v>36.1</v>
      </c>
      <c r="F36" s="104">
        <v>22</v>
      </c>
      <c r="G36" s="104">
        <v>14</v>
      </c>
      <c r="H36" s="104">
        <v>38</v>
      </c>
      <c r="I36" s="104">
        <v>20</v>
      </c>
      <c r="J36" s="43">
        <f t="shared" si="1"/>
        <v>29</v>
      </c>
      <c r="K36" s="63">
        <v>0.1</v>
      </c>
      <c r="L36" s="104">
        <v>180</v>
      </c>
      <c r="M36" s="104"/>
      <c r="N36" s="104">
        <v>19.399999999999999</v>
      </c>
      <c r="O36" s="104">
        <v>12</v>
      </c>
      <c r="P36" s="46">
        <f t="shared" si="2"/>
        <v>15.7</v>
      </c>
      <c r="Q36" s="104">
        <v>8</v>
      </c>
      <c r="R36" s="104">
        <v>11.1</v>
      </c>
      <c r="S36" s="104">
        <v>0</v>
      </c>
      <c r="T36" s="104">
        <f t="shared" si="3"/>
        <v>0</v>
      </c>
      <c r="U36" s="104">
        <v>1002.9</v>
      </c>
      <c r="V36" s="104">
        <v>14</v>
      </c>
      <c r="W36" s="104">
        <v>910</v>
      </c>
      <c r="X36" s="104">
        <v>36.4</v>
      </c>
      <c r="Y36" s="104">
        <v>36.5</v>
      </c>
      <c r="Z36" s="104">
        <v>36.700000000000003</v>
      </c>
      <c r="AA36" s="104">
        <v>34.700000000000003</v>
      </c>
      <c r="AB36" s="104">
        <v>33.799999999999997</v>
      </c>
      <c r="AC36" s="104">
        <v>32.299999999999997</v>
      </c>
      <c r="AD36" s="104">
        <v>29.8</v>
      </c>
      <c r="AE36" s="104">
        <v>28</v>
      </c>
      <c r="AF36" s="56"/>
    </row>
    <row r="37" spans="1:36" ht="14.45" customHeight="1" x14ac:dyDescent="0.2">
      <c r="A37" s="18">
        <v>28</v>
      </c>
      <c r="B37" s="5">
        <v>42.8</v>
      </c>
      <c r="C37" s="6">
        <v>30</v>
      </c>
      <c r="D37" s="46">
        <f t="shared" si="0"/>
        <v>36.4</v>
      </c>
      <c r="E37" s="5">
        <v>36.200000000000003</v>
      </c>
      <c r="F37" s="38">
        <v>26</v>
      </c>
      <c r="G37" s="6">
        <v>11.6</v>
      </c>
      <c r="H37" s="6">
        <v>42</v>
      </c>
      <c r="I37" s="6">
        <v>10</v>
      </c>
      <c r="J37" s="43">
        <f t="shared" si="1"/>
        <v>26</v>
      </c>
      <c r="K37" s="64">
        <v>0.1</v>
      </c>
      <c r="L37" s="6">
        <v>330</v>
      </c>
      <c r="M37" s="6"/>
      <c r="N37" s="6">
        <v>18.899999999999999</v>
      </c>
      <c r="O37" s="6">
        <v>6.9</v>
      </c>
      <c r="P37" s="46">
        <f t="shared" si="2"/>
        <v>12.899999999999999</v>
      </c>
      <c r="Q37" s="6">
        <v>13</v>
      </c>
      <c r="R37" s="6">
        <v>11.5</v>
      </c>
      <c r="S37" s="6">
        <v>0</v>
      </c>
      <c r="T37" s="104">
        <f t="shared" si="3"/>
        <v>0</v>
      </c>
      <c r="U37" s="6">
        <v>1001.9</v>
      </c>
      <c r="V37" s="6">
        <v>11.6</v>
      </c>
      <c r="W37" s="6">
        <v>909.2</v>
      </c>
      <c r="X37" s="6">
        <v>39.200000000000003</v>
      </c>
      <c r="Y37" s="6">
        <v>36.5</v>
      </c>
      <c r="Z37" s="104">
        <v>36.299999999999997</v>
      </c>
      <c r="AA37" s="6">
        <v>35.4</v>
      </c>
      <c r="AB37" s="6">
        <v>34.9</v>
      </c>
      <c r="AC37" s="6">
        <v>32.9</v>
      </c>
      <c r="AD37" s="104">
        <v>30.5</v>
      </c>
      <c r="AE37" s="6">
        <v>25</v>
      </c>
      <c r="AF37" s="57"/>
    </row>
    <row r="38" spans="1:36" ht="14.45" customHeight="1" x14ac:dyDescent="0.2">
      <c r="A38" s="18">
        <v>29</v>
      </c>
      <c r="B38" s="5">
        <v>40.200000000000003</v>
      </c>
      <c r="C38" s="6">
        <v>25.5</v>
      </c>
      <c r="D38" s="46">
        <f t="shared" si="0"/>
        <v>32.85</v>
      </c>
      <c r="E38" s="5">
        <v>33.6</v>
      </c>
      <c r="F38" s="6">
        <v>20.2</v>
      </c>
      <c r="G38" s="6">
        <v>7.8</v>
      </c>
      <c r="H38" s="6">
        <v>42</v>
      </c>
      <c r="I38" s="6">
        <v>11</v>
      </c>
      <c r="J38" s="43">
        <f t="shared" si="1"/>
        <v>26.5</v>
      </c>
      <c r="K38" s="64">
        <v>0.1</v>
      </c>
      <c r="L38" s="6">
        <v>310</v>
      </c>
      <c r="M38" s="6"/>
      <c r="N38" s="6">
        <v>14.1</v>
      </c>
      <c r="O38" s="6">
        <v>7.9</v>
      </c>
      <c r="P38" s="46">
        <f t="shared" si="2"/>
        <v>11</v>
      </c>
      <c r="Q38" s="6">
        <v>13.5</v>
      </c>
      <c r="R38" s="6">
        <v>11.5</v>
      </c>
      <c r="S38" s="6">
        <v>0</v>
      </c>
      <c r="T38" s="104">
        <f t="shared" si="3"/>
        <v>0</v>
      </c>
      <c r="U38" s="6">
        <v>1001.7</v>
      </c>
      <c r="V38" s="6">
        <v>7.8</v>
      </c>
      <c r="W38" s="6">
        <v>908.2</v>
      </c>
      <c r="X38" s="6">
        <v>40.299999999999997</v>
      </c>
      <c r="Y38" s="6">
        <v>35.9</v>
      </c>
      <c r="Z38" s="6">
        <v>35.700000000000003</v>
      </c>
      <c r="AA38" s="6">
        <v>35</v>
      </c>
      <c r="AB38" s="6">
        <v>34.799999999999997</v>
      </c>
      <c r="AC38" s="6">
        <v>33.200000000000003</v>
      </c>
      <c r="AD38" s="6">
        <v>30.4</v>
      </c>
      <c r="AE38" s="6">
        <v>22</v>
      </c>
      <c r="AF38" s="57"/>
    </row>
    <row r="39" spans="1:36" ht="14.45" customHeight="1" x14ac:dyDescent="0.2">
      <c r="A39" s="18">
        <v>30</v>
      </c>
      <c r="B39" s="5">
        <v>39.5</v>
      </c>
      <c r="C39" s="6">
        <v>25.6</v>
      </c>
      <c r="D39" s="46">
        <f t="shared" si="0"/>
        <v>32.549999999999997</v>
      </c>
      <c r="E39" s="5">
        <v>33.1</v>
      </c>
      <c r="F39" s="6">
        <v>20.100000000000001</v>
      </c>
      <c r="G39" s="6">
        <v>10.199999999999999</v>
      </c>
      <c r="H39" s="6">
        <v>40</v>
      </c>
      <c r="I39" s="6">
        <v>18</v>
      </c>
      <c r="J39" s="46">
        <f t="shared" si="1"/>
        <v>29</v>
      </c>
      <c r="K39" s="64">
        <v>0.2</v>
      </c>
      <c r="L39" s="6">
        <v>30</v>
      </c>
      <c r="M39" s="6"/>
      <c r="N39" s="6">
        <v>15.6</v>
      </c>
      <c r="O39" s="6">
        <v>9.6</v>
      </c>
      <c r="P39" s="46">
        <f t="shared" si="2"/>
        <v>12.6</v>
      </c>
      <c r="Q39" s="6">
        <v>14.4</v>
      </c>
      <c r="R39" s="6">
        <v>10.3</v>
      </c>
      <c r="S39" s="6">
        <v>0.3</v>
      </c>
      <c r="T39" s="104">
        <f t="shared" si="3"/>
        <v>3.7499999999999999E-2</v>
      </c>
      <c r="U39" s="6">
        <v>999.1</v>
      </c>
      <c r="V39" s="6">
        <v>10.199999999999999</v>
      </c>
      <c r="W39" s="6">
        <v>905.8</v>
      </c>
      <c r="X39" s="6">
        <v>38.5</v>
      </c>
      <c r="Y39" s="6">
        <v>33.6</v>
      </c>
      <c r="Z39" s="6">
        <v>35.299999999999997</v>
      </c>
      <c r="AA39" s="6">
        <v>34.4</v>
      </c>
      <c r="AB39" s="6">
        <v>34.200000000000003</v>
      </c>
      <c r="AC39" s="6">
        <v>33.299999999999997</v>
      </c>
      <c r="AD39" s="6">
        <v>30.7</v>
      </c>
      <c r="AE39" s="6">
        <v>25</v>
      </c>
      <c r="AF39" s="57"/>
    </row>
    <row r="40" spans="1:36" ht="14.45" customHeight="1" x14ac:dyDescent="0.2">
      <c r="A40" s="18">
        <v>31</v>
      </c>
      <c r="B40" s="5"/>
      <c r="C40" s="6"/>
      <c r="D40" s="6"/>
      <c r="E40" s="5"/>
      <c r="F40" s="6"/>
      <c r="G40" s="6"/>
      <c r="H40" s="6"/>
      <c r="I40" s="6"/>
      <c r="J40" s="6"/>
      <c r="K40" s="64"/>
      <c r="L40" s="6"/>
      <c r="M40" s="6"/>
      <c r="N40" s="6"/>
      <c r="O40" s="6"/>
      <c r="P40" s="6"/>
      <c r="Q40" s="6"/>
      <c r="R40" s="6"/>
      <c r="S40" s="6"/>
      <c r="T40" s="104">
        <f t="shared" si="3"/>
        <v>0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57"/>
    </row>
    <row r="41" spans="1:36" s="60" customFormat="1" ht="14.45" customHeight="1" x14ac:dyDescent="0.2">
      <c r="A41" s="58" t="s">
        <v>36</v>
      </c>
      <c r="B41" s="59">
        <f t="shared" ref="B41:K41" si="4">AVERAGE(B10:B40)</f>
        <v>36.626666666666665</v>
      </c>
      <c r="C41" s="61">
        <f t="shared" si="4"/>
        <v>23.543333333333337</v>
      </c>
      <c r="D41" s="61">
        <f t="shared" si="4"/>
        <v>30.085000000000001</v>
      </c>
      <c r="E41" s="61">
        <f t="shared" si="4"/>
        <v>30.400000000000002</v>
      </c>
      <c r="F41" s="61">
        <f t="shared" si="4"/>
        <v>19.186666666666671</v>
      </c>
      <c r="G41" s="61">
        <f t="shared" si="4"/>
        <v>9.0833333333333339</v>
      </c>
      <c r="H41" s="61">
        <f t="shared" si="4"/>
        <v>43.866666666666667</v>
      </c>
      <c r="I41" s="61">
        <f t="shared" si="4"/>
        <v>17.399999999999999</v>
      </c>
      <c r="J41" s="61">
        <f t="shared" si="4"/>
        <v>30.633333333333333</v>
      </c>
      <c r="K41" s="65">
        <f t="shared" si="4"/>
        <v>8.1666666666666707E-2</v>
      </c>
      <c r="L41" s="61">
        <v>330</v>
      </c>
      <c r="M41" s="61"/>
      <c r="N41" s="61">
        <f t="shared" ref="N41:AE41" si="5">AVERAGE(N10:N40)</f>
        <v>14.146666666666667</v>
      </c>
      <c r="O41" s="61">
        <f t="shared" si="5"/>
        <v>9.24</v>
      </c>
      <c r="P41" s="61">
        <f t="shared" si="5"/>
        <v>11.693333333333333</v>
      </c>
      <c r="Q41" s="61">
        <f t="shared" si="5"/>
        <v>9.5766666666666698</v>
      </c>
      <c r="R41" s="61">
        <f t="shared" si="5"/>
        <v>10.786666666666665</v>
      </c>
      <c r="S41" s="61">
        <f t="shared" si="5"/>
        <v>0.24333333333333335</v>
      </c>
      <c r="T41" s="104">
        <f t="shared" si="3"/>
        <v>3.0416666666666668E-2</v>
      </c>
      <c r="U41" s="61">
        <f t="shared" si="5"/>
        <v>1005.9633333333333</v>
      </c>
      <c r="V41" s="61">
        <f t="shared" si="5"/>
        <v>9.0833333333333339</v>
      </c>
      <c r="W41" s="61">
        <f t="shared" si="5"/>
        <v>911.34333333333359</v>
      </c>
      <c r="X41" s="61">
        <f t="shared" si="5"/>
        <v>35.343333333333327</v>
      </c>
      <c r="Y41" s="61">
        <f t="shared" si="5"/>
        <v>32.923333333333325</v>
      </c>
      <c r="Z41" s="61">
        <f t="shared" si="5"/>
        <v>32.796666666666667</v>
      </c>
      <c r="AA41" s="61">
        <f t="shared" si="5"/>
        <v>32.29</v>
      </c>
      <c r="AB41" s="61">
        <f t="shared" si="5"/>
        <v>32.056666666666665</v>
      </c>
      <c r="AC41" s="61">
        <f t="shared" si="5"/>
        <v>30.686666666666664</v>
      </c>
      <c r="AD41" s="61">
        <f t="shared" si="5"/>
        <v>28.32</v>
      </c>
      <c r="AE41" s="61">
        <f t="shared" si="5"/>
        <v>28.166666666666668</v>
      </c>
      <c r="AF41" s="62"/>
    </row>
    <row r="42" spans="1:36" ht="13.5" hidden="1" customHeight="1" thickBot="1" x14ac:dyDescent="0.25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66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5"/>
      <c r="AA42" s="25"/>
      <c r="AB42" s="17"/>
      <c r="AC42" s="16"/>
      <c r="AD42" s="16"/>
      <c r="AE42" s="16"/>
      <c r="AF42" s="3"/>
    </row>
    <row r="43" spans="1:36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67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6"/>
      <c r="Z43" s="26"/>
      <c r="AA43" s="26"/>
      <c r="AB43" s="26"/>
      <c r="AC43" s="16"/>
      <c r="AD43" s="16"/>
      <c r="AE43" s="16"/>
      <c r="AF43" s="3"/>
    </row>
    <row r="44" spans="1:36" ht="15" x14ac:dyDescent="0.35">
      <c r="A44" s="14"/>
      <c r="B44" s="16"/>
      <c r="C44" s="16"/>
      <c r="D44" s="16"/>
      <c r="E44" s="16"/>
      <c r="F44" s="16"/>
      <c r="G44" s="47"/>
      <c r="H44" s="47"/>
      <c r="I44" s="47"/>
      <c r="J44" s="47"/>
      <c r="K44" s="68"/>
      <c r="L44" s="47"/>
      <c r="Y44" s="52"/>
      <c r="Z44" s="52"/>
      <c r="AA44" s="52"/>
      <c r="AB44" s="52"/>
      <c r="AC44" s="52"/>
      <c r="AD44" s="50"/>
      <c r="AE44" s="51"/>
    </row>
    <row r="45" spans="1:36" ht="15" x14ac:dyDescent="0.35">
      <c r="Y45" s="16"/>
      <c r="Z45" s="16"/>
      <c r="AA45" s="16"/>
      <c r="AB45" s="16"/>
      <c r="AC45" s="16"/>
      <c r="AD45" s="16"/>
      <c r="AE45" s="47"/>
      <c r="AF45" s="47"/>
      <c r="AG45" s="47"/>
      <c r="AH45" s="47"/>
      <c r="AI45" s="47"/>
      <c r="AJ45" s="47"/>
    </row>
    <row r="46" spans="1:36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6"/>
      <c r="AB46" s="16"/>
      <c r="AC46" s="16"/>
      <c r="AD46" s="16"/>
      <c r="AE46" s="47"/>
      <c r="AF46" s="47"/>
      <c r="AG46" s="47"/>
      <c r="AH46" s="47"/>
      <c r="AI46" s="47"/>
      <c r="AJ46" s="47"/>
    </row>
    <row r="47" spans="1:36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6"/>
      <c r="Y47" s="16"/>
      <c r="Z47" s="16"/>
      <c r="AA47" s="16"/>
      <c r="AB47" s="16"/>
      <c r="AC47" s="16"/>
      <c r="AD47" s="16"/>
      <c r="AE47" s="16"/>
      <c r="AF47" s="3"/>
    </row>
    <row r="48" spans="1:36" x14ac:dyDescent="0.2">
      <c r="A48" s="3"/>
      <c r="B48" s="7"/>
      <c r="C48" s="7"/>
      <c r="D48" s="7"/>
      <c r="E48" s="7"/>
      <c r="F48" s="7"/>
      <c r="G48" s="7"/>
      <c r="H48" s="7"/>
      <c r="I48" s="7"/>
      <c r="J48" s="7"/>
      <c r="K48" s="3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"/>
    </row>
    <row r="49" spans="1:32" ht="18.75" x14ac:dyDescent="0.45">
      <c r="A49" s="3"/>
      <c r="B49" s="7"/>
      <c r="C49" s="7"/>
      <c r="D49" s="7"/>
      <c r="E49" s="7"/>
      <c r="F49" s="7"/>
      <c r="G49" s="7"/>
      <c r="H49" s="7"/>
      <c r="I49" s="7"/>
      <c r="J49" s="7"/>
      <c r="K49" s="3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53"/>
      <c r="AC49" s="7"/>
      <c r="AD49" s="7"/>
      <c r="AE49" s="7"/>
      <c r="AF49" s="3"/>
    </row>
    <row r="50" spans="1:32" ht="27.75" x14ac:dyDescent="0.65">
      <c r="A50" s="3"/>
      <c r="B50" s="7"/>
      <c r="C50" s="7"/>
      <c r="D50" s="7"/>
      <c r="E50" s="7"/>
      <c r="F50" s="7"/>
      <c r="G50" s="7"/>
      <c r="H50" s="7"/>
      <c r="I50" s="7"/>
      <c r="J50" s="7"/>
      <c r="K50" s="3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6"/>
      <c r="AC50" s="7"/>
      <c r="AD50" s="7"/>
      <c r="AE50" s="7"/>
      <c r="AF50" s="3"/>
    </row>
    <row r="51" spans="1:32" ht="18.75" x14ac:dyDescent="0.45">
      <c r="A51" s="3"/>
      <c r="B51" s="7"/>
      <c r="C51" s="7"/>
      <c r="D51" s="7"/>
      <c r="E51" s="7"/>
      <c r="F51" s="7"/>
      <c r="G51" s="7"/>
      <c r="H51" s="7"/>
      <c r="I51" s="7"/>
      <c r="J51" s="7"/>
      <c r="K51" s="37"/>
      <c r="L51" s="7"/>
      <c r="M51" s="7"/>
      <c r="N51" s="7"/>
      <c r="O51" s="49"/>
      <c r="P51" s="7"/>
      <c r="Q51" s="39"/>
      <c r="R51" s="39"/>
      <c r="S51" s="39"/>
      <c r="T51" s="39"/>
      <c r="U51" s="40"/>
      <c r="V51" s="40"/>
      <c r="W51" s="40"/>
      <c r="X51" s="40"/>
      <c r="Y51" s="40"/>
      <c r="Z51" s="40"/>
      <c r="AA51" s="40"/>
      <c r="AB51" s="40"/>
      <c r="AC51" s="108"/>
    </row>
    <row r="52" spans="1:32" x14ac:dyDescent="0.2">
      <c r="A52" s="3"/>
      <c r="B52" s="7"/>
      <c r="C52" s="7"/>
      <c r="D52" s="7"/>
      <c r="E52" s="7"/>
      <c r="F52" s="7"/>
      <c r="G52" s="7"/>
      <c r="H52" s="7"/>
      <c r="I52" s="7"/>
      <c r="J52" s="7"/>
      <c r="K52" s="3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"/>
    </row>
  </sheetData>
  <mergeCells count="29">
    <mergeCell ref="R49:AA49"/>
    <mergeCell ref="U7:U9"/>
    <mergeCell ref="W7:W9"/>
    <mergeCell ref="X7:AD7"/>
    <mergeCell ref="AE7:AE9"/>
    <mergeCell ref="AF7:AF9"/>
    <mergeCell ref="M46:Z46"/>
    <mergeCell ref="N7:N9"/>
    <mergeCell ref="O7:O9"/>
    <mergeCell ref="P7:P9"/>
    <mergeCell ref="Q7:Q9"/>
    <mergeCell ref="R7:R9"/>
    <mergeCell ref="S7:S9"/>
    <mergeCell ref="C3:H3"/>
    <mergeCell ref="J3:Q3"/>
    <mergeCell ref="R3:Z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Z1"/>
    <mergeCell ref="C2:H2"/>
    <mergeCell ref="J2:Q2"/>
    <mergeCell ref="R2:Z2"/>
  </mergeCells>
  <pageMargins left="0.7" right="0.7" top="0.75" bottom="0.75" header="0.3" footer="0.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opLeftCell="A16" workbookViewId="0">
      <selection activeCell="A7" sqref="A7:V41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hidden="1" customWidth="1"/>
    <col min="6" max="6" width="4.85546875" style="74" hidden="1" customWidth="1"/>
    <col min="7" max="7" width="6.140625" style="74" hidden="1" customWidth="1"/>
    <col min="8" max="8" width="6.28515625" style="74" hidden="1" customWidth="1"/>
    <col min="9" max="9" width="5.140625" style="74" hidden="1" customWidth="1"/>
    <col min="10" max="10" width="6.28515625" style="74" customWidth="1"/>
    <col min="11" max="11" width="4.85546875" style="74" hidden="1" customWidth="1"/>
    <col min="12" max="12" width="6.7109375" style="74" hidden="1" customWidth="1"/>
    <col min="13" max="13" width="7.140625" style="74" hidden="1" customWidth="1"/>
    <col min="14" max="14" width="5.140625" style="74" hidden="1" customWidth="1"/>
    <col min="15" max="15" width="5.42578125" style="74" hidden="1" customWidth="1"/>
    <col min="16" max="16" width="5" style="74" hidden="1" customWidth="1"/>
    <col min="17" max="17" width="5.85546875" style="74" hidden="1" customWidth="1"/>
    <col min="18" max="18" width="4.28515625" style="74" customWidth="1"/>
    <col min="19" max="19" width="5.140625" style="74" hidden="1" customWidth="1"/>
    <col min="20" max="20" width="5.140625" style="74" customWidth="1"/>
    <col min="21" max="21" width="7.7109375" style="74" customWidth="1"/>
    <col min="22" max="22" width="5.140625" style="74" customWidth="1"/>
    <col min="23" max="23" width="8" style="74" hidden="1" customWidth="1"/>
    <col min="24" max="24" width="7.7109375" style="74" customWidth="1"/>
    <col min="25" max="25" width="5.140625" style="74" customWidth="1"/>
    <col min="26" max="27" width="4.7109375" style="74" customWidth="1"/>
    <col min="28" max="28" width="5.5703125" style="74" customWidth="1"/>
    <col min="29" max="29" width="5.42578125" style="74" customWidth="1"/>
    <col min="30" max="30" width="6.85546875" style="74" customWidth="1"/>
    <col min="31" max="32" width="6.7109375" style="74" customWidth="1"/>
    <col min="33" max="33" width="28" customWidth="1"/>
  </cols>
  <sheetData>
    <row r="1" spans="1:33" ht="20.100000000000001" customHeight="1" x14ac:dyDescent="0.55000000000000004">
      <c r="B1" s="10"/>
      <c r="C1" s="163" t="s">
        <v>19</v>
      </c>
      <c r="D1" s="163"/>
      <c r="E1" s="163"/>
      <c r="F1" s="163"/>
      <c r="G1" s="163"/>
      <c r="H1" s="163"/>
      <c r="I1" s="103"/>
      <c r="J1" s="129">
        <v>2017</v>
      </c>
      <c r="K1" s="129"/>
      <c r="L1" s="129"/>
      <c r="M1" s="129"/>
      <c r="N1" s="129"/>
      <c r="O1" s="129"/>
      <c r="P1" s="129"/>
      <c r="Q1" s="129"/>
      <c r="R1" s="164" t="s">
        <v>38</v>
      </c>
      <c r="S1" s="164"/>
      <c r="T1" s="164"/>
      <c r="U1" s="164"/>
      <c r="V1" s="164"/>
      <c r="W1" s="164"/>
      <c r="X1" s="164"/>
      <c r="Y1" s="164"/>
      <c r="Z1" s="164"/>
      <c r="AA1" s="164"/>
      <c r="AB1" s="76"/>
      <c r="AC1" s="76"/>
      <c r="AD1" s="76"/>
      <c r="AE1" s="76"/>
      <c r="AF1" s="72"/>
    </row>
    <row r="2" spans="1:33" ht="20.100000000000001" customHeight="1" x14ac:dyDescent="0.55000000000000004">
      <c r="B2" s="10"/>
      <c r="C2" s="165" t="s">
        <v>39</v>
      </c>
      <c r="D2" s="165"/>
      <c r="E2" s="165"/>
      <c r="F2" s="165"/>
      <c r="G2" s="165"/>
      <c r="H2" s="165"/>
      <c r="I2" s="9"/>
      <c r="J2" s="129" t="s">
        <v>49</v>
      </c>
      <c r="K2" s="129"/>
      <c r="L2" s="129"/>
      <c r="M2" s="129"/>
      <c r="N2" s="129"/>
      <c r="O2" s="129"/>
      <c r="P2" s="129"/>
      <c r="Q2" s="129"/>
      <c r="R2" s="164" t="s">
        <v>42</v>
      </c>
      <c r="S2" s="164"/>
      <c r="T2" s="164"/>
      <c r="U2" s="164"/>
      <c r="V2" s="164"/>
      <c r="W2" s="164"/>
      <c r="X2" s="164"/>
      <c r="Y2" s="164"/>
      <c r="Z2" s="164"/>
      <c r="AA2" s="164"/>
      <c r="AB2" s="76"/>
      <c r="AC2" s="76"/>
      <c r="AD2" s="76"/>
      <c r="AE2" s="76"/>
      <c r="AF2" s="72"/>
    </row>
    <row r="3" spans="1:33" ht="20.100000000000001" customHeight="1" thickBot="1" x14ac:dyDescent="0.5">
      <c r="B3" s="10"/>
      <c r="C3" s="165" t="s">
        <v>41</v>
      </c>
      <c r="D3" s="165"/>
      <c r="E3" s="165"/>
      <c r="F3" s="165"/>
      <c r="G3" s="165"/>
      <c r="H3" s="165"/>
      <c r="I3" s="9"/>
      <c r="J3" s="166" t="s">
        <v>40</v>
      </c>
      <c r="K3" s="166"/>
      <c r="L3" s="166"/>
      <c r="M3" s="166"/>
      <c r="N3" s="166"/>
      <c r="O3" s="166"/>
      <c r="P3" s="166"/>
      <c r="Q3" s="166"/>
      <c r="R3" s="167" t="s">
        <v>0</v>
      </c>
      <c r="S3" s="167"/>
      <c r="T3" s="167"/>
      <c r="U3" s="167"/>
      <c r="V3" s="167"/>
      <c r="W3" s="167"/>
      <c r="X3" s="167"/>
      <c r="Y3" s="167"/>
      <c r="Z3" s="167"/>
      <c r="AA3" s="167"/>
      <c r="AB3" s="76"/>
      <c r="AC3" s="76"/>
      <c r="AD3" s="76"/>
      <c r="AE3" s="76"/>
      <c r="AF3" s="72"/>
    </row>
    <row r="4" spans="1:33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112"/>
      <c r="AC4" s="10"/>
      <c r="AD4" s="10"/>
      <c r="AE4" s="10"/>
      <c r="AF4" s="10"/>
    </row>
    <row r="5" spans="1:33" ht="16.5" hidden="1" thickBot="1" x14ac:dyDescent="0.45">
      <c r="A5" s="4"/>
      <c r="B5" s="10"/>
      <c r="C5" s="9"/>
      <c r="D5" s="9"/>
      <c r="E5" s="9"/>
      <c r="F5" s="9"/>
      <c r="G5" s="9"/>
      <c r="H5" s="9"/>
      <c r="I5" s="9"/>
      <c r="J5" s="9"/>
      <c r="AC5" s="20"/>
      <c r="AD5" s="10"/>
      <c r="AE5" s="10"/>
      <c r="AF5" s="10"/>
    </row>
    <row r="6" spans="1:33" ht="16.5" hidden="1" thickBot="1" x14ac:dyDescent="0.45">
      <c r="A6" s="4"/>
      <c r="B6" s="2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13"/>
      <c r="U7" s="153" t="s">
        <v>34</v>
      </c>
      <c r="V7" s="116" t="s">
        <v>115</v>
      </c>
      <c r="W7" s="153" t="s">
        <v>34</v>
      </c>
      <c r="X7" s="153" t="s">
        <v>35</v>
      </c>
      <c r="Y7" s="142" t="s">
        <v>11</v>
      </c>
      <c r="Z7" s="157"/>
      <c r="AA7" s="157"/>
      <c r="AB7" s="157"/>
      <c r="AC7" s="157"/>
      <c r="AD7" s="157"/>
      <c r="AE7" s="143"/>
      <c r="AF7" s="158" t="s">
        <v>21</v>
      </c>
      <c r="AG7" s="147" t="s">
        <v>24</v>
      </c>
    </row>
    <row r="8" spans="1:33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14"/>
      <c r="U8" s="154"/>
      <c r="V8" s="117"/>
      <c r="W8" s="154"/>
      <c r="X8" s="154"/>
      <c r="Y8" s="22"/>
      <c r="Z8" s="22"/>
      <c r="AA8" s="22"/>
      <c r="AB8" s="22"/>
      <c r="AC8" s="22"/>
      <c r="AD8" s="22"/>
      <c r="AE8" s="23"/>
      <c r="AF8" s="158"/>
      <c r="AG8" s="148"/>
    </row>
    <row r="9" spans="1:33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23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15" t="s">
        <v>107</v>
      </c>
      <c r="U9" s="155"/>
      <c r="V9" s="23" t="s">
        <v>22</v>
      </c>
      <c r="W9" s="155"/>
      <c r="X9" s="155"/>
      <c r="Y9" s="75" t="s">
        <v>12</v>
      </c>
      <c r="Z9" s="75" t="s">
        <v>13</v>
      </c>
      <c r="AA9" s="75" t="s">
        <v>14</v>
      </c>
      <c r="AB9" s="75" t="s">
        <v>15</v>
      </c>
      <c r="AC9" s="75" t="s">
        <v>16</v>
      </c>
      <c r="AD9" s="75" t="s">
        <v>17</v>
      </c>
      <c r="AE9" s="75" t="s">
        <v>18</v>
      </c>
      <c r="AF9" s="159"/>
      <c r="AG9" s="148"/>
    </row>
    <row r="10" spans="1:33" ht="14.45" customHeight="1" x14ac:dyDescent="0.2">
      <c r="A10" s="18">
        <v>1</v>
      </c>
      <c r="B10" s="104">
        <v>40</v>
      </c>
      <c r="C10" s="104">
        <v>27.5</v>
      </c>
      <c r="D10" s="32">
        <f t="shared" ref="D10:D40" si="0">AVERAGE(B10:C10)</f>
        <v>33.75</v>
      </c>
      <c r="E10" s="104">
        <v>32.1</v>
      </c>
      <c r="F10" s="104">
        <v>21.3</v>
      </c>
      <c r="G10" s="104">
        <v>8.9</v>
      </c>
      <c r="H10" s="104">
        <v>32</v>
      </c>
      <c r="I10" s="104">
        <v>17</v>
      </c>
      <c r="J10" s="43">
        <f t="shared" ref="J10:J40" si="1">AVERAGE(H10:I10)</f>
        <v>24.5</v>
      </c>
      <c r="K10" s="104">
        <v>0.5</v>
      </c>
      <c r="L10" s="104">
        <v>80</v>
      </c>
      <c r="M10" s="104"/>
      <c r="N10" s="104">
        <v>14.3</v>
      </c>
      <c r="O10" s="104">
        <v>8.6</v>
      </c>
      <c r="P10" s="44">
        <f t="shared" ref="P10:P40" si="2">AVERAGE(N10:O10)</f>
        <v>11.45</v>
      </c>
      <c r="Q10" s="104">
        <v>15.6</v>
      </c>
      <c r="R10" s="104">
        <v>11.9</v>
      </c>
      <c r="S10" s="104">
        <v>0</v>
      </c>
      <c r="T10" s="104">
        <f>(S10/8)</f>
        <v>0</v>
      </c>
      <c r="U10" s="104">
        <v>1000.4</v>
      </c>
      <c r="V10" s="104">
        <v>8.9</v>
      </c>
      <c r="W10" s="104">
        <v>1000.4</v>
      </c>
      <c r="X10" s="104">
        <v>907</v>
      </c>
      <c r="Y10" s="104">
        <v>30</v>
      </c>
      <c r="Z10" s="104">
        <v>35.4</v>
      </c>
      <c r="AA10" s="104">
        <v>35.799999999999997</v>
      </c>
      <c r="AB10" s="104">
        <v>34.1</v>
      </c>
      <c r="AC10" s="104">
        <v>34.4</v>
      </c>
      <c r="AD10" s="104">
        <v>33.1</v>
      </c>
      <c r="AE10" s="104">
        <v>30.9</v>
      </c>
      <c r="AF10" s="104">
        <v>23</v>
      </c>
      <c r="AG10" s="70"/>
    </row>
    <row r="11" spans="1:33" ht="14.45" customHeight="1" x14ac:dyDescent="0.2">
      <c r="A11" s="18">
        <v>2</v>
      </c>
      <c r="B11" s="104">
        <v>40.4</v>
      </c>
      <c r="C11" s="104">
        <v>28.4</v>
      </c>
      <c r="D11" s="32">
        <f t="shared" si="0"/>
        <v>34.4</v>
      </c>
      <c r="E11" s="104">
        <v>33.9</v>
      </c>
      <c r="F11" s="104">
        <v>22.6</v>
      </c>
      <c r="G11" s="104">
        <v>12.2</v>
      </c>
      <c r="H11" s="104">
        <v>29</v>
      </c>
      <c r="I11" s="104">
        <v>21</v>
      </c>
      <c r="J11" s="43">
        <f t="shared" si="1"/>
        <v>25</v>
      </c>
      <c r="K11" s="104">
        <v>0.5</v>
      </c>
      <c r="L11" s="104">
        <v>80</v>
      </c>
      <c r="M11" s="104"/>
      <c r="N11" s="104">
        <v>17.8</v>
      </c>
      <c r="O11" s="104">
        <v>10.5</v>
      </c>
      <c r="P11" s="32">
        <f t="shared" si="2"/>
        <v>14.15</v>
      </c>
      <c r="Q11" s="104">
        <v>15</v>
      </c>
      <c r="R11" s="104">
        <v>10.5</v>
      </c>
      <c r="S11" s="104">
        <v>0</v>
      </c>
      <c r="T11" s="104">
        <f t="shared" ref="T11:T40" si="3">(S11/8)</f>
        <v>0</v>
      </c>
      <c r="U11" s="104">
        <v>1001.7</v>
      </c>
      <c r="V11" s="104">
        <v>12.2</v>
      </c>
      <c r="W11" s="104">
        <v>1001.7</v>
      </c>
      <c r="X11" s="104">
        <v>908.4</v>
      </c>
      <c r="Y11" s="104">
        <v>39.799999999999997</v>
      </c>
      <c r="Z11" s="104">
        <v>35.700000000000003</v>
      </c>
      <c r="AA11" s="104">
        <v>35.5</v>
      </c>
      <c r="AB11" s="104">
        <v>34.700000000000003</v>
      </c>
      <c r="AC11" s="104">
        <v>34.4</v>
      </c>
      <c r="AD11" s="104">
        <v>33</v>
      </c>
      <c r="AE11" s="104">
        <v>31</v>
      </c>
      <c r="AF11" s="104">
        <v>25</v>
      </c>
      <c r="AG11" s="70" t="s">
        <v>67</v>
      </c>
    </row>
    <row r="12" spans="1:33" ht="14.45" customHeight="1" x14ac:dyDescent="0.2">
      <c r="A12" s="18">
        <v>3</v>
      </c>
      <c r="B12" s="104">
        <v>41.5</v>
      </c>
      <c r="C12" s="104">
        <v>28</v>
      </c>
      <c r="D12" s="32">
        <f t="shared" si="0"/>
        <v>34.75</v>
      </c>
      <c r="E12" s="104">
        <v>35.4</v>
      </c>
      <c r="F12" s="104">
        <v>23.5</v>
      </c>
      <c r="G12" s="104">
        <v>10.1</v>
      </c>
      <c r="H12" s="104">
        <v>33</v>
      </c>
      <c r="I12" s="104">
        <v>18</v>
      </c>
      <c r="J12" s="43">
        <f t="shared" si="1"/>
        <v>25.5</v>
      </c>
      <c r="K12" s="104">
        <v>0.2</v>
      </c>
      <c r="L12" s="104">
        <v>330</v>
      </c>
      <c r="M12" s="104"/>
      <c r="N12" s="104">
        <v>21.5</v>
      </c>
      <c r="O12" s="104">
        <v>9.1999999999999993</v>
      </c>
      <c r="P12" s="32">
        <f t="shared" si="2"/>
        <v>15.35</v>
      </c>
      <c r="Q12" s="104">
        <v>9.6999999999999993</v>
      </c>
      <c r="R12" s="104">
        <v>11</v>
      </c>
      <c r="S12" s="104">
        <v>1</v>
      </c>
      <c r="T12" s="104">
        <f>(S12/8)</f>
        <v>0.125</v>
      </c>
      <c r="U12" s="104">
        <v>1000.7</v>
      </c>
      <c r="V12" s="104">
        <v>10.1</v>
      </c>
      <c r="W12" s="104">
        <v>1000.7</v>
      </c>
      <c r="X12" s="104">
        <v>907.9</v>
      </c>
      <c r="Y12" s="104">
        <v>39.1</v>
      </c>
      <c r="Z12" s="104">
        <v>36.6</v>
      </c>
      <c r="AA12" s="104">
        <v>36.299999999999997</v>
      </c>
      <c r="AB12" s="104">
        <v>34.200000000000003</v>
      </c>
      <c r="AC12" s="104">
        <v>34.6</v>
      </c>
      <c r="AD12" s="104">
        <v>33.299999999999997</v>
      </c>
      <c r="AE12" s="104">
        <v>31</v>
      </c>
      <c r="AF12" s="104">
        <v>22</v>
      </c>
      <c r="AG12" s="70" t="s">
        <v>67</v>
      </c>
    </row>
    <row r="13" spans="1:33" ht="14.45" customHeight="1" x14ac:dyDescent="0.2">
      <c r="A13" s="18">
        <v>4</v>
      </c>
      <c r="B13" s="104">
        <v>43.5</v>
      </c>
      <c r="C13" s="104">
        <v>30.2</v>
      </c>
      <c r="D13" s="32">
        <f t="shared" si="0"/>
        <v>36.85</v>
      </c>
      <c r="E13" s="104">
        <v>36.9</v>
      </c>
      <c r="F13" s="104">
        <v>26.6</v>
      </c>
      <c r="G13" s="104">
        <v>11.9</v>
      </c>
      <c r="H13" s="104">
        <v>31</v>
      </c>
      <c r="I13" s="104">
        <v>14</v>
      </c>
      <c r="J13" s="43">
        <f t="shared" si="1"/>
        <v>22.5</v>
      </c>
      <c r="K13" s="104">
        <v>7.0000000000000007E-2</v>
      </c>
      <c r="L13" s="104">
        <v>330</v>
      </c>
      <c r="M13" s="104"/>
      <c r="N13" s="104">
        <v>16.600000000000001</v>
      </c>
      <c r="O13" s="104">
        <v>10.1</v>
      </c>
      <c r="P13" s="32">
        <f t="shared" si="2"/>
        <v>13.350000000000001</v>
      </c>
      <c r="Q13" s="104">
        <v>13.6</v>
      </c>
      <c r="R13" s="104">
        <v>11.1</v>
      </c>
      <c r="S13" s="104">
        <v>1</v>
      </c>
      <c r="T13" s="104">
        <f t="shared" si="3"/>
        <v>0.125</v>
      </c>
      <c r="U13" s="104">
        <v>999.9</v>
      </c>
      <c r="V13" s="104">
        <v>11.9</v>
      </c>
      <c r="W13" s="104">
        <v>999.9</v>
      </c>
      <c r="X13" s="104">
        <v>907.6</v>
      </c>
      <c r="Y13" s="104">
        <v>39</v>
      </c>
      <c r="Z13" s="104">
        <v>36.6</v>
      </c>
      <c r="AA13" s="104">
        <v>36.6</v>
      </c>
      <c r="AB13" s="104">
        <v>35</v>
      </c>
      <c r="AC13" s="104">
        <v>34.700000000000003</v>
      </c>
      <c r="AD13" s="104">
        <v>33.700000000000003</v>
      </c>
      <c r="AE13" s="104">
        <v>31.4</v>
      </c>
      <c r="AF13" s="104">
        <v>23</v>
      </c>
      <c r="AG13" s="70" t="s">
        <v>67</v>
      </c>
    </row>
    <row r="14" spans="1:33" ht="14.45" customHeight="1" x14ac:dyDescent="0.2">
      <c r="A14" s="18">
        <v>5</v>
      </c>
      <c r="B14" s="104">
        <v>43.2</v>
      </c>
      <c r="C14" s="104">
        <v>30.8</v>
      </c>
      <c r="D14" s="32">
        <f t="shared" si="0"/>
        <v>37</v>
      </c>
      <c r="E14" s="104">
        <v>36.6</v>
      </c>
      <c r="F14" s="104">
        <v>27</v>
      </c>
      <c r="G14" s="104">
        <v>10.8</v>
      </c>
      <c r="H14" s="104">
        <v>32</v>
      </c>
      <c r="I14" s="104">
        <v>13</v>
      </c>
      <c r="J14" s="43">
        <f t="shared" si="1"/>
        <v>22.5</v>
      </c>
      <c r="K14" s="104">
        <v>7.0000000000000007E-2</v>
      </c>
      <c r="L14" s="104">
        <v>20</v>
      </c>
      <c r="M14" s="105"/>
      <c r="N14" s="104">
        <v>18.399999999999999</v>
      </c>
      <c r="O14" s="104">
        <v>10.3</v>
      </c>
      <c r="P14" s="32">
        <f t="shared" si="2"/>
        <v>14.35</v>
      </c>
      <c r="Q14" s="104">
        <v>7.1</v>
      </c>
      <c r="R14" s="104">
        <v>8.1999999999999993</v>
      </c>
      <c r="S14" s="104">
        <v>2</v>
      </c>
      <c r="T14" s="104">
        <f t="shared" si="3"/>
        <v>0.25</v>
      </c>
      <c r="U14" s="104">
        <v>1000.5</v>
      </c>
      <c r="V14" s="104">
        <v>10.8</v>
      </c>
      <c r="W14" s="104">
        <v>1000.5</v>
      </c>
      <c r="X14" s="104">
        <v>908</v>
      </c>
      <c r="Y14" s="104">
        <v>39.5</v>
      </c>
      <c r="Z14" s="104">
        <v>37</v>
      </c>
      <c r="AA14" s="104">
        <v>37</v>
      </c>
      <c r="AB14" s="104">
        <v>35.4</v>
      </c>
      <c r="AC14" s="104">
        <v>35.1</v>
      </c>
      <c r="AD14" s="104">
        <v>33.9</v>
      </c>
      <c r="AE14" s="104">
        <v>31.2</v>
      </c>
      <c r="AF14" s="104">
        <v>22</v>
      </c>
      <c r="AG14" s="70"/>
    </row>
    <row r="15" spans="1:33" ht="14.45" customHeight="1" x14ac:dyDescent="0.2">
      <c r="A15" s="18">
        <v>6</v>
      </c>
      <c r="B15" s="104">
        <v>43</v>
      </c>
      <c r="C15" s="104">
        <v>29.6</v>
      </c>
      <c r="D15" s="32">
        <f t="shared" si="0"/>
        <v>36.299999999999997</v>
      </c>
      <c r="E15" s="104">
        <v>36.700000000000003</v>
      </c>
      <c r="F15" s="104">
        <v>26.5</v>
      </c>
      <c r="G15" s="104">
        <v>9.1999999999999993</v>
      </c>
      <c r="H15" s="104">
        <v>34</v>
      </c>
      <c r="I15" s="104">
        <v>10</v>
      </c>
      <c r="J15" s="43">
        <f t="shared" si="1"/>
        <v>22</v>
      </c>
      <c r="K15" s="104">
        <v>0.05</v>
      </c>
      <c r="L15" s="104">
        <v>30</v>
      </c>
      <c r="M15" s="104"/>
      <c r="N15" s="104">
        <v>16.399999999999999</v>
      </c>
      <c r="O15" s="104">
        <v>7.3</v>
      </c>
      <c r="P15" s="32">
        <f t="shared" si="2"/>
        <v>11.85</v>
      </c>
      <c r="Q15" s="104">
        <v>15</v>
      </c>
      <c r="R15" s="104">
        <v>11.2</v>
      </c>
      <c r="S15" s="104">
        <v>2</v>
      </c>
      <c r="T15" s="104">
        <f t="shared" si="3"/>
        <v>0.25</v>
      </c>
      <c r="U15" s="104">
        <v>1000.3</v>
      </c>
      <c r="V15" s="104">
        <v>9.1999999999999993</v>
      </c>
      <c r="W15" s="104">
        <v>1000.3</v>
      </c>
      <c r="X15" s="104">
        <v>907.9</v>
      </c>
      <c r="Y15" s="104">
        <v>39.1</v>
      </c>
      <c r="Z15" s="104">
        <v>37.200000000000003</v>
      </c>
      <c r="AA15" s="104">
        <v>37.200000000000003</v>
      </c>
      <c r="AB15" s="104">
        <v>35.799999999999997</v>
      </c>
      <c r="AC15" s="104">
        <v>35</v>
      </c>
      <c r="AD15" s="104">
        <v>33.9</v>
      </c>
      <c r="AE15" s="104">
        <v>31.8</v>
      </c>
      <c r="AF15" s="104">
        <v>20</v>
      </c>
      <c r="AG15" s="70"/>
    </row>
    <row r="16" spans="1:33" ht="14.45" customHeight="1" x14ac:dyDescent="0.2">
      <c r="A16" s="18">
        <v>7</v>
      </c>
      <c r="B16" s="104">
        <v>42</v>
      </c>
      <c r="C16" s="104">
        <v>32.5</v>
      </c>
      <c r="D16" s="32">
        <f t="shared" si="0"/>
        <v>37.25</v>
      </c>
      <c r="E16" s="104">
        <v>36.299999999999997</v>
      </c>
      <c r="F16" s="104">
        <v>26.2</v>
      </c>
      <c r="G16" s="104">
        <v>8.5</v>
      </c>
      <c r="H16" s="104">
        <v>31</v>
      </c>
      <c r="I16" s="104">
        <v>12</v>
      </c>
      <c r="J16" s="43">
        <f t="shared" si="1"/>
        <v>21.5</v>
      </c>
      <c r="K16" s="104">
        <v>0.1</v>
      </c>
      <c r="L16" s="104">
        <v>310</v>
      </c>
      <c r="M16" s="104"/>
      <c r="N16" s="104">
        <v>14.8</v>
      </c>
      <c r="O16" s="104">
        <v>9.6</v>
      </c>
      <c r="P16" s="32">
        <f t="shared" si="2"/>
        <v>12.2</v>
      </c>
      <c r="Q16" s="104">
        <v>13.7</v>
      </c>
      <c r="R16" s="104">
        <v>9.5</v>
      </c>
      <c r="S16" s="104">
        <v>2</v>
      </c>
      <c r="T16" s="104">
        <f t="shared" si="3"/>
        <v>0.25</v>
      </c>
      <c r="U16" s="104">
        <v>998.7</v>
      </c>
      <c r="V16" s="104">
        <v>8.5</v>
      </c>
      <c r="W16" s="104">
        <v>998.7</v>
      </c>
      <c r="X16" s="104">
        <v>905.9</v>
      </c>
      <c r="Y16" s="104">
        <v>36</v>
      </c>
      <c r="Z16" s="104">
        <v>36</v>
      </c>
      <c r="AA16" s="104">
        <v>36.1</v>
      </c>
      <c r="AB16" s="104">
        <v>35.700000000000003</v>
      </c>
      <c r="AC16" s="104">
        <v>34.5</v>
      </c>
      <c r="AD16" s="104">
        <v>33.6</v>
      </c>
      <c r="AE16" s="104">
        <v>31.7</v>
      </c>
      <c r="AF16" s="104">
        <v>19</v>
      </c>
      <c r="AG16" s="70" t="s">
        <v>67</v>
      </c>
    </row>
    <row r="17" spans="1:33" ht="14.45" customHeight="1" x14ac:dyDescent="0.2">
      <c r="A17" s="18">
        <v>8</v>
      </c>
      <c r="B17" s="104">
        <v>41</v>
      </c>
      <c r="C17" s="104">
        <v>29.5</v>
      </c>
      <c r="D17" s="32">
        <f t="shared" si="0"/>
        <v>35.25</v>
      </c>
      <c r="E17" s="104">
        <v>35.700000000000003</v>
      </c>
      <c r="F17" s="104">
        <v>23.9</v>
      </c>
      <c r="G17" s="104">
        <v>10.3</v>
      </c>
      <c r="H17" s="104">
        <v>33</v>
      </c>
      <c r="I17" s="104">
        <v>14</v>
      </c>
      <c r="J17" s="43">
        <f t="shared" si="1"/>
        <v>23.5</v>
      </c>
      <c r="K17" s="104">
        <v>0.04</v>
      </c>
      <c r="L17" s="104">
        <v>310</v>
      </c>
      <c r="M17" s="104"/>
      <c r="N17" s="104">
        <v>19.5</v>
      </c>
      <c r="O17" s="104">
        <v>9.8000000000000007</v>
      </c>
      <c r="P17" s="32">
        <f t="shared" si="2"/>
        <v>14.65</v>
      </c>
      <c r="Q17" s="104">
        <v>11.6</v>
      </c>
      <c r="R17" s="104">
        <v>8.9</v>
      </c>
      <c r="S17" s="104">
        <v>3</v>
      </c>
      <c r="T17" s="104">
        <f t="shared" si="3"/>
        <v>0.375</v>
      </c>
      <c r="U17" s="104">
        <v>999.6</v>
      </c>
      <c r="V17" s="104">
        <v>10.3</v>
      </c>
      <c r="W17" s="104">
        <v>999.6</v>
      </c>
      <c r="X17" s="106">
        <v>907</v>
      </c>
      <c r="Y17" s="104">
        <v>37.700000000000003</v>
      </c>
      <c r="Z17" s="104">
        <v>36.200000000000003</v>
      </c>
      <c r="AA17" s="104">
        <v>36.299999999999997</v>
      </c>
      <c r="AB17" s="104">
        <v>35.299999999999997</v>
      </c>
      <c r="AC17" s="104">
        <v>34.9</v>
      </c>
      <c r="AD17" s="104">
        <v>33.9</v>
      </c>
      <c r="AE17" s="104">
        <v>31.9</v>
      </c>
      <c r="AF17" s="104">
        <v>22</v>
      </c>
      <c r="AG17" s="70"/>
    </row>
    <row r="18" spans="1:33" ht="14.45" customHeight="1" x14ac:dyDescent="0.2">
      <c r="A18" s="18">
        <v>9</v>
      </c>
      <c r="B18" s="104">
        <v>40.200000000000003</v>
      </c>
      <c r="C18" s="104">
        <v>31</v>
      </c>
      <c r="D18" s="32">
        <f t="shared" si="0"/>
        <v>35.6</v>
      </c>
      <c r="E18" s="104">
        <v>35.6</v>
      </c>
      <c r="F18" s="104">
        <v>25.8</v>
      </c>
      <c r="G18" s="104">
        <v>8.5</v>
      </c>
      <c r="H18" s="104">
        <v>27</v>
      </c>
      <c r="I18" s="104">
        <v>13</v>
      </c>
      <c r="J18" s="43">
        <f t="shared" si="1"/>
        <v>20</v>
      </c>
      <c r="K18" s="104">
        <v>0.1</v>
      </c>
      <c r="L18" s="104">
        <v>30</v>
      </c>
      <c r="M18" s="104"/>
      <c r="N18" s="104">
        <v>14.2</v>
      </c>
      <c r="O18" s="104">
        <v>9.1999999999999993</v>
      </c>
      <c r="P18" s="32">
        <f t="shared" si="2"/>
        <v>11.7</v>
      </c>
      <c r="Q18" s="104">
        <v>10</v>
      </c>
      <c r="R18" s="104">
        <v>8.4</v>
      </c>
      <c r="S18" s="104">
        <v>4</v>
      </c>
      <c r="T18" s="104">
        <f t="shared" si="3"/>
        <v>0.5</v>
      </c>
      <c r="U18" s="104">
        <v>1002.6</v>
      </c>
      <c r="V18" s="104">
        <v>8.5</v>
      </c>
      <c r="W18" s="104">
        <v>1002.6</v>
      </c>
      <c r="X18" s="106">
        <v>909.7</v>
      </c>
      <c r="Y18" s="104">
        <v>39.200000000000003</v>
      </c>
      <c r="Z18" s="104">
        <v>35.9</v>
      </c>
      <c r="AA18" s="74">
        <v>36.200000000000003</v>
      </c>
      <c r="AB18" s="104">
        <v>36.1</v>
      </c>
      <c r="AC18" s="104">
        <v>35.799999999999997</v>
      </c>
      <c r="AD18" s="104">
        <v>34.200000000000003</v>
      </c>
      <c r="AE18" s="104">
        <v>32</v>
      </c>
      <c r="AF18" s="104">
        <v>21</v>
      </c>
      <c r="AG18" s="70"/>
    </row>
    <row r="19" spans="1:33" ht="14.45" customHeight="1" x14ac:dyDescent="0.2">
      <c r="A19" s="18">
        <v>10</v>
      </c>
      <c r="B19" s="104">
        <v>41.9</v>
      </c>
      <c r="C19" s="104">
        <v>31</v>
      </c>
      <c r="D19" s="45">
        <f t="shared" si="0"/>
        <v>36.450000000000003</v>
      </c>
      <c r="E19" s="104">
        <v>33.6</v>
      </c>
      <c r="F19" s="104">
        <v>25.5</v>
      </c>
      <c r="G19" s="104">
        <v>7.6</v>
      </c>
      <c r="H19" s="104">
        <v>32</v>
      </c>
      <c r="I19" s="104">
        <v>9</v>
      </c>
      <c r="J19" s="43">
        <f t="shared" si="1"/>
        <v>20.5</v>
      </c>
      <c r="K19" s="104">
        <v>0.03</v>
      </c>
      <c r="L19" s="104">
        <v>25</v>
      </c>
      <c r="M19" s="104"/>
      <c r="N19" s="104">
        <v>14.6</v>
      </c>
      <c r="O19" s="104">
        <v>6.7</v>
      </c>
      <c r="P19" s="32">
        <f t="shared" si="2"/>
        <v>10.65</v>
      </c>
      <c r="Q19" s="104">
        <v>12.5</v>
      </c>
      <c r="R19" s="104">
        <v>10.9</v>
      </c>
      <c r="S19" s="104">
        <v>3</v>
      </c>
      <c r="T19" s="104">
        <f t="shared" si="3"/>
        <v>0.375</v>
      </c>
      <c r="U19" s="104">
        <v>1004.1</v>
      </c>
      <c r="V19" s="104">
        <v>7.6</v>
      </c>
      <c r="W19" s="104">
        <v>1004.1</v>
      </c>
      <c r="X19" s="104">
        <v>911</v>
      </c>
      <c r="Y19" s="104">
        <v>39</v>
      </c>
      <c r="Z19" s="104">
        <v>36.299999999999997</v>
      </c>
      <c r="AA19" s="104">
        <v>36.4</v>
      </c>
      <c r="AB19" s="104">
        <v>34.700000000000003</v>
      </c>
      <c r="AC19" s="104">
        <v>35.5</v>
      </c>
      <c r="AD19" s="104">
        <v>34.200000000000003</v>
      </c>
      <c r="AE19" s="74">
        <v>29.7</v>
      </c>
      <c r="AF19" s="104">
        <v>20</v>
      </c>
      <c r="AG19" s="70"/>
    </row>
    <row r="20" spans="1:33" ht="14.45" customHeight="1" x14ac:dyDescent="0.2">
      <c r="A20" s="18">
        <v>11</v>
      </c>
      <c r="B20" s="104">
        <v>40.4</v>
      </c>
      <c r="C20" s="104">
        <v>26</v>
      </c>
      <c r="D20" s="46">
        <f t="shared" si="0"/>
        <v>33.200000000000003</v>
      </c>
      <c r="E20" s="104">
        <v>32.9</v>
      </c>
      <c r="F20" s="104">
        <v>22.3</v>
      </c>
      <c r="G20" s="104">
        <v>8.6</v>
      </c>
      <c r="H20" s="104">
        <v>36</v>
      </c>
      <c r="I20" s="104">
        <v>13</v>
      </c>
      <c r="J20" s="43">
        <f t="shared" si="1"/>
        <v>24.5</v>
      </c>
      <c r="K20" s="104">
        <v>0.01</v>
      </c>
      <c r="L20" s="104">
        <v>30</v>
      </c>
      <c r="M20" s="104"/>
      <c r="N20" s="104">
        <v>14.1</v>
      </c>
      <c r="O20" s="104">
        <v>9.6999999999999993</v>
      </c>
      <c r="P20" s="32">
        <f t="shared" si="2"/>
        <v>11.899999999999999</v>
      </c>
      <c r="Q20" s="104">
        <v>13.9</v>
      </c>
      <c r="R20" s="104">
        <v>11.4</v>
      </c>
      <c r="S20" s="104">
        <v>0</v>
      </c>
      <c r="T20" s="104">
        <f t="shared" si="3"/>
        <v>0</v>
      </c>
      <c r="U20" s="104">
        <v>1004</v>
      </c>
      <c r="V20" s="104">
        <v>8.6</v>
      </c>
      <c r="W20" s="104">
        <v>1004</v>
      </c>
      <c r="X20" s="104">
        <v>910.5</v>
      </c>
      <c r="Y20" s="104">
        <v>36.299999999999997</v>
      </c>
      <c r="Z20" s="104">
        <v>34.299999999999997</v>
      </c>
      <c r="AA20" s="104">
        <v>36</v>
      </c>
      <c r="AB20" s="104">
        <v>35.299999999999997</v>
      </c>
      <c r="AC20" s="104">
        <v>35.4</v>
      </c>
      <c r="AD20" s="104">
        <v>34.200000000000003</v>
      </c>
      <c r="AE20" s="104">
        <v>32</v>
      </c>
      <c r="AF20" s="104">
        <v>21</v>
      </c>
      <c r="AG20" s="70" t="s">
        <v>67</v>
      </c>
    </row>
    <row r="21" spans="1:33" ht="14.45" customHeight="1" x14ac:dyDescent="0.2">
      <c r="A21" s="18">
        <v>12</v>
      </c>
      <c r="B21" s="104">
        <v>38</v>
      </c>
      <c r="C21" s="104">
        <v>29</v>
      </c>
      <c r="D21" s="46">
        <f t="shared" si="0"/>
        <v>33.5</v>
      </c>
      <c r="E21" s="104">
        <v>33.1</v>
      </c>
      <c r="F21" s="104">
        <v>25</v>
      </c>
      <c r="G21" s="104">
        <v>10.1</v>
      </c>
      <c r="H21" s="104">
        <v>33</v>
      </c>
      <c r="I21" s="104">
        <v>16</v>
      </c>
      <c r="J21" s="43">
        <f t="shared" si="1"/>
        <v>24.5</v>
      </c>
      <c r="K21" s="104">
        <v>0.4</v>
      </c>
      <c r="L21" s="104">
        <v>90</v>
      </c>
      <c r="M21" s="104"/>
      <c r="N21" s="104">
        <v>13.8</v>
      </c>
      <c r="O21" s="104">
        <v>10.5</v>
      </c>
      <c r="P21" s="32">
        <f t="shared" si="2"/>
        <v>12.15</v>
      </c>
      <c r="Q21" s="104">
        <v>12.5</v>
      </c>
      <c r="R21" s="104">
        <v>11.5</v>
      </c>
      <c r="S21" s="104">
        <v>1</v>
      </c>
      <c r="T21" s="104">
        <f t="shared" si="3"/>
        <v>0.125</v>
      </c>
      <c r="U21" s="107">
        <v>1097.5999999999999</v>
      </c>
      <c r="V21" s="104">
        <v>10.1</v>
      </c>
      <c r="W21" s="107">
        <v>1097.5999999999999</v>
      </c>
      <c r="X21" s="104">
        <v>907.6</v>
      </c>
      <c r="Y21" s="104">
        <v>40</v>
      </c>
      <c r="Z21" s="104">
        <v>36</v>
      </c>
      <c r="AA21" s="104">
        <v>36.299999999999997</v>
      </c>
      <c r="AB21" s="104">
        <v>35.799999999999997</v>
      </c>
      <c r="AC21" s="104">
        <v>35.700000000000003</v>
      </c>
      <c r="AD21" s="104">
        <v>34.1</v>
      </c>
      <c r="AE21" s="104">
        <v>32</v>
      </c>
      <c r="AF21" s="104">
        <v>25</v>
      </c>
      <c r="AG21" s="56"/>
    </row>
    <row r="22" spans="1:33" ht="14.45" customHeight="1" x14ac:dyDescent="0.2">
      <c r="A22" s="18">
        <v>13</v>
      </c>
      <c r="B22" s="104">
        <v>38.5</v>
      </c>
      <c r="C22" s="104">
        <v>28.7</v>
      </c>
      <c r="D22" s="46">
        <f t="shared" si="0"/>
        <v>33.6</v>
      </c>
      <c r="E22" s="104">
        <v>33</v>
      </c>
      <c r="F22" s="104">
        <v>25</v>
      </c>
      <c r="G22" s="104">
        <v>9.1</v>
      </c>
      <c r="H22" s="104">
        <v>29</v>
      </c>
      <c r="I22" s="104">
        <v>16</v>
      </c>
      <c r="J22" s="43">
        <f t="shared" si="1"/>
        <v>22.5</v>
      </c>
      <c r="K22" s="104">
        <v>0.4</v>
      </c>
      <c r="L22" s="104">
        <v>70</v>
      </c>
      <c r="M22" s="104"/>
      <c r="N22" s="104">
        <v>15.7</v>
      </c>
      <c r="O22" s="104">
        <v>8.6999999999999993</v>
      </c>
      <c r="P22" s="32">
        <f t="shared" si="2"/>
        <v>12.2</v>
      </c>
      <c r="Q22" s="104">
        <v>15</v>
      </c>
      <c r="R22" s="104">
        <v>11.3</v>
      </c>
      <c r="S22" s="104">
        <v>2</v>
      </c>
      <c r="T22" s="104">
        <f t="shared" si="3"/>
        <v>0.25</v>
      </c>
      <c r="U22" s="107">
        <v>999</v>
      </c>
      <c r="V22" s="104">
        <v>9.1</v>
      </c>
      <c r="W22" s="107">
        <v>999</v>
      </c>
      <c r="X22" s="104">
        <v>905.7</v>
      </c>
      <c r="Y22" s="104">
        <v>37.799999999999997</v>
      </c>
      <c r="Z22" s="104">
        <v>36.1</v>
      </c>
      <c r="AA22" s="104">
        <v>36.700000000000003</v>
      </c>
      <c r="AB22" s="104">
        <v>34.799999999999997</v>
      </c>
      <c r="AC22" s="104">
        <v>35.200000000000003</v>
      </c>
      <c r="AD22" s="104">
        <v>34.1</v>
      </c>
      <c r="AE22" s="104">
        <v>32.200000000000003</v>
      </c>
      <c r="AF22" s="104">
        <v>23</v>
      </c>
      <c r="AG22" s="56"/>
    </row>
    <row r="23" spans="1:33" ht="14.45" customHeight="1" x14ac:dyDescent="0.2">
      <c r="A23" s="18">
        <v>14</v>
      </c>
      <c r="B23" s="104">
        <v>40.4</v>
      </c>
      <c r="C23" s="104">
        <v>28</v>
      </c>
      <c r="D23" s="46">
        <f t="shared" si="0"/>
        <v>34.200000000000003</v>
      </c>
      <c r="E23" s="104">
        <v>33.299999999999997</v>
      </c>
      <c r="F23" s="104">
        <v>23.8</v>
      </c>
      <c r="G23" s="104">
        <v>10.7</v>
      </c>
      <c r="H23" s="104">
        <v>48</v>
      </c>
      <c r="I23" s="104">
        <v>12</v>
      </c>
      <c r="J23" s="43">
        <f t="shared" si="1"/>
        <v>30</v>
      </c>
      <c r="K23" s="104">
        <v>0.2</v>
      </c>
      <c r="L23" s="104">
        <v>300</v>
      </c>
      <c r="M23" s="104"/>
      <c r="N23" s="104">
        <v>20.5</v>
      </c>
      <c r="O23" s="104">
        <v>8</v>
      </c>
      <c r="P23" s="32">
        <f t="shared" si="2"/>
        <v>14.25</v>
      </c>
      <c r="Q23" s="104">
        <v>11.8</v>
      </c>
      <c r="R23" s="104">
        <v>11.2</v>
      </c>
      <c r="S23" s="104">
        <v>1</v>
      </c>
      <c r="T23" s="104">
        <f t="shared" si="3"/>
        <v>0.125</v>
      </c>
      <c r="U23" s="107">
        <v>1000.4</v>
      </c>
      <c r="V23" s="104">
        <v>10.7</v>
      </c>
      <c r="W23" s="107">
        <v>1000.4</v>
      </c>
      <c r="X23" s="104">
        <v>907</v>
      </c>
      <c r="Y23" s="104">
        <v>38.6</v>
      </c>
      <c r="Z23" s="104">
        <v>36.299999999999997</v>
      </c>
      <c r="AA23" s="104">
        <v>36.700000000000003</v>
      </c>
      <c r="AB23" s="104">
        <v>36.1</v>
      </c>
      <c r="AC23" s="104">
        <v>35.4</v>
      </c>
      <c r="AD23" s="104">
        <v>34</v>
      </c>
      <c r="AE23" s="104">
        <v>32</v>
      </c>
      <c r="AF23" s="104">
        <v>27</v>
      </c>
      <c r="AG23" s="56"/>
    </row>
    <row r="24" spans="1:33" ht="14.45" customHeight="1" x14ac:dyDescent="0.2">
      <c r="A24" s="18">
        <v>15</v>
      </c>
      <c r="B24" s="104">
        <v>40</v>
      </c>
      <c r="C24" s="104">
        <v>26.3</v>
      </c>
      <c r="D24" s="46">
        <f t="shared" si="0"/>
        <v>33.15</v>
      </c>
      <c r="E24" s="104">
        <v>33</v>
      </c>
      <c r="F24" s="104">
        <v>23</v>
      </c>
      <c r="G24" s="104">
        <v>8.3000000000000007</v>
      </c>
      <c r="H24" s="104">
        <v>37</v>
      </c>
      <c r="I24" s="104">
        <v>10</v>
      </c>
      <c r="J24" s="43">
        <f t="shared" si="1"/>
        <v>23.5</v>
      </c>
      <c r="K24" s="104">
        <v>0.1</v>
      </c>
      <c r="L24" s="104">
        <v>270</v>
      </c>
      <c r="M24" s="104"/>
      <c r="N24" s="104">
        <v>13.9</v>
      </c>
      <c r="O24" s="104">
        <v>6.6</v>
      </c>
      <c r="P24" s="32">
        <f t="shared" si="2"/>
        <v>10.25</v>
      </c>
      <c r="Q24" s="104">
        <v>10.199999999999999</v>
      </c>
      <c r="R24" s="104">
        <v>11.2</v>
      </c>
      <c r="S24" s="104">
        <v>0</v>
      </c>
      <c r="T24" s="104">
        <f t="shared" si="3"/>
        <v>0</v>
      </c>
      <c r="U24" s="104">
        <v>1003.3</v>
      </c>
      <c r="V24" s="104">
        <v>8.3000000000000007</v>
      </c>
      <c r="W24" s="104">
        <v>1003.3</v>
      </c>
      <c r="X24" s="104">
        <v>909.6</v>
      </c>
      <c r="Y24" s="104">
        <v>38.1</v>
      </c>
      <c r="Z24" s="104">
        <v>35.700000000000003</v>
      </c>
      <c r="AA24" s="104">
        <v>36</v>
      </c>
      <c r="AB24" s="104">
        <v>36</v>
      </c>
      <c r="AC24" s="104">
        <v>35.799999999999997</v>
      </c>
      <c r="AD24" s="104">
        <v>34.200000000000003</v>
      </c>
      <c r="AE24" s="104">
        <v>32</v>
      </c>
      <c r="AF24" s="104">
        <v>24</v>
      </c>
      <c r="AG24" s="70"/>
    </row>
    <row r="25" spans="1:33" ht="14.45" customHeight="1" x14ac:dyDescent="0.2">
      <c r="A25" s="18">
        <v>16</v>
      </c>
      <c r="B25" s="104">
        <v>40.5</v>
      </c>
      <c r="C25" s="104">
        <v>26.3</v>
      </c>
      <c r="D25" s="46">
        <f t="shared" si="0"/>
        <v>33.4</v>
      </c>
      <c r="E25" s="104">
        <v>33.700000000000003</v>
      </c>
      <c r="F25" s="104">
        <v>22.8</v>
      </c>
      <c r="G25" s="104">
        <v>9.3000000000000007</v>
      </c>
      <c r="H25" s="104">
        <v>38</v>
      </c>
      <c r="I25" s="104">
        <v>14</v>
      </c>
      <c r="J25" s="43">
        <f t="shared" si="1"/>
        <v>26</v>
      </c>
      <c r="K25" s="104">
        <v>7.0000000000000007E-2</v>
      </c>
      <c r="L25" s="104">
        <v>240</v>
      </c>
      <c r="M25" s="104"/>
      <c r="N25" s="104">
        <v>13</v>
      </c>
      <c r="O25" s="104">
        <v>9.8000000000000007</v>
      </c>
      <c r="P25" s="46">
        <f t="shared" si="2"/>
        <v>11.4</v>
      </c>
      <c r="Q25" s="104">
        <v>10.5</v>
      </c>
      <c r="R25" s="104">
        <v>11.2</v>
      </c>
      <c r="S25" s="104">
        <v>0</v>
      </c>
      <c r="T25" s="104">
        <f t="shared" si="3"/>
        <v>0</v>
      </c>
      <c r="U25" s="104">
        <v>1004.4</v>
      </c>
      <c r="V25" s="104">
        <v>9.3000000000000007</v>
      </c>
      <c r="W25" s="104">
        <v>1004.4</v>
      </c>
      <c r="X25" s="104">
        <v>910.7</v>
      </c>
      <c r="Y25" s="104">
        <v>39</v>
      </c>
      <c r="Z25" s="104">
        <v>36.1</v>
      </c>
      <c r="AA25" s="104">
        <v>36.299999999999997</v>
      </c>
      <c r="AB25" s="104">
        <v>35.5</v>
      </c>
      <c r="AC25" s="104">
        <v>35.799999999999997</v>
      </c>
      <c r="AD25" s="104">
        <v>34.200000000000003</v>
      </c>
      <c r="AE25" s="104">
        <v>32.200000000000003</v>
      </c>
      <c r="AF25" s="104">
        <v>23</v>
      </c>
      <c r="AG25" s="70" t="s">
        <v>67</v>
      </c>
    </row>
    <row r="26" spans="1:33" ht="14.45" customHeight="1" x14ac:dyDescent="0.2">
      <c r="A26" s="18">
        <v>17</v>
      </c>
      <c r="B26" s="104">
        <v>42.8</v>
      </c>
      <c r="C26" s="104">
        <v>27.5</v>
      </c>
      <c r="D26" s="46">
        <f t="shared" si="0"/>
        <v>35.15</v>
      </c>
      <c r="E26" s="104">
        <v>35.4</v>
      </c>
      <c r="F26" s="104">
        <v>23.4</v>
      </c>
      <c r="G26" s="104">
        <v>10</v>
      </c>
      <c r="H26" s="104">
        <v>29</v>
      </c>
      <c r="I26" s="104">
        <v>14</v>
      </c>
      <c r="J26" s="43">
        <f t="shared" si="1"/>
        <v>21.5</v>
      </c>
      <c r="K26" s="104">
        <v>0.1</v>
      </c>
      <c r="L26" s="104">
        <v>350</v>
      </c>
      <c r="M26" s="104"/>
      <c r="N26" s="104">
        <v>15</v>
      </c>
      <c r="O26" s="104">
        <v>9.1999999999999993</v>
      </c>
      <c r="P26" s="46">
        <f t="shared" si="2"/>
        <v>12.1</v>
      </c>
      <c r="Q26" s="104">
        <v>11.5</v>
      </c>
      <c r="R26" s="104">
        <v>11.2</v>
      </c>
      <c r="S26" s="104">
        <v>0</v>
      </c>
      <c r="T26" s="104">
        <f t="shared" si="3"/>
        <v>0</v>
      </c>
      <c r="U26" s="104">
        <v>1003.5</v>
      </c>
      <c r="V26" s="104">
        <v>10</v>
      </c>
      <c r="W26" s="104">
        <v>1003.5</v>
      </c>
      <c r="X26" s="104">
        <v>910.4</v>
      </c>
      <c r="Y26" s="104">
        <v>38.6</v>
      </c>
      <c r="Z26" s="104">
        <v>37</v>
      </c>
      <c r="AA26" s="104">
        <v>36.700000000000003</v>
      </c>
      <c r="AB26" s="104">
        <v>35.5</v>
      </c>
      <c r="AC26" s="104">
        <v>35.4</v>
      </c>
      <c r="AD26" s="104">
        <v>34.4</v>
      </c>
      <c r="AE26" s="104">
        <v>34.700000000000003</v>
      </c>
      <c r="AF26" s="104">
        <v>21</v>
      </c>
      <c r="AG26" s="70"/>
    </row>
    <row r="27" spans="1:33" ht="14.45" customHeight="1" x14ac:dyDescent="0.2">
      <c r="A27" s="18">
        <v>18</v>
      </c>
      <c r="B27" s="104">
        <v>44</v>
      </c>
      <c r="C27" s="104">
        <v>29.8</v>
      </c>
      <c r="D27" s="46">
        <f t="shared" si="0"/>
        <v>36.9</v>
      </c>
      <c r="E27" s="104">
        <v>36.4</v>
      </c>
      <c r="F27" s="104">
        <v>24.7</v>
      </c>
      <c r="G27" s="104">
        <v>10.7</v>
      </c>
      <c r="H27" s="104">
        <v>34</v>
      </c>
      <c r="I27" s="104">
        <v>15</v>
      </c>
      <c r="J27" s="43">
        <f t="shared" si="1"/>
        <v>24.5</v>
      </c>
      <c r="K27" s="104">
        <v>0.05</v>
      </c>
      <c r="L27" s="104">
        <v>300</v>
      </c>
      <c r="M27" s="104"/>
      <c r="N27" s="104">
        <v>15.8</v>
      </c>
      <c r="O27" s="104">
        <v>9.4</v>
      </c>
      <c r="P27" s="46">
        <f t="shared" si="2"/>
        <v>12.600000000000001</v>
      </c>
      <c r="Q27" s="104">
        <v>12.4</v>
      </c>
      <c r="R27" s="104">
        <v>10.199999999999999</v>
      </c>
      <c r="S27" s="104">
        <v>3</v>
      </c>
      <c r="T27" s="104">
        <f t="shared" si="3"/>
        <v>0.375</v>
      </c>
      <c r="U27" s="104">
        <v>1002.4</v>
      </c>
      <c r="V27" s="104">
        <v>10.7</v>
      </c>
      <c r="W27" s="104">
        <v>1002.4</v>
      </c>
      <c r="X27" s="104">
        <v>910</v>
      </c>
      <c r="Y27" s="104">
        <v>32.799999999999997</v>
      </c>
      <c r="Z27" s="104">
        <v>38.799999999999997</v>
      </c>
      <c r="AA27" s="104">
        <v>38.6</v>
      </c>
      <c r="AB27" s="104">
        <v>36.5</v>
      </c>
      <c r="AC27" s="104">
        <v>35.9</v>
      </c>
      <c r="AD27" s="104">
        <v>34.5</v>
      </c>
      <c r="AE27" s="104">
        <v>33.299999999999997</v>
      </c>
      <c r="AF27" s="104">
        <v>20</v>
      </c>
      <c r="AG27" s="70"/>
    </row>
    <row r="28" spans="1:33" ht="14.45" customHeight="1" x14ac:dyDescent="0.2">
      <c r="A28" s="18">
        <v>19</v>
      </c>
      <c r="B28" s="104">
        <v>42.2</v>
      </c>
      <c r="C28" s="104">
        <v>29</v>
      </c>
      <c r="D28" s="46">
        <f t="shared" si="0"/>
        <v>35.6</v>
      </c>
      <c r="E28" s="104">
        <v>36.4</v>
      </c>
      <c r="F28" s="104">
        <v>24.5</v>
      </c>
      <c r="G28" s="104">
        <v>6.9</v>
      </c>
      <c r="H28" s="104">
        <v>30</v>
      </c>
      <c r="I28" s="104">
        <v>11</v>
      </c>
      <c r="J28" s="43">
        <f t="shared" si="1"/>
        <v>20.5</v>
      </c>
      <c r="K28" s="104">
        <v>0.7</v>
      </c>
      <c r="L28" s="104">
        <v>330</v>
      </c>
      <c r="M28" s="104"/>
      <c r="N28" s="104">
        <v>12.8</v>
      </c>
      <c r="O28" s="104">
        <v>8.4</v>
      </c>
      <c r="P28" s="46">
        <f t="shared" si="2"/>
        <v>10.600000000000001</v>
      </c>
      <c r="Q28" s="104">
        <v>11.5</v>
      </c>
      <c r="R28" s="104">
        <v>11.2</v>
      </c>
      <c r="S28" s="104">
        <v>1</v>
      </c>
      <c r="T28" s="104">
        <f t="shared" si="3"/>
        <v>0.125</v>
      </c>
      <c r="U28" s="104">
        <v>1001.5</v>
      </c>
      <c r="V28" s="104">
        <v>6.9</v>
      </c>
      <c r="W28" s="104">
        <v>1001.5</v>
      </c>
      <c r="X28" s="104">
        <v>908.8</v>
      </c>
      <c r="Y28" s="104">
        <v>40</v>
      </c>
      <c r="Z28" s="104">
        <v>39</v>
      </c>
      <c r="AA28" s="104">
        <v>38.799999999999997</v>
      </c>
      <c r="AB28" s="104">
        <v>36.799999999999997</v>
      </c>
      <c r="AC28" s="104">
        <v>36.9</v>
      </c>
      <c r="AD28" s="104">
        <v>35</v>
      </c>
      <c r="AE28" s="104">
        <v>32.700000000000003</v>
      </c>
      <c r="AF28" s="104">
        <v>12</v>
      </c>
      <c r="AG28" s="70"/>
    </row>
    <row r="29" spans="1:33" ht="14.45" customHeight="1" x14ac:dyDescent="0.2">
      <c r="A29" s="18">
        <v>20</v>
      </c>
      <c r="B29" s="104">
        <v>43</v>
      </c>
      <c r="C29" s="104">
        <v>26.5</v>
      </c>
      <c r="D29" s="46">
        <f t="shared" si="0"/>
        <v>34.75</v>
      </c>
      <c r="E29" s="104">
        <v>33.799999999999997</v>
      </c>
      <c r="F29" s="104">
        <v>22.4</v>
      </c>
      <c r="G29" s="104">
        <v>10.3</v>
      </c>
      <c r="H29" s="104">
        <v>38</v>
      </c>
      <c r="I29" s="104">
        <v>13</v>
      </c>
      <c r="J29" s="43">
        <f t="shared" si="1"/>
        <v>25.5</v>
      </c>
      <c r="K29" s="104">
        <v>0</v>
      </c>
      <c r="L29" s="104">
        <v>0</v>
      </c>
      <c r="M29" s="104"/>
      <c r="N29" s="104">
        <v>15.1</v>
      </c>
      <c r="O29" s="104">
        <v>10.3</v>
      </c>
      <c r="P29" s="46">
        <f t="shared" si="2"/>
        <v>12.7</v>
      </c>
      <c r="Q29" s="104">
        <v>13</v>
      </c>
      <c r="R29" s="104">
        <v>11</v>
      </c>
      <c r="S29" s="104">
        <v>0</v>
      </c>
      <c r="T29" s="104">
        <f t="shared" si="3"/>
        <v>0</v>
      </c>
      <c r="U29" s="104">
        <v>999.5</v>
      </c>
      <c r="V29" s="104">
        <v>10.3</v>
      </c>
      <c r="W29" s="104">
        <v>999.5</v>
      </c>
      <c r="X29" s="104">
        <v>906.8</v>
      </c>
      <c r="Y29" s="104">
        <v>37.799999999999997</v>
      </c>
      <c r="Z29" s="104">
        <v>37.5</v>
      </c>
      <c r="AA29" s="104">
        <v>37.4</v>
      </c>
      <c r="AB29" s="104">
        <v>36.200000000000003</v>
      </c>
      <c r="AC29" s="104">
        <v>36.799999999999997</v>
      </c>
      <c r="AD29" s="104">
        <v>35.1</v>
      </c>
      <c r="AE29" s="104">
        <v>32.9</v>
      </c>
      <c r="AF29" s="104">
        <v>23</v>
      </c>
      <c r="AG29" s="70"/>
    </row>
    <row r="30" spans="1:33" ht="14.45" customHeight="1" x14ac:dyDescent="0.2">
      <c r="A30" s="18">
        <v>21</v>
      </c>
      <c r="B30" s="104">
        <v>43</v>
      </c>
      <c r="C30" s="104">
        <v>26.5</v>
      </c>
      <c r="D30" s="46">
        <f t="shared" si="0"/>
        <v>34.75</v>
      </c>
      <c r="E30" s="104">
        <v>34.5</v>
      </c>
      <c r="F30" s="74">
        <v>22.5</v>
      </c>
      <c r="G30" s="104">
        <v>9.6999999999999993</v>
      </c>
      <c r="H30" s="104">
        <v>43</v>
      </c>
      <c r="I30" s="104">
        <v>10</v>
      </c>
      <c r="J30" s="43">
        <f t="shared" si="1"/>
        <v>26.5</v>
      </c>
      <c r="K30" s="104">
        <v>0.05</v>
      </c>
      <c r="L30" s="104">
        <v>330</v>
      </c>
      <c r="M30" s="104"/>
      <c r="N30" s="104">
        <v>14.7</v>
      </c>
      <c r="O30" s="104">
        <v>8</v>
      </c>
      <c r="P30" s="46">
        <f t="shared" si="2"/>
        <v>11.35</v>
      </c>
      <c r="Q30" s="104">
        <v>13.1</v>
      </c>
      <c r="R30" s="104">
        <v>11</v>
      </c>
      <c r="S30" s="104">
        <v>0</v>
      </c>
      <c r="T30" s="104">
        <f t="shared" si="3"/>
        <v>0</v>
      </c>
      <c r="U30" s="104">
        <v>1001.2</v>
      </c>
      <c r="V30" s="104">
        <v>9.6999999999999993</v>
      </c>
      <c r="W30" s="104">
        <v>1001.2</v>
      </c>
      <c r="X30" s="104">
        <v>908.2</v>
      </c>
      <c r="Y30" s="104">
        <v>40</v>
      </c>
      <c r="Z30" s="104">
        <v>40.4</v>
      </c>
      <c r="AA30" s="104">
        <v>37.799999999999997</v>
      </c>
      <c r="AB30" s="104">
        <v>36.200000000000003</v>
      </c>
      <c r="AC30" s="104">
        <v>36</v>
      </c>
      <c r="AD30" s="104">
        <v>35.1</v>
      </c>
      <c r="AE30" s="104">
        <v>33</v>
      </c>
      <c r="AF30" s="104">
        <v>23</v>
      </c>
      <c r="AG30" s="70"/>
    </row>
    <row r="31" spans="1:33" ht="14.45" customHeight="1" x14ac:dyDescent="0.2">
      <c r="A31" s="18">
        <v>22</v>
      </c>
      <c r="B31" s="104">
        <v>44.2</v>
      </c>
      <c r="C31" s="104">
        <v>25.9</v>
      </c>
      <c r="D31" s="46">
        <f t="shared" si="0"/>
        <v>35.049999999999997</v>
      </c>
      <c r="E31" s="104">
        <v>36.6</v>
      </c>
      <c r="F31" s="104">
        <v>21.9</v>
      </c>
      <c r="G31" s="104">
        <v>8.3000000000000007</v>
      </c>
      <c r="H31" s="104">
        <v>40</v>
      </c>
      <c r="I31" s="104">
        <v>10</v>
      </c>
      <c r="J31" s="43">
        <f t="shared" si="1"/>
        <v>25</v>
      </c>
      <c r="K31" s="104">
        <v>0.1</v>
      </c>
      <c r="L31" s="104">
        <v>30</v>
      </c>
      <c r="M31" s="104"/>
      <c r="N31" s="104">
        <v>13.5</v>
      </c>
      <c r="O31" s="104">
        <v>8.5</v>
      </c>
      <c r="P31" s="46">
        <f t="shared" si="2"/>
        <v>11</v>
      </c>
      <c r="Q31" s="104">
        <v>11.7</v>
      </c>
      <c r="R31" s="104">
        <v>10.6</v>
      </c>
      <c r="S31" s="104">
        <v>0</v>
      </c>
      <c r="T31" s="104">
        <f t="shared" si="3"/>
        <v>0</v>
      </c>
      <c r="U31" s="104">
        <v>1000.2</v>
      </c>
      <c r="V31" s="104">
        <v>8.3000000000000007</v>
      </c>
      <c r="W31" s="104">
        <v>1000.2</v>
      </c>
      <c r="X31" s="104">
        <v>909.5</v>
      </c>
      <c r="Y31" s="104">
        <v>40.1</v>
      </c>
      <c r="Z31" s="104">
        <v>38.4</v>
      </c>
      <c r="AA31" s="104">
        <v>38.1</v>
      </c>
      <c r="AB31" s="104">
        <v>36.700000000000003</v>
      </c>
      <c r="AC31" s="104">
        <v>36.299999999999997</v>
      </c>
      <c r="AD31" s="104">
        <v>34.5</v>
      </c>
      <c r="AE31" s="104">
        <v>33</v>
      </c>
      <c r="AF31" s="104">
        <v>19</v>
      </c>
      <c r="AG31" s="56"/>
    </row>
    <row r="32" spans="1:33" ht="14.45" customHeight="1" x14ac:dyDescent="0.2">
      <c r="A32" s="18">
        <v>23</v>
      </c>
      <c r="B32" s="104">
        <v>43.9</v>
      </c>
      <c r="C32" s="104">
        <v>31.2</v>
      </c>
      <c r="D32" s="46">
        <f t="shared" si="0"/>
        <v>37.549999999999997</v>
      </c>
      <c r="E32" s="104">
        <v>37.200000000000003</v>
      </c>
      <c r="F32" s="104">
        <v>27.4</v>
      </c>
      <c r="G32" s="104">
        <v>8.6999999999999993</v>
      </c>
      <c r="H32" s="104">
        <v>30</v>
      </c>
      <c r="I32" s="104">
        <v>8</v>
      </c>
      <c r="J32" s="43">
        <f t="shared" si="1"/>
        <v>19</v>
      </c>
      <c r="K32" s="104">
        <v>0</v>
      </c>
      <c r="L32" s="104">
        <v>0</v>
      </c>
      <c r="M32" s="104"/>
      <c r="N32" s="104">
        <v>14.9</v>
      </c>
      <c r="O32" s="104">
        <v>7</v>
      </c>
      <c r="P32" s="46">
        <f t="shared" si="2"/>
        <v>10.95</v>
      </c>
      <c r="Q32" s="104">
        <v>15</v>
      </c>
      <c r="R32" s="104">
        <v>10.4</v>
      </c>
      <c r="S32" s="104">
        <v>0</v>
      </c>
      <c r="T32" s="104">
        <f t="shared" si="3"/>
        <v>0</v>
      </c>
      <c r="U32" s="104">
        <v>1000.4</v>
      </c>
      <c r="V32" s="104">
        <v>8.6999999999999993</v>
      </c>
      <c r="W32" s="104">
        <v>1000.4</v>
      </c>
      <c r="X32" s="104">
        <v>908.1</v>
      </c>
      <c r="Y32" s="104">
        <v>38.6</v>
      </c>
      <c r="Z32" s="104">
        <v>37.299999999999997</v>
      </c>
      <c r="AA32" s="104">
        <v>37.200000000000003</v>
      </c>
      <c r="AB32" s="104">
        <v>37.1</v>
      </c>
      <c r="AC32" s="104">
        <v>36.9</v>
      </c>
      <c r="AD32" s="104">
        <v>35</v>
      </c>
      <c r="AE32" s="104">
        <v>33</v>
      </c>
      <c r="AF32" s="104">
        <v>19</v>
      </c>
      <c r="AG32" s="70"/>
    </row>
    <row r="33" spans="1:37" ht="14.45" customHeight="1" x14ac:dyDescent="0.2">
      <c r="A33" s="18">
        <v>24</v>
      </c>
      <c r="B33" s="104">
        <v>40.4</v>
      </c>
      <c r="C33" s="104">
        <v>27</v>
      </c>
      <c r="D33" s="46">
        <f t="shared" si="0"/>
        <v>33.700000000000003</v>
      </c>
      <c r="E33" s="104">
        <v>33.9</v>
      </c>
      <c r="F33" s="104">
        <v>24</v>
      </c>
      <c r="G33" s="104">
        <v>8.1999999999999993</v>
      </c>
      <c r="H33" s="104">
        <v>38</v>
      </c>
      <c r="I33" s="104">
        <v>10</v>
      </c>
      <c r="J33" s="43">
        <f t="shared" si="1"/>
        <v>24</v>
      </c>
      <c r="K33" s="104">
        <v>0.1</v>
      </c>
      <c r="L33" s="104">
        <v>330</v>
      </c>
      <c r="M33" s="104"/>
      <c r="N33" s="104">
        <v>14.1</v>
      </c>
      <c r="O33" s="104">
        <v>7.2</v>
      </c>
      <c r="P33" s="46">
        <f t="shared" si="2"/>
        <v>10.65</v>
      </c>
      <c r="Q33" s="104">
        <v>11.8</v>
      </c>
      <c r="R33" s="104">
        <v>10.4</v>
      </c>
      <c r="S33" s="104">
        <v>0</v>
      </c>
      <c r="T33" s="104">
        <f t="shared" si="3"/>
        <v>0</v>
      </c>
      <c r="U33" s="104">
        <v>1000.7</v>
      </c>
      <c r="V33" s="104">
        <v>8.1999999999999993</v>
      </c>
      <c r="W33" s="104">
        <v>1000.7</v>
      </c>
      <c r="X33" s="104">
        <v>907.5</v>
      </c>
      <c r="Y33" s="104">
        <v>39.799999999999997</v>
      </c>
      <c r="Z33" s="104">
        <v>37.799999999999997</v>
      </c>
      <c r="AA33" s="104">
        <v>37.5</v>
      </c>
      <c r="AB33" s="104">
        <v>36.799999999999997</v>
      </c>
      <c r="AC33" s="104">
        <v>35.9</v>
      </c>
      <c r="AD33" s="104">
        <v>34.799999999999997</v>
      </c>
      <c r="AE33" s="104">
        <v>33.299999999999997</v>
      </c>
      <c r="AF33" s="104">
        <v>22</v>
      </c>
      <c r="AG33" s="70"/>
    </row>
    <row r="34" spans="1:37" ht="14.45" customHeight="1" x14ac:dyDescent="0.2">
      <c r="A34" s="18">
        <v>25</v>
      </c>
      <c r="B34" s="104">
        <v>40.200000000000003</v>
      </c>
      <c r="C34" s="104">
        <v>25.2</v>
      </c>
      <c r="D34" s="46">
        <f t="shared" si="0"/>
        <v>32.700000000000003</v>
      </c>
      <c r="E34" s="104">
        <v>33.299999999999997</v>
      </c>
      <c r="F34" s="104">
        <v>19.600000000000001</v>
      </c>
      <c r="G34" s="104">
        <v>9.8000000000000007</v>
      </c>
      <c r="H34" s="104">
        <v>40</v>
      </c>
      <c r="I34" s="104">
        <v>13</v>
      </c>
      <c r="J34" s="43">
        <f t="shared" si="1"/>
        <v>26.5</v>
      </c>
      <c r="K34" s="104">
        <v>0.1</v>
      </c>
      <c r="L34" s="104">
        <v>330</v>
      </c>
      <c r="M34" s="104"/>
      <c r="N34" s="104">
        <v>14</v>
      </c>
      <c r="O34" s="104">
        <v>9.8000000000000007</v>
      </c>
      <c r="P34" s="46">
        <f t="shared" si="2"/>
        <v>11.9</v>
      </c>
      <c r="Q34" s="104">
        <v>12</v>
      </c>
      <c r="R34" s="104">
        <v>10.4</v>
      </c>
      <c r="S34" s="104">
        <v>0</v>
      </c>
      <c r="T34" s="104">
        <f t="shared" si="3"/>
        <v>0</v>
      </c>
      <c r="U34" s="104">
        <v>1001.1</v>
      </c>
      <c r="V34" s="104">
        <v>9.8000000000000007</v>
      </c>
      <c r="W34" s="104">
        <v>1001.1</v>
      </c>
      <c r="X34" s="104">
        <v>908</v>
      </c>
      <c r="Y34" s="104">
        <v>38.1</v>
      </c>
      <c r="Z34" s="104">
        <v>37.4</v>
      </c>
      <c r="AA34" s="104">
        <v>35.6</v>
      </c>
      <c r="AB34" s="104">
        <v>36.4</v>
      </c>
      <c r="AC34" s="104">
        <v>36.799999999999997</v>
      </c>
      <c r="AD34" s="104">
        <v>35.299999999999997</v>
      </c>
      <c r="AE34" s="104">
        <v>33.200000000000003</v>
      </c>
      <c r="AF34" s="104">
        <v>25</v>
      </c>
      <c r="AG34" s="70" t="s">
        <v>67</v>
      </c>
    </row>
    <row r="35" spans="1:37" ht="14.45" customHeight="1" x14ac:dyDescent="0.2">
      <c r="A35" s="18">
        <v>26</v>
      </c>
      <c r="B35" s="104">
        <v>39.200000000000003</v>
      </c>
      <c r="C35" s="104">
        <v>25</v>
      </c>
      <c r="D35" s="46">
        <f t="shared" si="0"/>
        <v>32.1</v>
      </c>
      <c r="E35" s="104">
        <v>32.6</v>
      </c>
      <c r="F35" s="104">
        <v>19</v>
      </c>
      <c r="G35" s="104">
        <v>9.8000000000000007</v>
      </c>
      <c r="H35" s="104">
        <v>44</v>
      </c>
      <c r="I35" s="104">
        <v>15</v>
      </c>
      <c r="J35" s="43">
        <f t="shared" si="1"/>
        <v>29.5</v>
      </c>
      <c r="K35" s="104">
        <v>0.08</v>
      </c>
      <c r="L35" s="104">
        <v>350</v>
      </c>
      <c r="M35" s="104"/>
      <c r="N35" s="104">
        <v>14.5</v>
      </c>
      <c r="O35" s="104">
        <v>9.9</v>
      </c>
      <c r="P35" s="46">
        <f t="shared" si="2"/>
        <v>12.2</v>
      </c>
      <c r="Q35" s="104">
        <v>11.5</v>
      </c>
      <c r="R35" s="104">
        <v>10.199999999999999</v>
      </c>
      <c r="S35" s="104">
        <v>0</v>
      </c>
      <c r="T35" s="104">
        <f t="shared" si="3"/>
        <v>0</v>
      </c>
      <c r="U35" s="104">
        <v>1001.3</v>
      </c>
      <c r="V35" s="104">
        <v>9.8000000000000007</v>
      </c>
      <c r="W35" s="104">
        <v>1001.3</v>
      </c>
      <c r="X35" s="104">
        <v>907.6</v>
      </c>
      <c r="Y35" s="104">
        <v>39.299999999999997</v>
      </c>
      <c r="Z35" s="104">
        <v>37.4</v>
      </c>
      <c r="AA35" s="104">
        <v>37.200000000000003</v>
      </c>
      <c r="AB35" s="104">
        <v>36.1</v>
      </c>
      <c r="AC35" s="104">
        <v>36.299999999999997</v>
      </c>
      <c r="AD35" s="104">
        <v>35.200000000000003</v>
      </c>
      <c r="AE35" s="104">
        <v>33</v>
      </c>
      <c r="AF35" s="104">
        <v>27</v>
      </c>
      <c r="AG35" s="70"/>
    </row>
    <row r="36" spans="1:37" ht="14.45" customHeight="1" x14ac:dyDescent="0.2">
      <c r="A36" s="18">
        <v>27</v>
      </c>
      <c r="B36" s="104">
        <v>42.5</v>
      </c>
      <c r="C36" s="104">
        <v>26</v>
      </c>
      <c r="D36" s="46">
        <f t="shared" si="0"/>
        <v>34.25</v>
      </c>
      <c r="E36" s="104">
        <v>34.5</v>
      </c>
      <c r="F36" s="104">
        <v>19.5</v>
      </c>
      <c r="G36" s="104">
        <v>9.8000000000000007</v>
      </c>
      <c r="H36" s="104">
        <v>35</v>
      </c>
      <c r="I36" s="104">
        <v>14</v>
      </c>
      <c r="J36" s="43">
        <f t="shared" si="1"/>
        <v>24.5</v>
      </c>
      <c r="K36" s="104">
        <v>0.02</v>
      </c>
      <c r="L36" s="104">
        <v>320</v>
      </c>
      <c r="M36" s="104"/>
      <c r="N36" s="104">
        <v>14.7</v>
      </c>
      <c r="O36" s="104">
        <v>9.6999999999999993</v>
      </c>
      <c r="P36" s="46">
        <f t="shared" si="2"/>
        <v>12.2</v>
      </c>
      <c r="Q36" s="104">
        <v>11.8</v>
      </c>
      <c r="R36" s="104">
        <v>10.199999999999999</v>
      </c>
      <c r="S36" s="104">
        <v>0</v>
      </c>
      <c r="T36" s="104">
        <f t="shared" si="3"/>
        <v>0</v>
      </c>
      <c r="U36" s="104">
        <v>1001.2</v>
      </c>
      <c r="V36" s="104">
        <v>9.8000000000000007</v>
      </c>
      <c r="W36" s="104">
        <v>1001.2</v>
      </c>
      <c r="X36" s="104">
        <v>908.1</v>
      </c>
      <c r="Y36" s="104">
        <v>37.9</v>
      </c>
      <c r="Z36" s="104">
        <v>37.799999999999997</v>
      </c>
      <c r="AA36" s="104">
        <v>40</v>
      </c>
      <c r="AB36" s="104">
        <v>37.700000000000003</v>
      </c>
      <c r="AC36" s="104">
        <v>36.1</v>
      </c>
      <c r="AD36" s="104">
        <v>34.9</v>
      </c>
      <c r="AE36" s="104">
        <v>33.299999999999997</v>
      </c>
      <c r="AF36" s="104">
        <v>23</v>
      </c>
      <c r="AG36" s="56"/>
    </row>
    <row r="37" spans="1:37" ht="14.45" customHeight="1" x14ac:dyDescent="0.2">
      <c r="A37" s="18">
        <v>28</v>
      </c>
      <c r="B37" s="5">
        <v>42.8</v>
      </c>
      <c r="C37" s="6">
        <v>28.8</v>
      </c>
      <c r="D37" s="46">
        <f t="shared" si="0"/>
        <v>35.799999999999997</v>
      </c>
      <c r="E37" s="5">
        <v>35.5</v>
      </c>
      <c r="F37" s="38">
        <v>22.7</v>
      </c>
      <c r="G37" s="6">
        <v>10.5</v>
      </c>
      <c r="H37" s="6">
        <v>34</v>
      </c>
      <c r="I37" s="6">
        <v>13</v>
      </c>
      <c r="J37" s="43">
        <f t="shared" si="1"/>
        <v>23.5</v>
      </c>
      <c r="K37" s="6">
        <v>0.06</v>
      </c>
      <c r="L37" s="6">
        <v>330</v>
      </c>
      <c r="M37" s="6"/>
      <c r="N37" s="6">
        <v>14.8</v>
      </c>
      <c r="O37" s="6">
        <v>10.199999999999999</v>
      </c>
      <c r="P37" s="46">
        <f t="shared" si="2"/>
        <v>12.5</v>
      </c>
      <c r="Q37" s="6">
        <v>13.4</v>
      </c>
      <c r="R37" s="6">
        <v>10.3</v>
      </c>
      <c r="S37" s="6">
        <v>0</v>
      </c>
      <c r="T37" s="104">
        <f t="shared" si="3"/>
        <v>0</v>
      </c>
      <c r="U37" s="6">
        <v>1003.1</v>
      </c>
      <c r="V37" s="6">
        <v>10.5</v>
      </c>
      <c r="W37" s="6">
        <v>1003.1</v>
      </c>
      <c r="X37" s="6">
        <v>910.1</v>
      </c>
      <c r="Y37" s="6">
        <v>38.1</v>
      </c>
      <c r="Z37" s="6">
        <v>39.6</v>
      </c>
      <c r="AA37" s="104">
        <v>39.200000000000003</v>
      </c>
      <c r="AB37" s="6">
        <v>36.700000000000003</v>
      </c>
      <c r="AC37" s="6">
        <v>36.6</v>
      </c>
      <c r="AD37" s="6">
        <v>35</v>
      </c>
      <c r="AE37" s="104">
        <v>33.299999999999997</v>
      </c>
      <c r="AF37" s="6">
        <v>23</v>
      </c>
      <c r="AG37" s="57"/>
    </row>
    <row r="38" spans="1:37" ht="14.45" customHeight="1" x14ac:dyDescent="0.2">
      <c r="A38" s="18">
        <v>29</v>
      </c>
      <c r="B38" s="5">
        <v>42.9</v>
      </c>
      <c r="C38" s="6">
        <v>27.5</v>
      </c>
      <c r="D38" s="46">
        <f t="shared" si="0"/>
        <v>35.200000000000003</v>
      </c>
      <c r="E38" s="5">
        <v>36.9</v>
      </c>
      <c r="F38" s="6">
        <v>22.2</v>
      </c>
      <c r="G38" s="6">
        <v>9.8000000000000007</v>
      </c>
      <c r="H38" s="6">
        <v>37</v>
      </c>
      <c r="I38" s="6">
        <v>11</v>
      </c>
      <c r="J38" s="43">
        <f t="shared" si="1"/>
        <v>24</v>
      </c>
      <c r="K38" s="6">
        <v>0.7</v>
      </c>
      <c r="L38" s="6">
        <v>330</v>
      </c>
      <c r="M38" s="6"/>
      <c r="N38" s="6">
        <v>15.3</v>
      </c>
      <c r="O38" s="6">
        <v>8.8000000000000007</v>
      </c>
      <c r="P38" s="46">
        <f t="shared" si="2"/>
        <v>12.05</v>
      </c>
      <c r="Q38" s="6">
        <v>9.4</v>
      </c>
      <c r="R38" s="6">
        <v>10.199999999999999</v>
      </c>
      <c r="S38" s="6">
        <v>0</v>
      </c>
      <c r="T38" s="104">
        <f t="shared" si="3"/>
        <v>0</v>
      </c>
      <c r="U38" s="6">
        <v>1003.8</v>
      </c>
      <c r="V38" s="6">
        <v>9.8000000000000007</v>
      </c>
      <c r="W38" s="6">
        <v>1003.8</v>
      </c>
      <c r="X38" s="6">
        <v>910.7</v>
      </c>
      <c r="Y38" s="6">
        <v>39.700000000000003</v>
      </c>
      <c r="Z38" s="6">
        <v>37.9</v>
      </c>
      <c r="AA38" s="6">
        <v>37.4</v>
      </c>
      <c r="AB38" s="6">
        <v>36.5</v>
      </c>
      <c r="AC38" s="6">
        <v>36.9</v>
      </c>
      <c r="AD38" s="6">
        <v>35.200000000000003</v>
      </c>
      <c r="AE38" s="6">
        <v>32.799999999999997</v>
      </c>
      <c r="AF38" s="6">
        <v>23</v>
      </c>
      <c r="AG38" s="57"/>
    </row>
    <row r="39" spans="1:37" ht="14.45" customHeight="1" x14ac:dyDescent="0.2">
      <c r="A39" s="18">
        <v>30</v>
      </c>
      <c r="B39" s="5">
        <v>41</v>
      </c>
      <c r="C39" s="6">
        <v>26.8</v>
      </c>
      <c r="D39" s="46">
        <f t="shared" si="0"/>
        <v>33.9</v>
      </c>
      <c r="E39" s="5">
        <v>34.200000000000003</v>
      </c>
      <c r="F39" s="6">
        <v>20.5</v>
      </c>
      <c r="G39" s="6">
        <v>11.4</v>
      </c>
      <c r="H39" s="6">
        <v>43</v>
      </c>
      <c r="I39" s="6">
        <v>15</v>
      </c>
      <c r="J39" s="46">
        <f t="shared" si="1"/>
        <v>29</v>
      </c>
      <c r="K39" s="6">
        <v>0.06</v>
      </c>
      <c r="L39" s="6">
        <v>280</v>
      </c>
      <c r="M39" s="6"/>
      <c r="N39" s="6">
        <v>15.6</v>
      </c>
      <c r="O39" s="6">
        <v>11.7</v>
      </c>
      <c r="P39" s="46">
        <f t="shared" si="2"/>
        <v>13.649999999999999</v>
      </c>
      <c r="Q39" s="6">
        <v>7.9</v>
      </c>
      <c r="R39" s="6">
        <v>10.199999999999999</v>
      </c>
      <c r="S39" s="6">
        <v>0</v>
      </c>
      <c r="T39" s="104">
        <f t="shared" si="3"/>
        <v>0</v>
      </c>
      <c r="U39" s="6">
        <v>1003</v>
      </c>
      <c r="V39" s="6">
        <v>11.4</v>
      </c>
      <c r="W39" s="6">
        <v>1003</v>
      </c>
      <c r="X39" s="6">
        <v>909.7</v>
      </c>
      <c r="Y39" s="6">
        <v>40.700000000000003</v>
      </c>
      <c r="Z39" s="6">
        <v>38.200000000000003</v>
      </c>
      <c r="AA39" s="6">
        <v>38.200000000000003</v>
      </c>
      <c r="AB39" s="6">
        <v>36.6</v>
      </c>
      <c r="AC39" s="6">
        <v>36.4</v>
      </c>
      <c r="AD39" s="6">
        <v>35.4</v>
      </c>
      <c r="AE39" s="6">
        <v>33.299999999999997</v>
      </c>
      <c r="AF39" s="6">
        <v>25</v>
      </c>
      <c r="AG39" s="78" t="s">
        <v>106</v>
      </c>
    </row>
    <row r="40" spans="1:37" ht="14.45" customHeight="1" x14ac:dyDescent="0.2">
      <c r="A40" s="18">
        <v>31</v>
      </c>
      <c r="B40" s="5">
        <v>41.5</v>
      </c>
      <c r="C40" s="6">
        <v>26.6</v>
      </c>
      <c r="D40" s="6">
        <f t="shared" si="0"/>
        <v>34.049999999999997</v>
      </c>
      <c r="E40" s="5">
        <v>34.1</v>
      </c>
      <c r="F40" s="6">
        <v>21.1</v>
      </c>
      <c r="G40" s="6">
        <v>10.5</v>
      </c>
      <c r="H40" s="6">
        <v>39</v>
      </c>
      <c r="I40" s="6">
        <v>15</v>
      </c>
      <c r="J40" s="6">
        <f t="shared" si="1"/>
        <v>27</v>
      </c>
      <c r="K40" s="6">
        <v>0.1</v>
      </c>
      <c r="L40" s="6">
        <v>300</v>
      </c>
      <c r="M40" s="6"/>
      <c r="N40" s="6">
        <v>14.9</v>
      </c>
      <c r="O40" s="6">
        <v>10.199999999999999</v>
      </c>
      <c r="P40" s="6">
        <f t="shared" si="2"/>
        <v>12.55</v>
      </c>
      <c r="Q40" s="6">
        <v>11.7</v>
      </c>
      <c r="R40" s="6">
        <v>10</v>
      </c>
      <c r="S40" s="6">
        <v>0</v>
      </c>
      <c r="T40" s="104">
        <f t="shared" si="3"/>
        <v>0</v>
      </c>
      <c r="U40" s="6">
        <v>1004.4</v>
      </c>
      <c r="V40" s="6">
        <v>10.5</v>
      </c>
      <c r="W40" s="6">
        <v>1004.4</v>
      </c>
      <c r="X40" s="6">
        <v>910.9</v>
      </c>
      <c r="Y40" s="6">
        <v>38.9</v>
      </c>
      <c r="Z40" s="6">
        <v>37.799999999999997</v>
      </c>
      <c r="AA40" s="6">
        <v>37.700000000000003</v>
      </c>
      <c r="AB40" s="6">
        <v>37.299999999999997</v>
      </c>
      <c r="AC40" s="6">
        <v>36.200000000000003</v>
      </c>
      <c r="AD40" s="6">
        <v>35.299999999999997</v>
      </c>
      <c r="AE40" s="6">
        <v>33.4</v>
      </c>
      <c r="AF40" s="6">
        <v>25</v>
      </c>
      <c r="AG40" s="57"/>
    </row>
    <row r="41" spans="1:37" s="60" customFormat="1" ht="14.45" customHeight="1" x14ac:dyDescent="0.2">
      <c r="A41" s="58" t="s">
        <v>36</v>
      </c>
      <c r="B41" s="59">
        <f t="shared" ref="B41:K41" si="4">AVERAGE(B10:B40)</f>
        <v>41.551612903225802</v>
      </c>
      <c r="C41" s="61">
        <f t="shared" si="4"/>
        <v>28.13225806451613</v>
      </c>
      <c r="D41" s="61">
        <f t="shared" si="4"/>
        <v>34.841935483870962</v>
      </c>
      <c r="E41" s="61">
        <f t="shared" si="4"/>
        <v>34.745161290322578</v>
      </c>
      <c r="F41" s="61">
        <f t="shared" si="4"/>
        <v>23.425806451612903</v>
      </c>
      <c r="G41" s="61">
        <f t="shared" si="4"/>
        <v>9.629032258064516</v>
      </c>
      <c r="H41" s="61">
        <f t="shared" si="4"/>
        <v>35.12903225806452</v>
      </c>
      <c r="I41" s="61">
        <f t="shared" si="4"/>
        <v>13.193548387096774</v>
      </c>
      <c r="J41" s="61">
        <f t="shared" si="4"/>
        <v>24.161290322580644</v>
      </c>
      <c r="K41" s="61">
        <f t="shared" si="4"/>
        <v>0.16322580645161286</v>
      </c>
      <c r="L41" s="61">
        <v>330</v>
      </c>
      <c r="M41" s="61"/>
      <c r="N41" s="61">
        <f t="shared" ref="N41:AF41" si="5">AVERAGE(N10:N40)</f>
        <v>15.445161290322583</v>
      </c>
      <c r="O41" s="61">
        <f t="shared" si="5"/>
        <v>9.1258064516129025</v>
      </c>
      <c r="P41" s="61">
        <f t="shared" si="5"/>
        <v>12.28548387096774</v>
      </c>
      <c r="Q41" s="61">
        <f t="shared" si="5"/>
        <v>12.109677419354837</v>
      </c>
      <c r="R41" s="61">
        <f t="shared" si="5"/>
        <v>10.545161290322579</v>
      </c>
      <c r="S41" s="61">
        <f t="shared" si="5"/>
        <v>0.83870967741935487</v>
      </c>
      <c r="T41" s="104"/>
      <c r="U41" s="61">
        <f t="shared" ref="U41" si="6">AVERAGE(U10:U40)</f>
        <v>1004.6612903225807</v>
      </c>
      <c r="V41" s="61">
        <v>9.6</v>
      </c>
      <c r="W41" s="61">
        <f t="shared" si="5"/>
        <v>1004.6612903225807</v>
      </c>
      <c r="X41" s="61">
        <f t="shared" si="5"/>
        <v>908.57741935483864</v>
      </c>
      <c r="Y41" s="61">
        <f t="shared" si="5"/>
        <v>38.341935483870969</v>
      </c>
      <c r="Z41" s="61">
        <f t="shared" si="5"/>
        <v>37.08709677419354</v>
      </c>
      <c r="AA41" s="61">
        <f t="shared" si="5"/>
        <v>37.058064516129036</v>
      </c>
      <c r="AB41" s="61">
        <f t="shared" si="5"/>
        <v>35.922580645161297</v>
      </c>
      <c r="AC41" s="61">
        <f t="shared" si="5"/>
        <v>35.729032258064514</v>
      </c>
      <c r="AD41" s="61">
        <f t="shared" si="5"/>
        <v>34.396774193548389</v>
      </c>
      <c r="AE41" s="61">
        <f t="shared" si="5"/>
        <v>32.361290322580636</v>
      </c>
      <c r="AF41" s="61">
        <f t="shared" si="5"/>
        <v>22.258064516129032</v>
      </c>
      <c r="AG41" s="62"/>
    </row>
    <row r="42" spans="1:37" ht="13.5" hidden="1" customHeight="1" thickBot="1" x14ac:dyDescent="0.25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5"/>
      <c r="AB42" s="25"/>
      <c r="AC42" s="17"/>
      <c r="AD42" s="16"/>
      <c r="AE42" s="16"/>
      <c r="AF42" s="16"/>
      <c r="AG42" s="3"/>
    </row>
    <row r="43" spans="1:37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6"/>
      <c r="AA43" s="26"/>
      <c r="AB43" s="26"/>
      <c r="AC43" s="26"/>
      <c r="AD43" s="16"/>
      <c r="AE43" s="16"/>
      <c r="AF43" s="16"/>
      <c r="AG43" s="3"/>
    </row>
    <row r="44" spans="1:37" ht="15" x14ac:dyDescent="0.35">
      <c r="A44" s="14"/>
      <c r="B44" s="16"/>
      <c r="C44" s="16"/>
      <c r="D44" s="16"/>
      <c r="E44" s="16"/>
      <c r="F44" s="16"/>
      <c r="G44" s="47"/>
      <c r="H44" s="47"/>
      <c r="I44" s="47"/>
      <c r="J44" s="47"/>
      <c r="K44" s="47"/>
      <c r="L44" s="47"/>
      <c r="Z44" s="52"/>
      <c r="AA44" s="52"/>
      <c r="AB44" s="52"/>
      <c r="AC44" s="52"/>
      <c r="AD44" s="52"/>
      <c r="AE44" s="50"/>
      <c r="AF44" s="51"/>
    </row>
    <row r="45" spans="1:37" ht="15" x14ac:dyDescent="0.35">
      <c r="Z45" s="16"/>
      <c r="AA45" s="16"/>
      <c r="AB45" s="16"/>
      <c r="AC45" s="16"/>
      <c r="AD45" s="16"/>
      <c r="AE45" s="16"/>
      <c r="AF45" s="47"/>
      <c r="AG45" s="47"/>
      <c r="AH45" s="47"/>
      <c r="AI45" s="47"/>
      <c r="AJ45" s="47"/>
      <c r="AK45" s="47"/>
    </row>
    <row r="46" spans="1:37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6"/>
      <c r="AC46" s="16"/>
      <c r="AD46" s="16"/>
      <c r="AE46" s="16"/>
      <c r="AF46" s="47"/>
      <c r="AG46" s="47"/>
      <c r="AH46" s="47"/>
      <c r="AI46" s="47"/>
      <c r="AJ46" s="47"/>
      <c r="AK46" s="47"/>
    </row>
    <row r="47" spans="1:37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16"/>
      <c r="Z47" s="16"/>
      <c r="AA47" s="16"/>
      <c r="AB47" s="16"/>
      <c r="AC47" s="16"/>
      <c r="AD47" s="16"/>
      <c r="AE47" s="16"/>
      <c r="AF47" s="16"/>
      <c r="AG47" s="3"/>
    </row>
    <row r="48" spans="1:37" x14ac:dyDescent="0.2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3"/>
    </row>
    <row r="49" spans="1:33" ht="18.75" x14ac:dyDescent="0.4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53"/>
      <c r="AD49" s="7"/>
      <c r="AE49" s="7"/>
      <c r="AF49" s="7"/>
      <c r="AG49" s="3"/>
    </row>
    <row r="50" spans="1:33" ht="27.75" x14ac:dyDescent="0.6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16"/>
      <c r="AD50" s="7"/>
      <c r="AE50" s="7"/>
      <c r="AF50" s="7"/>
      <c r="AG50" s="3"/>
    </row>
    <row r="51" spans="1:33" ht="18.75" x14ac:dyDescent="0.4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39"/>
      <c r="U51" s="39"/>
      <c r="V51" s="39"/>
      <c r="W51" s="40"/>
      <c r="X51" s="40"/>
      <c r="Y51" s="40"/>
      <c r="Z51" s="40"/>
      <c r="AA51" s="40"/>
      <c r="AB51" s="40"/>
      <c r="AC51" s="40"/>
      <c r="AD51" s="108"/>
    </row>
    <row r="52" spans="1:33" x14ac:dyDescent="0.2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3"/>
    </row>
  </sheetData>
  <mergeCells count="30">
    <mergeCell ref="R49:AB49"/>
    <mergeCell ref="W7:W9"/>
    <mergeCell ref="X7:X9"/>
    <mergeCell ref="Y7:AE7"/>
    <mergeCell ref="AF7:AF9"/>
    <mergeCell ref="U7:U9"/>
    <mergeCell ref="AG7:AG9"/>
    <mergeCell ref="M46:AA46"/>
    <mergeCell ref="N7:N9"/>
    <mergeCell ref="O7:O9"/>
    <mergeCell ref="P7:P9"/>
    <mergeCell ref="Q7:Q9"/>
    <mergeCell ref="R7:R9"/>
    <mergeCell ref="S7:S9"/>
    <mergeCell ref="C3:H3"/>
    <mergeCell ref="J3:Q3"/>
    <mergeCell ref="R3:AA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AA1"/>
    <mergeCell ref="C2:H2"/>
    <mergeCell ref="J2:Q2"/>
    <mergeCell ref="R2:AA2"/>
  </mergeCells>
  <pageMargins left="0.7" right="0.7" top="0.75" bottom="0.75" header="0.3" footer="0.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workbookViewId="0">
      <selection activeCell="B15" sqref="B15:V15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hidden="1" customWidth="1"/>
    <col min="6" max="6" width="4.85546875" style="74" hidden="1" customWidth="1"/>
    <col min="7" max="7" width="6.140625" style="34" hidden="1" customWidth="1"/>
    <col min="8" max="8" width="6.28515625" style="74" hidden="1" customWidth="1"/>
    <col min="9" max="9" width="5.140625" style="74" hidden="1" customWidth="1"/>
    <col min="10" max="10" width="6.28515625" style="74" customWidth="1"/>
    <col min="11" max="12" width="4.85546875" style="74" hidden="1" customWidth="1"/>
    <col min="13" max="13" width="7.140625" style="74" hidden="1" customWidth="1"/>
    <col min="14" max="14" width="5.140625" style="74" hidden="1" customWidth="1"/>
    <col min="15" max="15" width="5.42578125" style="74" hidden="1" customWidth="1"/>
    <col min="16" max="16" width="5" style="74" hidden="1" customWidth="1"/>
    <col min="17" max="17" width="5.85546875" style="74" hidden="1" customWidth="1"/>
    <col min="18" max="18" width="4.28515625" style="74" customWidth="1"/>
    <col min="19" max="19" width="5.140625" style="74" hidden="1" customWidth="1"/>
    <col min="20" max="20" width="5.140625" style="74" customWidth="1"/>
    <col min="21" max="22" width="8" style="74" customWidth="1"/>
    <col min="23" max="23" width="7.7109375" style="74" customWidth="1"/>
    <col min="24" max="24" width="5.140625" style="74" customWidth="1"/>
    <col min="25" max="26" width="4.7109375" style="74" customWidth="1"/>
    <col min="27" max="27" width="5.5703125" style="74" customWidth="1"/>
    <col min="28" max="28" width="5.42578125" style="74" customWidth="1"/>
    <col min="29" max="29" width="6.85546875" style="74" customWidth="1"/>
    <col min="30" max="31" width="6.7109375" style="74" customWidth="1"/>
    <col min="32" max="32" width="28" customWidth="1"/>
  </cols>
  <sheetData>
    <row r="1" spans="1:32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125"/>
      <c r="Z1" s="125"/>
      <c r="AA1" s="76"/>
      <c r="AB1" s="76"/>
      <c r="AC1" s="76"/>
      <c r="AD1" s="76"/>
      <c r="AE1" s="72"/>
    </row>
    <row r="2" spans="1:32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50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125"/>
      <c r="Z2" s="125"/>
      <c r="AA2" s="76"/>
      <c r="AB2" s="76"/>
      <c r="AC2" s="76"/>
      <c r="AD2" s="76"/>
      <c r="AE2" s="72"/>
    </row>
    <row r="3" spans="1:32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128"/>
      <c r="Z3" s="128"/>
      <c r="AA3" s="76"/>
      <c r="AB3" s="76"/>
      <c r="AC3" s="76"/>
      <c r="AD3" s="76"/>
      <c r="AE3" s="72"/>
    </row>
    <row r="4" spans="1:32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AB4" s="10"/>
      <c r="AC4" s="10"/>
      <c r="AD4" s="10"/>
      <c r="AE4" s="10"/>
    </row>
    <row r="5" spans="1:32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AB5" s="20"/>
      <c r="AC5" s="10"/>
      <c r="AD5" s="10"/>
      <c r="AE5" s="10"/>
    </row>
    <row r="6" spans="1:32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16"/>
      <c r="U7" s="153" t="s">
        <v>34</v>
      </c>
      <c r="V7" s="116"/>
      <c r="W7" s="153" t="s">
        <v>35</v>
      </c>
      <c r="X7" s="142" t="s">
        <v>11</v>
      </c>
      <c r="Y7" s="157"/>
      <c r="Z7" s="157"/>
      <c r="AA7" s="157"/>
      <c r="AB7" s="157"/>
      <c r="AC7" s="157"/>
      <c r="AD7" s="143"/>
      <c r="AE7" s="158" t="s">
        <v>21</v>
      </c>
      <c r="AF7" s="147" t="s">
        <v>24</v>
      </c>
    </row>
    <row r="8" spans="1:32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17"/>
      <c r="U8" s="154"/>
      <c r="V8" s="117"/>
      <c r="W8" s="154"/>
      <c r="X8" s="22"/>
      <c r="Y8" s="22"/>
      <c r="Z8" s="22"/>
      <c r="AA8" s="22"/>
      <c r="AB8" s="22"/>
      <c r="AC8" s="22"/>
      <c r="AD8" s="23"/>
      <c r="AE8" s="158"/>
      <c r="AF8" s="148"/>
    </row>
    <row r="9" spans="1:32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18" t="s">
        <v>110</v>
      </c>
      <c r="U9" s="155"/>
      <c r="V9" s="36" t="s">
        <v>22</v>
      </c>
      <c r="W9" s="155"/>
      <c r="X9" s="75" t="s">
        <v>12</v>
      </c>
      <c r="Y9" s="75" t="s">
        <v>13</v>
      </c>
      <c r="Z9" s="75" t="s">
        <v>14</v>
      </c>
      <c r="AA9" s="75" t="s">
        <v>15</v>
      </c>
      <c r="AB9" s="75" t="s">
        <v>16</v>
      </c>
      <c r="AC9" s="75" t="s">
        <v>17</v>
      </c>
      <c r="AD9" s="75" t="s">
        <v>18</v>
      </c>
      <c r="AE9" s="159"/>
      <c r="AF9" s="148"/>
    </row>
    <row r="10" spans="1:32" ht="14.45" customHeight="1" x14ac:dyDescent="0.2">
      <c r="A10" s="18">
        <v>1</v>
      </c>
      <c r="B10" s="54">
        <v>43.7</v>
      </c>
      <c r="C10" s="54">
        <v>30.5</v>
      </c>
      <c r="D10" s="32">
        <f>(B10+C10)/2</f>
        <v>37.1</v>
      </c>
      <c r="E10" s="54">
        <v>37.299999999999997</v>
      </c>
      <c r="F10" s="54">
        <v>23.2</v>
      </c>
      <c r="G10" s="63">
        <v>10.6</v>
      </c>
      <c r="H10" s="54">
        <v>31</v>
      </c>
      <c r="I10" s="54">
        <v>13</v>
      </c>
      <c r="J10" s="43">
        <f>(H10+I10)/2</f>
        <v>22</v>
      </c>
      <c r="K10" s="54">
        <v>0.2</v>
      </c>
      <c r="L10" s="54">
        <v>80</v>
      </c>
      <c r="M10" s="54"/>
      <c r="N10" s="54">
        <v>14.8</v>
      </c>
      <c r="O10" s="54">
        <v>9.6</v>
      </c>
      <c r="P10" s="44"/>
      <c r="Q10" s="54">
        <v>14.6</v>
      </c>
      <c r="R10" s="54">
        <v>10</v>
      </c>
      <c r="S10" s="54">
        <v>1</v>
      </c>
      <c r="T10" s="54">
        <f>(S10/8)</f>
        <v>0.125</v>
      </c>
      <c r="U10" s="54">
        <v>1004</v>
      </c>
      <c r="V10" s="63">
        <v>10.6</v>
      </c>
      <c r="W10" s="54">
        <v>913.7</v>
      </c>
      <c r="X10" s="54">
        <v>41.9</v>
      </c>
      <c r="Y10" s="54">
        <v>39</v>
      </c>
      <c r="Z10" s="54">
        <v>39</v>
      </c>
      <c r="AA10" s="54">
        <v>37.1</v>
      </c>
      <c r="AB10" s="54">
        <v>36.700000000000003</v>
      </c>
      <c r="AC10" s="54">
        <v>35.299999999999997</v>
      </c>
      <c r="AD10" s="54">
        <v>33.4</v>
      </c>
      <c r="AE10" s="54">
        <v>21</v>
      </c>
      <c r="AF10" s="70"/>
    </row>
    <row r="11" spans="1:32" ht="14.45" customHeight="1" x14ac:dyDescent="0.2">
      <c r="A11" s="18">
        <v>2</v>
      </c>
      <c r="B11" s="54">
        <v>43.2</v>
      </c>
      <c r="C11" s="54">
        <v>31.7</v>
      </c>
      <c r="D11" s="32">
        <f t="shared" ref="D11:D15" si="0">(B11+C11)/2</f>
        <v>37.450000000000003</v>
      </c>
      <c r="E11" s="54">
        <v>36.4</v>
      </c>
      <c r="F11" s="54">
        <v>29</v>
      </c>
      <c r="G11" s="63">
        <v>7.9</v>
      </c>
      <c r="H11" s="54">
        <v>24</v>
      </c>
      <c r="I11" s="54">
        <v>11</v>
      </c>
      <c r="J11" s="43">
        <f t="shared" ref="J11:J15" si="1">(H11+I11)/2</f>
        <v>17.5</v>
      </c>
      <c r="K11" s="54">
        <v>0.1</v>
      </c>
      <c r="L11" s="54">
        <v>90</v>
      </c>
      <c r="M11" s="54"/>
      <c r="N11" s="54">
        <v>14.8</v>
      </c>
      <c r="O11" s="54">
        <v>8.1999999999999993</v>
      </c>
      <c r="P11" s="32"/>
      <c r="Q11" s="54">
        <v>12.8</v>
      </c>
      <c r="R11" s="54">
        <v>10</v>
      </c>
      <c r="S11" s="54">
        <v>0</v>
      </c>
      <c r="T11" s="54">
        <f t="shared" ref="T11:T15" si="2">(S11/8)</f>
        <v>0</v>
      </c>
      <c r="U11" s="54">
        <v>1004.7</v>
      </c>
      <c r="V11" s="63">
        <v>7.9</v>
      </c>
      <c r="W11" s="54">
        <v>912.3</v>
      </c>
      <c r="X11" s="54">
        <v>41.9</v>
      </c>
      <c r="Y11" s="54">
        <v>39.1</v>
      </c>
      <c r="Z11" s="54">
        <v>39.1</v>
      </c>
      <c r="AA11" s="54">
        <v>37.200000000000003</v>
      </c>
      <c r="AB11" s="54">
        <v>37.1</v>
      </c>
      <c r="AC11" s="54">
        <v>35.700000000000003</v>
      </c>
      <c r="AD11" s="54">
        <v>33.6</v>
      </c>
      <c r="AE11" s="54">
        <v>17</v>
      </c>
      <c r="AF11" s="70"/>
    </row>
    <row r="12" spans="1:32" ht="14.45" customHeight="1" x14ac:dyDescent="0.2">
      <c r="A12" s="18">
        <v>3</v>
      </c>
      <c r="B12" s="54">
        <v>42.3</v>
      </c>
      <c r="C12" s="54">
        <v>31.7</v>
      </c>
      <c r="D12" s="32">
        <f t="shared" si="0"/>
        <v>37</v>
      </c>
      <c r="E12" s="54">
        <v>37.200000000000003</v>
      </c>
      <c r="F12" s="54">
        <v>28.2</v>
      </c>
      <c r="G12" s="63">
        <v>9.4</v>
      </c>
      <c r="H12" s="54">
        <v>27</v>
      </c>
      <c r="I12" s="54">
        <v>15</v>
      </c>
      <c r="J12" s="43">
        <f t="shared" si="1"/>
        <v>21</v>
      </c>
      <c r="K12" s="54">
        <v>0.1</v>
      </c>
      <c r="L12" s="54">
        <v>150</v>
      </c>
      <c r="M12" s="54"/>
      <c r="N12" s="54">
        <v>16.3</v>
      </c>
      <c r="O12" s="54">
        <v>9.1</v>
      </c>
      <c r="P12" s="32"/>
      <c r="Q12" s="54">
        <v>13.5</v>
      </c>
      <c r="R12" s="54">
        <v>9</v>
      </c>
      <c r="S12" s="54">
        <v>1</v>
      </c>
      <c r="T12" s="54">
        <f t="shared" si="2"/>
        <v>0.125</v>
      </c>
      <c r="U12" s="54">
        <v>1003.6</v>
      </c>
      <c r="V12" s="63">
        <v>9.4</v>
      </c>
      <c r="W12" s="54">
        <v>910.9</v>
      </c>
      <c r="X12" s="54">
        <v>39.5</v>
      </c>
      <c r="Y12" s="54">
        <v>38.9</v>
      </c>
      <c r="Z12" s="54">
        <v>38.5</v>
      </c>
      <c r="AA12" s="54">
        <v>37.700000000000003</v>
      </c>
      <c r="AB12" s="54">
        <v>36.9</v>
      </c>
      <c r="AC12" s="54">
        <v>35.799999999999997</v>
      </c>
      <c r="AD12" s="54">
        <v>33.6</v>
      </c>
      <c r="AE12" s="54">
        <v>20</v>
      </c>
      <c r="AF12" s="70"/>
    </row>
    <row r="13" spans="1:32" ht="14.45" customHeight="1" x14ac:dyDescent="0.2">
      <c r="A13" s="18">
        <v>4</v>
      </c>
      <c r="B13" s="54">
        <v>43.2</v>
      </c>
      <c r="C13" s="54">
        <v>32</v>
      </c>
      <c r="D13" s="32">
        <f t="shared" si="0"/>
        <v>37.6</v>
      </c>
      <c r="E13" s="54">
        <v>36.200000000000003</v>
      </c>
      <c r="F13" s="54">
        <v>27.8</v>
      </c>
      <c r="G13" s="63">
        <v>12.7</v>
      </c>
      <c r="H13" s="54">
        <v>25</v>
      </c>
      <c r="I13" s="54">
        <v>14</v>
      </c>
      <c r="J13" s="43">
        <f t="shared" si="1"/>
        <v>19.5</v>
      </c>
      <c r="K13" s="54">
        <v>7.0000000000000007E-2</v>
      </c>
      <c r="L13" s="54">
        <v>350</v>
      </c>
      <c r="M13" s="54"/>
      <c r="N13" s="54">
        <v>14.9</v>
      </c>
      <c r="O13" s="54">
        <v>9.6999999999999993</v>
      </c>
      <c r="P13" s="32"/>
      <c r="Q13" s="54">
        <v>10.8</v>
      </c>
      <c r="R13" s="54">
        <v>7</v>
      </c>
      <c r="S13" s="54">
        <v>3.6</v>
      </c>
      <c r="T13" s="54">
        <f t="shared" si="2"/>
        <v>0.45</v>
      </c>
      <c r="U13" s="54">
        <v>1002</v>
      </c>
      <c r="V13" s="63">
        <v>12.7</v>
      </c>
      <c r="W13" s="54">
        <v>909.2</v>
      </c>
      <c r="X13" s="54">
        <v>40.700000000000003</v>
      </c>
      <c r="Y13" s="54">
        <v>39.1</v>
      </c>
      <c r="Z13" s="54">
        <v>38.9</v>
      </c>
      <c r="AA13" s="54">
        <v>36.1</v>
      </c>
      <c r="AB13" s="54">
        <v>34.5</v>
      </c>
      <c r="AC13" s="54">
        <v>35.799999999999997</v>
      </c>
      <c r="AD13" s="54">
        <v>33.799999999999997</v>
      </c>
      <c r="AE13" s="54">
        <v>20</v>
      </c>
      <c r="AF13" s="70"/>
    </row>
    <row r="14" spans="1:32" ht="14.45" customHeight="1" x14ac:dyDescent="0.2">
      <c r="A14" s="18">
        <v>5</v>
      </c>
      <c r="B14" s="54">
        <v>42.5</v>
      </c>
      <c r="C14" s="54">
        <v>27.5</v>
      </c>
      <c r="D14" s="32">
        <f t="shared" si="0"/>
        <v>35</v>
      </c>
      <c r="E14" s="54">
        <v>37.1</v>
      </c>
      <c r="F14" s="54">
        <v>22.3</v>
      </c>
      <c r="G14" s="63">
        <v>9.1999999999999993</v>
      </c>
      <c r="H14" s="54">
        <v>33</v>
      </c>
      <c r="I14" s="54">
        <v>13</v>
      </c>
      <c r="J14" s="43">
        <f t="shared" si="1"/>
        <v>23</v>
      </c>
      <c r="K14" s="54">
        <v>0.05</v>
      </c>
      <c r="L14" s="54">
        <v>310</v>
      </c>
      <c r="M14" s="69"/>
      <c r="N14" s="54">
        <v>15.3</v>
      </c>
      <c r="O14" s="54">
        <v>10.199999999999999</v>
      </c>
      <c r="P14" s="32"/>
      <c r="Q14" s="54">
        <v>11</v>
      </c>
      <c r="R14" s="54">
        <v>9.9</v>
      </c>
      <c r="S14" s="54">
        <v>1</v>
      </c>
      <c r="T14" s="54">
        <f t="shared" si="2"/>
        <v>0.125</v>
      </c>
      <c r="U14" s="54">
        <v>1002.1</v>
      </c>
      <c r="V14" s="63">
        <v>9.1999999999999993</v>
      </c>
      <c r="W14" s="54">
        <v>909.2</v>
      </c>
      <c r="X14" s="54">
        <v>39.5</v>
      </c>
      <c r="Y14" s="54">
        <v>38.6</v>
      </c>
      <c r="Z14" s="54">
        <v>38.700000000000003</v>
      </c>
      <c r="AA14" s="54">
        <v>37.200000000000003</v>
      </c>
      <c r="AB14" s="54">
        <v>37.200000000000003</v>
      </c>
      <c r="AC14" s="54">
        <v>35.5</v>
      </c>
      <c r="AD14" s="54">
        <v>33.799999999999997</v>
      </c>
      <c r="AE14" s="54">
        <v>22</v>
      </c>
      <c r="AF14" s="70"/>
    </row>
    <row r="15" spans="1:32" ht="14.45" customHeight="1" x14ac:dyDescent="0.2">
      <c r="A15" s="18">
        <v>6</v>
      </c>
      <c r="B15" s="54">
        <v>42.7</v>
      </c>
      <c r="C15" s="54">
        <v>29.2</v>
      </c>
      <c r="D15" s="32">
        <f t="shared" si="0"/>
        <v>35.950000000000003</v>
      </c>
      <c r="E15" s="54">
        <v>34.200000000000003</v>
      </c>
      <c r="F15" s="54">
        <v>25.2</v>
      </c>
      <c r="G15" s="63">
        <v>10.6</v>
      </c>
      <c r="H15" s="54">
        <v>36</v>
      </c>
      <c r="I15" s="54">
        <v>12</v>
      </c>
      <c r="J15" s="43">
        <f t="shared" si="1"/>
        <v>24</v>
      </c>
      <c r="K15" s="54">
        <v>0.05</v>
      </c>
      <c r="L15" s="54">
        <v>330</v>
      </c>
      <c r="M15" s="54"/>
      <c r="N15" s="54">
        <v>15.6</v>
      </c>
      <c r="O15" s="54">
        <v>8.5</v>
      </c>
      <c r="P15" s="32"/>
      <c r="Q15" s="54">
        <v>10.9</v>
      </c>
      <c r="R15" s="54">
        <v>10</v>
      </c>
      <c r="S15" s="54">
        <v>0</v>
      </c>
      <c r="T15" s="54">
        <f t="shared" si="2"/>
        <v>0</v>
      </c>
      <c r="U15" s="54">
        <v>1003</v>
      </c>
      <c r="V15" s="63">
        <v>10.6</v>
      </c>
      <c r="W15" s="54">
        <v>910</v>
      </c>
      <c r="X15" s="54">
        <v>40.1</v>
      </c>
      <c r="Y15" s="54">
        <v>38.4</v>
      </c>
      <c r="Z15" s="54">
        <v>38.299999999999997</v>
      </c>
      <c r="AA15" s="54">
        <v>37.200000000000003</v>
      </c>
      <c r="AB15" s="54">
        <v>37.4</v>
      </c>
      <c r="AC15" s="54">
        <v>35.9</v>
      </c>
      <c r="AD15" s="54">
        <v>33.9</v>
      </c>
      <c r="AE15" s="54">
        <v>23</v>
      </c>
      <c r="AF15" s="70"/>
    </row>
    <row r="16" spans="1:32" ht="14.45" customHeight="1" x14ac:dyDescent="0.2">
      <c r="A16" s="18">
        <v>7</v>
      </c>
      <c r="B16" s="54"/>
      <c r="C16" s="54"/>
      <c r="D16" s="32"/>
      <c r="E16" s="54"/>
      <c r="F16" s="54"/>
      <c r="G16" s="63"/>
      <c r="H16" s="54"/>
      <c r="I16" s="54"/>
      <c r="J16" s="43"/>
      <c r="K16" s="54"/>
      <c r="L16" s="54"/>
      <c r="M16" s="54"/>
      <c r="N16" s="54"/>
      <c r="O16" s="54"/>
      <c r="P16" s="3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70"/>
    </row>
    <row r="17" spans="1:32" ht="14.45" customHeight="1" x14ac:dyDescent="0.2">
      <c r="A17" s="18">
        <v>8</v>
      </c>
      <c r="B17" s="54"/>
      <c r="C17" s="54"/>
      <c r="D17" s="32"/>
      <c r="E17" s="54"/>
      <c r="F17" s="54"/>
      <c r="G17" s="63"/>
      <c r="H17" s="54"/>
      <c r="I17" s="54"/>
      <c r="J17" s="43"/>
      <c r="K17" s="54"/>
      <c r="L17" s="54"/>
      <c r="M17" s="54"/>
      <c r="N17" s="54"/>
      <c r="O17" s="54"/>
      <c r="P17" s="32"/>
      <c r="Q17" s="54"/>
      <c r="R17" s="54"/>
      <c r="S17" s="54"/>
      <c r="T17" s="54"/>
      <c r="U17" s="54"/>
      <c r="V17" s="119"/>
      <c r="W17" s="55"/>
      <c r="X17" s="54"/>
      <c r="Y17" s="54"/>
      <c r="Z17" s="54"/>
      <c r="AA17" s="54"/>
      <c r="AB17" s="54"/>
      <c r="AC17" s="54"/>
      <c r="AD17" s="54"/>
      <c r="AE17" s="54"/>
      <c r="AF17" s="70"/>
    </row>
    <row r="18" spans="1:32" ht="14.45" customHeight="1" x14ac:dyDescent="0.2">
      <c r="A18" s="18">
        <v>9</v>
      </c>
      <c r="B18" s="54"/>
      <c r="C18" s="54"/>
      <c r="D18" s="32"/>
      <c r="E18" s="54"/>
      <c r="F18" s="54"/>
      <c r="G18" s="63"/>
      <c r="H18" s="54"/>
      <c r="I18" s="54"/>
      <c r="J18" s="43"/>
      <c r="K18" s="54"/>
      <c r="L18" s="54"/>
      <c r="M18" s="54"/>
      <c r="N18" s="54"/>
      <c r="O18" s="54"/>
      <c r="P18" s="32"/>
      <c r="Q18" s="54"/>
      <c r="R18" s="54"/>
      <c r="S18" s="54"/>
      <c r="T18" s="54"/>
      <c r="U18" s="54"/>
      <c r="V18" s="119"/>
      <c r="W18" s="55"/>
      <c r="X18" s="54"/>
      <c r="Y18" s="54"/>
      <c r="AA18" s="54"/>
      <c r="AB18" s="54"/>
      <c r="AC18" s="54"/>
      <c r="AD18" s="54"/>
      <c r="AE18" s="54"/>
      <c r="AF18" s="70"/>
    </row>
    <row r="19" spans="1:32" ht="14.45" customHeight="1" x14ac:dyDescent="0.2">
      <c r="A19" s="18">
        <v>10</v>
      </c>
      <c r="B19" s="54"/>
      <c r="C19" s="54"/>
      <c r="D19" s="45"/>
      <c r="E19" s="54"/>
      <c r="F19" s="54"/>
      <c r="G19" s="63"/>
      <c r="H19" s="54"/>
      <c r="I19" s="54"/>
      <c r="J19" s="43"/>
      <c r="K19" s="54"/>
      <c r="L19" s="54"/>
      <c r="M19" s="54"/>
      <c r="N19" s="54"/>
      <c r="O19" s="54"/>
      <c r="P19" s="32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E19" s="54"/>
      <c r="AF19" s="70"/>
    </row>
    <row r="20" spans="1:32" ht="14.45" customHeight="1" x14ac:dyDescent="0.2">
      <c r="A20" s="18">
        <v>11</v>
      </c>
      <c r="B20" s="54"/>
      <c r="C20" s="54"/>
      <c r="D20" s="46"/>
      <c r="E20" s="54"/>
      <c r="F20" s="54"/>
      <c r="G20" s="63"/>
      <c r="H20" s="54"/>
      <c r="I20" s="54"/>
      <c r="J20" s="43"/>
      <c r="K20" s="54"/>
      <c r="L20" s="54"/>
      <c r="M20" s="54"/>
      <c r="N20" s="54"/>
      <c r="O20" s="54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6"/>
    </row>
    <row r="21" spans="1:32" ht="14.45" customHeight="1" x14ac:dyDescent="0.2">
      <c r="A21" s="18">
        <v>12</v>
      </c>
      <c r="B21" s="54"/>
      <c r="C21" s="54"/>
      <c r="D21" s="46"/>
      <c r="E21" s="54"/>
      <c r="F21" s="54"/>
      <c r="G21" s="63"/>
      <c r="H21" s="54"/>
      <c r="I21" s="54"/>
      <c r="J21" s="43"/>
      <c r="K21" s="54"/>
      <c r="L21" s="54"/>
      <c r="M21" s="54"/>
      <c r="N21" s="54"/>
      <c r="O21" s="54"/>
      <c r="P21" s="32"/>
      <c r="Q21" s="54"/>
      <c r="R21" s="54"/>
      <c r="S21" s="54"/>
      <c r="T21" s="54"/>
      <c r="U21" s="71"/>
      <c r="V21" s="71"/>
      <c r="W21" s="54"/>
      <c r="X21" s="54"/>
      <c r="Y21" s="54"/>
      <c r="Z21" s="54"/>
      <c r="AA21" s="54"/>
      <c r="AB21" s="54"/>
      <c r="AC21" s="54"/>
      <c r="AD21" s="54"/>
      <c r="AE21" s="54"/>
      <c r="AF21" s="56"/>
    </row>
    <row r="22" spans="1:32" ht="14.45" customHeight="1" x14ac:dyDescent="0.2">
      <c r="A22" s="18">
        <v>13</v>
      </c>
      <c r="B22" s="54"/>
      <c r="C22" s="54"/>
      <c r="D22" s="46"/>
      <c r="E22" s="54"/>
      <c r="F22" s="54"/>
      <c r="G22" s="63"/>
      <c r="H22" s="54"/>
      <c r="I22" s="54"/>
      <c r="J22" s="43"/>
      <c r="K22" s="54"/>
      <c r="L22" s="54"/>
      <c r="M22" s="54"/>
      <c r="N22" s="54"/>
      <c r="O22" s="54"/>
      <c r="P22" s="32"/>
      <c r="Q22" s="54"/>
      <c r="R22" s="54"/>
      <c r="S22" s="54"/>
      <c r="T22" s="54"/>
      <c r="U22" s="71"/>
      <c r="V22" s="71"/>
      <c r="W22" s="54"/>
      <c r="X22" s="54"/>
      <c r="Y22" s="54"/>
      <c r="Z22" s="54"/>
      <c r="AA22" s="54"/>
      <c r="AB22" s="54"/>
      <c r="AC22" s="54"/>
      <c r="AD22" s="54"/>
      <c r="AE22" s="54"/>
      <c r="AF22" s="56"/>
    </row>
    <row r="23" spans="1:32" ht="14.45" customHeight="1" x14ac:dyDescent="0.2">
      <c r="A23" s="18">
        <v>14</v>
      </c>
      <c r="B23" s="54"/>
      <c r="C23" s="54"/>
      <c r="D23" s="46"/>
      <c r="E23" s="54"/>
      <c r="F23" s="54"/>
      <c r="G23" s="63"/>
      <c r="H23" s="54"/>
      <c r="I23" s="54"/>
      <c r="J23" s="43"/>
      <c r="K23" s="54"/>
      <c r="L23" s="54"/>
      <c r="M23" s="54"/>
      <c r="N23" s="54"/>
      <c r="O23" s="54"/>
      <c r="P23" s="32"/>
      <c r="Q23" s="54"/>
      <c r="R23" s="54"/>
      <c r="S23" s="54"/>
      <c r="T23" s="54"/>
      <c r="U23" s="71"/>
      <c r="V23" s="71"/>
      <c r="W23" s="54"/>
      <c r="X23" s="54"/>
      <c r="Y23" s="54"/>
      <c r="Z23" s="54"/>
      <c r="AA23" s="54"/>
      <c r="AB23" s="54"/>
      <c r="AC23" s="54"/>
      <c r="AD23" s="54"/>
      <c r="AE23" s="54"/>
      <c r="AF23" s="56"/>
    </row>
    <row r="24" spans="1:32" ht="14.45" customHeight="1" x14ac:dyDescent="0.2">
      <c r="A24" s="18">
        <v>15</v>
      </c>
      <c r="B24" s="54"/>
      <c r="C24" s="54"/>
      <c r="D24" s="46"/>
      <c r="E24" s="54"/>
      <c r="F24" s="54"/>
      <c r="G24" s="63"/>
      <c r="H24" s="54"/>
      <c r="I24" s="54"/>
      <c r="J24" s="43"/>
      <c r="K24" s="54"/>
      <c r="L24" s="54"/>
      <c r="M24" s="54"/>
      <c r="N24" s="54"/>
      <c r="O24" s="54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70"/>
    </row>
    <row r="25" spans="1:32" ht="14.45" customHeight="1" x14ac:dyDescent="0.2">
      <c r="A25" s="18">
        <v>16</v>
      </c>
      <c r="B25" s="54"/>
      <c r="C25" s="54"/>
      <c r="D25" s="46"/>
      <c r="E25" s="54"/>
      <c r="F25" s="54"/>
      <c r="G25" s="63"/>
      <c r="H25" s="54"/>
      <c r="I25" s="54"/>
      <c r="J25" s="43"/>
      <c r="K25" s="54"/>
      <c r="L25" s="54"/>
      <c r="M25" s="54"/>
      <c r="N25" s="54"/>
      <c r="O25" s="54"/>
      <c r="P25" s="46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6"/>
    </row>
    <row r="26" spans="1:32" ht="14.45" customHeight="1" x14ac:dyDescent="0.2">
      <c r="A26" s="18">
        <v>17</v>
      </c>
      <c r="B26" s="54"/>
      <c r="C26" s="54"/>
      <c r="D26" s="46"/>
      <c r="E26" s="54"/>
      <c r="F26" s="54"/>
      <c r="G26" s="63"/>
      <c r="H26" s="54"/>
      <c r="I26" s="54"/>
      <c r="J26" s="43"/>
      <c r="K26" s="54"/>
      <c r="L26" s="54"/>
      <c r="M26" s="54"/>
      <c r="N26" s="54"/>
      <c r="O26" s="54"/>
      <c r="P26" s="46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70"/>
    </row>
    <row r="27" spans="1:32" ht="14.45" customHeight="1" x14ac:dyDescent="0.2">
      <c r="A27" s="18">
        <v>18</v>
      </c>
      <c r="B27" s="54"/>
      <c r="C27" s="54"/>
      <c r="D27" s="46"/>
      <c r="E27" s="54"/>
      <c r="F27" s="54"/>
      <c r="G27" s="63"/>
      <c r="H27" s="54"/>
      <c r="I27" s="54"/>
      <c r="J27" s="43"/>
      <c r="K27" s="54"/>
      <c r="L27" s="54"/>
      <c r="M27" s="54"/>
      <c r="N27" s="54"/>
      <c r="O27" s="54"/>
      <c r="P27" s="4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70"/>
    </row>
    <row r="28" spans="1:32" ht="14.45" customHeight="1" x14ac:dyDescent="0.2">
      <c r="A28" s="18">
        <v>19</v>
      </c>
      <c r="B28" s="54"/>
      <c r="C28" s="54"/>
      <c r="D28" s="46"/>
      <c r="E28" s="54"/>
      <c r="F28" s="54"/>
      <c r="G28" s="63"/>
      <c r="H28" s="54"/>
      <c r="I28" s="54"/>
      <c r="J28" s="43"/>
      <c r="K28" s="54"/>
      <c r="L28" s="54"/>
      <c r="M28" s="54"/>
      <c r="N28" s="54"/>
      <c r="O28" s="54"/>
      <c r="P28" s="4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70"/>
    </row>
    <row r="29" spans="1:32" ht="14.45" customHeight="1" x14ac:dyDescent="0.2">
      <c r="A29" s="18">
        <v>20</v>
      </c>
      <c r="B29" s="54"/>
      <c r="C29" s="54"/>
      <c r="D29" s="46"/>
      <c r="E29" s="54"/>
      <c r="F29" s="54"/>
      <c r="G29" s="63"/>
      <c r="H29" s="54"/>
      <c r="I29" s="54"/>
      <c r="J29" s="43"/>
      <c r="K29" s="54"/>
      <c r="L29" s="54"/>
      <c r="M29" s="54"/>
      <c r="N29" s="54"/>
      <c r="O29" s="54"/>
      <c r="P29" s="4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70"/>
    </row>
    <row r="30" spans="1:32" ht="14.45" customHeight="1" x14ac:dyDescent="0.2">
      <c r="A30" s="18">
        <v>21</v>
      </c>
      <c r="B30" s="54"/>
      <c r="C30" s="54"/>
      <c r="D30" s="46"/>
      <c r="E30" s="54"/>
      <c r="G30" s="63"/>
      <c r="H30" s="54"/>
      <c r="I30" s="54"/>
      <c r="J30" s="43"/>
      <c r="K30" s="54"/>
      <c r="L30" s="54"/>
      <c r="M30" s="54"/>
      <c r="N30" s="54"/>
      <c r="O30" s="54"/>
      <c r="P30" s="4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70"/>
    </row>
    <row r="31" spans="1:32" ht="14.45" customHeight="1" x14ac:dyDescent="0.2">
      <c r="A31" s="18">
        <v>22</v>
      </c>
      <c r="B31" s="54"/>
      <c r="C31" s="54"/>
      <c r="D31" s="46"/>
      <c r="E31" s="54"/>
      <c r="F31" s="54"/>
      <c r="G31" s="63"/>
      <c r="H31" s="54"/>
      <c r="I31" s="54"/>
      <c r="J31" s="43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6"/>
    </row>
    <row r="32" spans="1:32" ht="14.45" customHeight="1" x14ac:dyDescent="0.2">
      <c r="A32" s="18">
        <v>23</v>
      </c>
      <c r="B32" s="54"/>
      <c r="C32" s="54"/>
      <c r="D32" s="46"/>
      <c r="E32" s="54"/>
      <c r="F32" s="54"/>
      <c r="G32" s="63"/>
      <c r="H32" s="54"/>
      <c r="I32" s="54"/>
      <c r="J32" s="43"/>
      <c r="K32" s="54"/>
      <c r="L32" s="54"/>
      <c r="M32" s="54"/>
      <c r="N32" s="54"/>
      <c r="O32" s="54"/>
      <c r="P32" s="4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70"/>
    </row>
    <row r="33" spans="1:36" ht="14.45" customHeight="1" x14ac:dyDescent="0.2">
      <c r="A33" s="18">
        <v>24</v>
      </c>
      <c r="B33" s="54"/>
      <c r="C33" s="54"/>
      <c r="D33" s="46"/>
      <c r="E33" s="54"/>
      <c r="F33" s="54"/>
      <c r="G33" s="63"/>
      <c r="H33" s="54"/>
      <c r="I33" s="54"/>
      <c r="J33" s="43"/>
      <c r="K33" s="54"/>
      <c r="L33" s="54"/>
      <c r="M33" s="54"/>
      <c r="N33" s="54"/>
      <c r="O33" s="54"/>
      <c r="P33" s="4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70"/>
    </row>
    <row r="34" spans="1:36" ht="14.45" customHeight="1" x14ac:dyDescent="0.2">
      <c r="A34" s="18">
        <v>25</v>
      </c>
      <c r="B34" s="54"/>
      <c r="C34" s="54"/>
      <c r="D34" s="46"/>
      <c r="E34" s="54"/>
      <c r="F34" s="54"/>
      <c r="G34" s="63"/>
      <c r="H34" s="54"/>
      <c r="I34" s="54"/>
      <c r="J34" s="43"/>
      <c r="K34" s="54"/>
      <c r="L34" s="54"/>
      <c r="M34" s="54"/>
      <c r="N34" s="54"/>
      <c r="O34" s="54"/>
      <c r="P34" s="4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70"/>
    </row>
    <row r="35" spans="1:36" ht="14.45" customHeight="1" x14ac:dyDescent="0.2">
      <c r="A35" s="18">
        <v>26</v>
      </c>
      <c r="B35" s="54"/>
      <c r="C35" s="54"/>
      <c r="D35" s="46"/>
      <c r="E35" s="54"/>
      <c r="F35" s="54"/>
      <c r="G35" s="63"/>
      <c r="H35" s="54"/>
      <c r="I35" s="54"/>
      <c r="J35" s="43"/>
      <c r="K35" s="54"/>
      <c r="L35" s="54"/>
      <c r="M35" s="54"/>
      <c r="N35" s="54"/>
      <c r="O35" s="54"/>
      <c r="P35" s="46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70"/>
    </row>
    <row r="36" spans="1:36" ht="14.45" customHeight="1" x14ac:dyDescent="0.2">
      <c r="A36" s="18">
        <v>27</v>
      </c>
      <c r="B36" s="54"/>
      <c r="C36" s="54"/>
      <c r="D36" s="46"/>
      <c r="E36" s="54"/>
      <c r="F36" s="54"/>
      <c r="G36" s="63"/>
      <c r="H36" s="54"/>
      <c r="I36" s="54"/>
      <c r="J36" s="43"/>
      <c r="K36" s="54"/>
      <c r="L36" s="54"/>
      <c r="M36" s="54"/>
      <c r="N36" s="54"/>
      <c r="O36" s="54"/>
      <c r="P36" s="46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6"/>
    </row>
    <row r="37" spans="1:36" ht="14.45" customHeight="1" x14ac:dyDescent="0.2">
      <c r="A37" s="18">
        <v>28</v>
      </c>
      <c r="B37" s="5"/>
      <c r="C37" s="6"/>
      <c r="D37" s="46"/>
      <c r="E37" s="5"/>
      <c r="F37" s="38"/>
      <c r="G37" s="64"/>
      <c r="H37" s="6"/>
      <c r="I37" s="6"/>
      <c r="J37" s="43"/>
      <c r="K37" s="6"/>
      <c r="L37" s="6"/>
      <c r="M37" s="6"/>
      <c r="N37" s="6"/>
      <c r="O37" s="6"/>
      <c r="P37" s="46"/>
      <c r="Q37" s="6"/>
      <c r="R37" s="6"/>
      <c r="S37" s="6"/>
      <c r="T37" s="6"/>
      <c r="U37" s="6"/>
      <c r="V37" s="6"/>
      <c r="W37" s="6"/>
      <c r="X37" s="6"/>
      <c r="Y37" s="6"/>
      <c r="Z37" s="54"/>
      <c r="AA37" s="6"/>
      <c r="AB37" s="6"/>
      <c r="AC37" s="6"/>
      <c r="AD37" s="54"/>
      <c r="AE37" s="6"/>
      <c r="AF37" s="57"/>
    </row>
    <row r="38" spans="1:36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57"/>
    </row>
    <row r="39" spans="1:36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57"/>
    </row>
    <row r="40" spans="1:36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57"/>
    </row>
    <row r="41" spans="1:36" s="60" customFormat="1" ht="14.45" customHeight="1" x14ac:dyDescent="0.2">
      <c r="A41" s="58" t="s">
        <v>36</v>
      </c>
      <c r="B41" s="59"/>
      <c r="C41" s="61"/>
      <c r="D41" s="61"/>
      <c r="E41" s="61"/>
      <c r="F41" s="61"/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2"/>
    </row>
    <row r="42" spans="1:36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5"/>
      <c r="AA42" s="25"/>
      <c r="AB42" s="17"/>
      <c r="AC42" s="16"/>
      <c r="AD42" s="16"/>
      <c r="AE42" s="16"/>
      <c r="AF42" s="3"/>
    </row>
    <row r="43" spans="1:36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6"/>
      <c r="Z43" s="26"/>
      <c r="AA43" s="26"/>
      <c r="AB43" s="26"/>
      <c r="AC43" s="16"/>
      <c r="AD43" s="16"/>
      <c r="AE43" s="16"/>
      <c r="AF43" s="3"/>
    </row>
    <row r="44" spans="1:36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Y44" s="52"/>
      <c r="Z44" s="52"/>
      <c r="AA44" s="52"/>
      <c r="AB44" s="52"/>
      <c r="AC44" s="52"/>
      <c r="AD44" s="50"/>
      <c r="AE44" s="51"/>
    </row>
    <row r="45" spans="1:36" ht="15" x14ac:dyDescent="0.35">
      <c r="Y45" s="14"/>
      <c r="Z45" s="16"/>
      <c r="AA45" s="16"/>
      <c r="AB45" s="16"/>
      <c r="AC45" s="16"/>
      <c r="AD45" s="16"/>
      <c r="AE45" s="47"/>
      <c r="AF45" s="47"/>
      <c r="AG45" s="47"/>
      <c r="AH45" s="47"/>
      <c r="AI45" s="47"/>
      <c r="AJ45" s="47"/>
    </row>
    <row r="46" spans="1:36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6"/>
      <c r="AB46" s="16"/>
      <c r="AC46" s="16"/>
      <c r="AD46" s="16"/>
      <c r="AE46" s="47"/>
      <c r="AF46" s="47"/>
      <c r="AG46" s="47"/>
      <c r="AH46" s="47"/>
      <c r="AI46" s="47"/>
      <c r="AJ46" s="47"/>
    </row>
    <row r="47" spans="1:36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6"/>
      <c r="Y47" s="16"/>
      <c r="Z47" s="16"/>
      <c r="AA47" s="16"/>
      <c r="AB47" s="16"/>
      <c r="AC47" s="16"/>
      <c r="AD47" s="16"/>
      <c r="AE47" s="16"/>
      <c r="AF47" s="3"/>
    </row>
    <row r="48" spans="1:36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"/>
    </row>
    <row r="49" spans="1:32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53"/>
      <c r="AC49" s="7"/>
      <c r="AD49" s="7"/>
      <c r="AE49" s="7"/>
      <c r="AF49" s="3"/>
    </row>
    <row r="50" spans="1:32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6"/>
      <c r="AC50" s="7"/>
      <c r="AD50" s="7"/>
      <c r="AE50" s="7"/>
      <c r="AF50" s="3"/>
    </row>
    <row r="51" spans="1:32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39"/>
      <c r="U51" s="40"/>
      <c r="V51" s="40"/>
      <c r="W51" s="40"/>
      <c r="X51" s="40"/>
      <c r="Y51" s="40"/>
      <c r="Z51" s="40"/>
      <c r="AA51" s="40"/>
      <c r="AB51" s="41"/>
      <c r="AC51" s="42"/>
      <c r="AD51"/>
    </row>
    <row r="52" spans="1:32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"/>
    </row>
  </sheetData>
  <mergeCells count="29">
    <mergeCell ref="R49:AA49"/>
    <mergeCell ref="U7:U9"/>
    <mergeCell ref="W7:W9"/>
    <mergeCell ref="X7:AD7"/>
    <mergeCell ref="AE7:AE9"/>
    <mergeCell ref="AF7:AF9"/>
    <mergeCell ref="M46:Z46"/>
    <mergeCell ref="N7:N9"/>
    <mergeCell ref="O7:O9"/>
    <mergeCell ref="P7:P9"/>
    <mergeCell ref="Q7:Q9"/>
    <mergeCell ref="R7:R9"/>
    <mergeCell ref="S7:S9"/>
    <mergeCell ref="C3:H3"/>
    <mergeCell ref="J3:Q3"/>
    <mergeCell ref="R3:Z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Z1"/>
    <mergeCell ref="C2:H2"/>
    <mergeCell ref="J2:Q2"/>
    <mergeCell ref="R2:Z2"/>
  </mergeCells>
  <pageMargins left="0" right="0" top="0" bottom="0" header="0" footer="0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J2" sqref="J2:Q2"/>
    </sheetView>
  </sheetViews>
  <sheetFormatPr defaultRowHeight="12.75" x14ac:dyDescent="0.2"/>
  <cols>
    <col min="1" max="1" width="5" customWidth="1"/>
    <col min="2" max="3" width="5.140625" style="74" customWidth="1"/>
    <col min="4" max="4" width="5.28515625" style="74" customWidth="1"/>
    <col min="5" max="5" width="6.28515625" style="74" customWidth="1"/>
    <col min="6" max="6" width="4.85546875" style="74" customWidth="1"/>
    <col min="7" max="7" width="6.140625" style="34" customWidth="1"/>
    <col min="8" max="8" width="6.28515625" style="74" customWidth="1"/>
    <col min="9" max="9" width="5.140625" style="74" customWidth="1"/>
    <col min="10" max="10" width="6.28515625" style="74" customWidth="1"/>
    <col min="11" max="12" width="4.85546875" style="74" customWidth="1"/>
    <col min="13" max="13" width="7.140625" style="74" customWidth="1"/>
    <col min="14" max="14" width="5.140625" style="74" customWidth="1"/>
    <col min="15" max="15" width="5.42578125" style="74" customWidth="1"/>
    <col min="16" max="16" width="5" style="74" customWidth="1"/>
    <col min="17" max="17" width="5.85546875" style="74" customWidth="1"/>
    <col min="18" max="18" width="4.28515625" style="74" customWidth="1"/>
    <col min="19" max="19" width="5.140625" style="74" customWidth="1"/>
    <col min="20" max="20" width="8" style="74" customWidth="1"/>
    <col min="21" max="21" width="7.7109375" style="74" customWidth="1"/>
    <col min="22" max="22" width="5.140625" style="74" customWidth="1"/>
    <col min="23" max="24" width="4.7109375" style="74" customWidth="1"/>
    <col min="25" max="25" width="5.5703125" style="74" customWidth="1"/>
    <col min="26" max="26" width="5.42578125" style="74" customWidth="1"/>
    <col min="27" max="27" width="6.85546875" style="74" customWidth="1"/>
    <col min="28" max="29" width="6.7109375" style="74" customWidth="1"/>
    <col min="30" max="30" width="28" customWidth="1"/>
  </cols>
  <sheetData>
    <row r="1" spans="1:30" ht="20.100000000000001" customHeight="1" x14ac:dyDescent="0.55000000000000004">
      <c r="B1" s="2"/>
      <c r="C1" s="123" t="s">
        <v>19</v>
      </c>
      <c r="D1" s="123"/>
      <c r="E1" s="123"/>
      <c r="F1" s="123"/>
      <c r="G1" s="123"/>
      <c r="H1" s="123"/>
      <c r="I1" s="77"/>
      <c r="J1" s="124">
        <v>2017</v>
      </c>
      <c r="K1" s="124"/>
      <c r="L1" s="124"/>
      <c r="M1" s="124"/>
      <c r="N1" s="124"/>
      <c r="O1" s="124"/>
      <c r="P1" s="124"/>
      <c r="Q1" s="124"/>
      <c r="R1" s="125" t="s">
        <v>38</v>
      </c>
      <c r="S1" s="125"/>
      <c r="T1" s="125"/>
      <c r="U1" s="125"/>
      <c r="V1" s="125"/>
      <c r="W1" s="125"/>
      <c r="X1" s="125"/>
      <c r="Y1" s="76"/>
      <c r="Z1" s="76"/>
      <c r="AA1" s="76"/>
      <c r="AB1" s="76"/>
      <c r="AC1" s="72"/>
    </row>
    <row r="2" spans="1:30" ht="20.100000000000001" customHeight="1" x14ac:dyDescent="0.55000000000000004">
      <c r="B2" s="2"/>
      <c r="C2" s="126" t="s">
        <v>39</v>
      </c>
      <c r="D2" s="126"/>
      <c r="E2" s="126"/>
      <c r="F2" s="126"/>
      <c r="G2" s="126"/>
      <c r="H2" s="126"/>
      <c r="I2" s="1"/>
      <c r="J2" s="124" t="s">
        <v>51</v>
      </c>
      <c r="K2" s="124"/>
      <c r="L2" s="124"/>
      <c r="M2" s="124"/>
      <c r="N2" s="124"/>
      <c r="O2" s="124"/>
      <c r="P2" s="124"/>
      <c r="Q2" s="124"/>
      <c r="R2" s="125" t="s">
        <v>42</v>
      </c>
      <c r="S2" s="125"/>
      <c r="T2" s="125"/>
      <c r="U2" s="125"/>
      <c r="V2" s="125"/>
      <c r="W2" s="125"/>
      <c r="X2" s="125"/>
      <c r="Y2" s="76"/>
      <c r="Z2" s="76"/>
      <c r="AA2" s="76"/>
      <c r="AB2" s="76"/>
      <c r="AC2" s="72"/>
    </row>
    <row r="3" spans="1:30" ht="20.100000000000001" customHeight="1" thickBot="1" x14ac:dyDescent="0.5">
      <c r="B3" s="2"/>
      <c r="C3" s="126" t="s">
        <v>41</v>
      </c>
      <c r="D3" s="126"/>
      <c r="E3" s="126"/>
      <c r="F3" s="126"/>
      <c r="G3" s="126"/>
      <c r="H3" s="126"/>
      <c r="I3" s="1"/>
      <c r="J3" s="127" t="s">
        <v>40</v>
      </c>
      <c r="K3" s="127"/>
      <c r="L3" s="127"/>
      <c r="M3" s="127"/>
      <c r="N3" s="127"/>
      <c r="O3" s="127"/>
      <c r="P3" s="127"/>
      <c r="Q3" s="127"/>
      <c r="R3" s="128" t="s">
        <v>0</v>
      </c>
      <c r="S3" s="128"/>
      <c r="T3" s="128"/>
      <c r="U3" s="128"/>
      <c r="V3" s="128"/>
      <c r="W3" s="128"/>
      <c r="X3" s="128"/>
      <c r="Y3" s="76"/>
      <c r="Z3" s="76"/>
      <c r="AA3" s="76"/>
      <c r="AB3" s="76"/>
      <c r="AC3" s="72"/>
    </row>
    <row r="4" spans="1:30" ht="1.5" hidden="1" customHeight="1" x14ac:dyDescent="0.4">
      <c r="A4" s="4"/>
      <c r="B4" s="10"/>
      <c r="C4" s="129"/>
      <c r="D4" s="129"/>
      <c r="E4" s="129"/>
      <c r="F4" s="129"/>
      <c r="G4" s="129"/>
      <c r="H4" s="129"/>
      <c r="I4" s="129"/>
      <c r="J4" s="73"/>
      <c r="Z4" s="10"/>
      <c r="AA4" s="10"/>
      <c r="AB4" s="10"/>
      <c r="AC4" s="10"/>
    </row>
    <row r="5" spans="1:30" ht="16.5" hidden="1" thickBot="1" x14ac:dyDescent="0.45">
      <c r="A5" s="4"/>
      <c r="B5" s="10"/>
      <c r="C5" s="9"/>
      <c r="D5" s="9"/>
      <c r="E5" s="9"/>
      <c r="F5" s="9"/>
      <c r="G5" s="35"/>
      <c r="H5" s="9"/>
      <c r="I5" s="9"/>
      <c r="J5" s="9"/>
      <c r="Z5" s="20"/>
      <c r="AA5" s="10"/>
      <c r="AB5" s="10"/>
      <c r="AC5" s="10"/>
    </row>
    <row r="6" spans="1:30" ht="16.5" hidden="1" thickBot="1" x14ac:dyDescent="0.45">
      <c r="A6" s="4"/>
      <c r="B6" s="21"/>
      <c r="C6" s="10"/>
      <c r="D6" s="10"/>
      <c r="E6" s="10"/>
      <c r="F6" s="10"/>
      <c r="G6" s="3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s="12" customFormat="1" ht="19.5" customHeight="1" thickTop="1" x14ac:dyDescent="0.2">
      <c r="A7" s="130" t="s">
        <v>7</v>
      </c>
      <c r="B7" s="133" t="s">
        <v>23</v>
      </c>
      <c r="C7" s="134"/>
      <c r="D7" s="134"/>
      <c r="E7" s="134"/>
      <c r="F7" s="134"/>
      <c r="G7" s="135"/>
      <c r="H7" s="139" t="s">
        <v>8</v>
      </c>
      <c r="I7" s="139" t="s">
        <v>9</v>
      </c>
      <c r="J7" s="28"/>
      <c r="K7" s="142" t="s">
        <v>5</v>
      </c>
      <c r="L7" s="143"/>
      <c r="M7" s="144" t="s">
        <v>28</v>
      </c>
      <c r="N7" s="144" t="s">
        <v>30</v>
      </c>
      <c r="O7" s="144" t="s">
        <v>29</v>
      </c>
      <c r="P7" s="150" t="s">
        <v>31</v>
      </c>
      <c r="Q7" s="153" t="s">
        <v>10</v>
      </c>
      <c r="R7" s="153" t="s">
        <v>32</v>
      </c>
      <c r="S7" s="153" t="s">
        <v>33</v>
      </c>
      <c r="T7" s="153" t="s">
        <v>34</v>
      </c>
      <c r="U7" s="153" t="s">
        <v>35</v>
      </c>
      <c r="V7" s="142" t="s">
        <v>11</v>
      </c>
      <c r="W7" s="157"/>
      <c r="X7" s="157"/>
      <c r="Y7" s="157"/>
      <c r="Z7" s="157"/>
      <c r="AA7" s="157"/>
      <c r="AB7" s="143"/>
      <c r="AC7" s="158" t="s">
        <v>21</v>
      </c>
      <c r="AD7" s="147" t="s">
        <v>24</v>
      </c>
    </row>
    <row r="8" spans="1:30" s="12" customFormat="1" ht="12" hidden="1" customHeight="1" x14ac:dyDescent="0.2">
      <c r="A8" s="131"/>
      <c r="B8" s="136"/>
      <c r="C8" s="137"/>
      <c r="D8" s="137"/>
      <c r="E8" s="137"/>
      <c r="F8" s="137"/>
      <c r="G8" s="138"/>
      <c r="H8" s="140"/>
      <c r="I8" s="140"/>
      <c r="J8" s="29"/>
      <c r="K8" s="22" t="s">
        <v>1</v>
      </c>
      <c r="L8" s="22" t="s">
        <v>2</v>
      </c>
      <c r="M8" s="145"/>
      <c r="N8" s="145"/>
      <c r="O8" s="145"/>
      <c r="P8" s="151"/>
      <c r="Q8" s="154"/>
      <c r="R8" s="154"/>
      <c r="S8" s="154"/>
      <c r="T8" s="154"/>
      <c r="U8" s="154"/>
      <c r="V8" s="22"/>
      <c r="W8" s="22"/>
      <c r="X8" s="22"/>
      <c r="Y8" s="22"/>
      <c r="Z8" s="22"/>
      <c r="AA8" s="22"/>
      <c r="AB8" s="23"/>
      <c r="AC8" s="158"/>
      <c r="AD8" s="148"/>
    </row>
    <row r="9" spans="1:30" s="12" customFormat="1" ht="90" customHeight="1" x14ac:dyDescent="0.2">
      <c r="A9" s="132"/>
      <c r="B9" s="75" t="s">
        <v>3</v>
      </c>
      <c r="C9" s="75" t="s">
        <v>4</v>
      </c>
      <c r="D9" s="31" t="s">
        <v>25</v>
      </c>
      <c r="E9" s="24" t="s">
        <v>20</v>
      </c>
      <c r="F9" s="75" t="s">
        <v>27</v>
      </c>
      <c r="G9" s="36" t="s">
        <v>22</v>
      </c>
      <c r="H9" s="141"/>
      <c r="I9" s="141"/>
      <c r="J9" s="30" t="s">
        <v>26</v>
      </c>
      <c r="K9" s="75" t="s">
        <v>6</v>
      </c>
      <c r="L9" s="24" t="s">
        <v>37</v>
      </c>
      <c r="M9" s="146"/>
      <c r="N9" s="146"/>
      <c r="O9" s="146"/>
      <c r="P9" s="152"/>
      <c r="Q9" s="155"/>
      <c r="R9" s="155"/>
      <c r="S9" s="155"/>
      <c r="T9" s="155"/>
      <c r="U9" s="155"/>
      <c r="V9" s="75" t="s">
        <v>12</v>
      </c>
      <c r="W9" s="75" t="s">
        <v>13</v>
      </c>
      <c r="X9" s="75" t="s">
        <v>14</v>
      </c>
      <c r="Y9" s="75" t="s">
        <v>15</v>
      </c>
      <c r="Z9" s="75" t="s">
        <v>16</v>
      </c>
      <c r="AA9" s="75" t="s">
        <v>17</v>
      </c>
      <c r="AB9" s="75" t="s">
        <v>18</v>
      </c>
      <c r="AC9" s="159"/>
      <c r="AD9" s="148"/>
    </row>
    <row r="10" spans="1:30" ht="14.45" customHeight="1" x14ac:dyDescent="0.2">
      <c r="A10" s="18">
        <v>1</v>
      </c>
      <c r="B10" s="54"/>
      <c r="C10" s="54"/>
      <c r="D10" s="32"/>
      <c r="E10" s="54"/>
      <c r="F10" s="54"/>
      <c r="G10" s="63"/>
      <c r="H10" s="54"/>
      <c r="I10" s="54"/>
      <c r="J10" s="43"/>
      <c r="K10" s="54"/>
      <c r="L10" s="54"/>
      <c r="M10" s="54"/>
      <c r="N10" s="54"/>
      <c r="O10" s="54"/>
      <c r="P10" s="4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70"/>
    </row>
    <row r="11" spans="1:30" ht="14.45" customHeight="1" x14ac:dyDescent="0.2">
      <c r="A11" s="18">
        <v>2</v>
      </c>
      <c r="B11" s="54"/>
      <c r="C11" s="54"/>
      <c r="D11" s="32"/>
      <c r="E11" s="54"/>
      <c r="F11" s="54"/>
      <c r="G11" s="63"/>
      <c r="H11" s="54"/>
      <c r="I11" s="54"/>
      <c r="J11" s="43"/>
      <c r="K11" s="54"/>
      <c r="L11" s="54"/>
      <c r="M11" s="54"/>
      <c r="N11" s="54"/>
      <c r="O11" s="54"/>
      <c r="P11" s="32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70"/>
    </row>
    <row r="12" spans="1:30" ht="14.45" customHeight="1" x14ac:dyDescent="0.2">
      <c r="A12" s="18">
        <v>3</v>
      </c>
      <c r="B12" s="54"/>
      <c r="C12" s="54"/>
      <c r="D12" s="32"/>
      <c r="E12" s="54"/>
      <c r="F12" s="54"/>
      <c r="G12" s="63"/>
      <c r="H12" s="54"/>
      <c r="I12" s="54"/>
      <c r="J12" s="43"/>
      <c r="K12" s="54"/>
      <c r="L12" s="54"/>
      <c r="M12" s="54"/>
      <c r="N12" s="54"/>
      <c r="O12" s="54"/>
      <c r="P12" s="32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70"/>
    </row>
    <row r="13" spans="1:30" ht="14.45" customHeight="1" x14ac:dyDescent="0.2">
      <c r="A13" s="18">
        <v>4</v>
      </c>
      <c r="B13" s="54"/>
      <c r="C13" s="54"/>
      <c r="D13" s="32"/>
      <c r="E13" s="54"/>
      <c r="F13" s="54"/>
      <c r="G13" s="63"/>
      <c r="H13" s="54"/>
      <c r="I13" s="54"/>
      <c r="J13" s="43"/>
      <c r="K13" s="54"/>
      <c r="L13" s="54"/>
      <c r="M13" s="54"/>
      <c r="N13" s="54"/>
      <c r="O13" s="54"/>
      <c r="P13" s="32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70"/>
    </row>
    <row r="14" spans="1:30" ht="14.45" customHeight="1" x14ac:dyDescent="0.2">
      <c r="A14" s="18">
        <v>5</v>
      </c>
      <c r="B14" s="54"/>
      <c r="C14" s="54"/>
      <c r="D14" s="32"/>
      <c r="E14" s="54"/>
      <c r="F14" s="54"/>
      <c r="G14" s="63"/>
      <c r="H14" s="54"/>
      <c r="I14" s="54"/>
      <c r="J14" s="43"/>
      <c r="K14" s="54"/>
      <c r="L14" s="54"/>
      <c r="M14" s="69"/>
      <c r="N14" s="54"/>
      <c r="O14" s="54"/>
      <c r="P14" s="32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0"/>
    </row>
    <row r="15" spans="1:30" ht="14.45" customHeight="1" x14ac:dyDescent="0.2">
      <c r="A15" s="18">
        <v>6</v>
      </c>
      <c r="B15" s="54"/>
      <c r="C15" s="54"/>
      <c r="D15" s="32"/>
      <c r="E15" s="54"/>
      <c r="F15" s="54"/>
      <c r="G15" s="63"/>
      <c r="H15" s="54"/>
      <c r="I15" s="54"/>
      <c r="J15" s="43"/>
      <c r="K15" s="54"/>
      <c r="L15" s="54"/>
      <c r="M15" s="54"/>
      <c r="N15" s="54"/>
      <c r="O15" s="54"/>
      <c r="P15" s="32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70"/>
    </row>
    <row r="16" spans="1:30" ht="14.45" customHeight="1" x14ac:dyDescent="0.2">
      <c r="A16" s="18">
        <v>7</v>
      </c>
      <c r="B16" s="54"/>
      <c r="C16" s="54"/>
      <c r="D16" s="32"/>
      <c r="E16" s="54"/>
      <c r="F16" s="54"/>
      <c r="G16" s="63"/>
      <c r="H16" s="54"/>
      <c r="I16" s="54"/>
      <c r="J16" s="43"/>
      <c r="K16" s="54"/>
      <c r="L16" s="54"/>
      <c r="M16" s="54"/>
      <c r="N16" s="54"/>
      <c r="O16" s="54"/>
      <c r="P16" s="3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70"/>
    </row>
    <row r="17" spans="1:30" ht="14.45" customHeight="1" x14ac:dyDescent="0.2">
      <c r="A17" s="18">
        <v>8</v>
      </c>
      <c r="B17" s="54"/>
      <c r="C17" s="54"/>
      <c r="D17" s="32"/>
      <c r="E17" s="54"/>
      <c r="F17" s="54"/>
      <c r="G17" s="63"/>
      <c r="H17" s="54"/>
      <c r="I17" s="54"/>
      <c r="J17" s="43"/>
      <c r="K17" s="54"/>
      <c r="L17" s="54"/>
      <c r="M17" s="54"/>
      <c r="N17" s="54"/>
      <c r="O17" s="54"/>
      <c r="P17" s="32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70"/>
    </row>
    <row r="18" spans="1:30" ht="14.45" customHeight="1" x14ac:dyDescent="0.2">
      <c r="A18" s="18">
        <v>9</v>
      </c>
      <c r="B18" s="54"/>
      <c r="C18" s="54"/>
      <c r="D18" s="32"/>
      <c r="E18" s="54"/>
      <c r="F18" s="54"/>
      <c r="G18" s="63"/>
      <c r="H18" s="54"/>
      <c r="I18" s="54"/>
      <c r="J18" s="43"/>
      <c r="K18" s="54"/>
      <c r="L18" s="54"/>
      <c r="M18" s="54"/>
      <c r="N18" s="54"/>
      <c r="O18" s="54"/>
      <c r="P18" s="32"/>
      <c r="Q18" s="54"/>
      <c r="R18" s="54"/>
      <c r="S18" s="54"/>
      <c r="T18" s="54"/>
      <c r="U18" s="55"/>
      <c r="V18" s="54"/>
      <c r="W18" s="54"/>
      <c r="Y18" s="54"/>
      <c r="Z18" s="54"/>
      <c r="AA18" s="54"/>
      <c r="AB18" s="54"/>
      <c r="AC18" s="54"/>
      <c r="AD18" s="70"/>
    </row>
    <row r="19" spans="1:30" ht="14.45" customHeight="1" x14ac:dyDescent="0.2">
      <c r="A19" s="18">
        <v>10</v>
      </c>
      <c r="B19" s="54"/>
      <c r="C19" s="54"/>
      <c r="D19" s="45"/>
      <c r="E19" s="54"/>
      <c r="F19" s="54"/>
      <c r="G19" s="63"/>
      <c r="H19" s="54"/>
      <c r="I19" s="54"/>
      <c r="J19" s="43"/>
      <c r="K19" s="54"/>
      <c r="L19" s="54"/>
      <c r="M19" s="54"/>
      <c r="N19" s="54"/>
      <c r="O19" s="54"/>
      <c r="P19" s="32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C19" s="54"/>
      <c r="AD19" s="70"/>
    </row>
    <row r="20" spans="1:30" ht="14.45" customHeight="1" x14ac:dyDescent="0.2">
      <c r="A20" s="18">
        <v>11</v>
      </c>
      <c r="B20" s="54"/>
      <c r="C20" s="54"/>
      <c r="D20" s="46"/>
      <c r="E20" s="54"/>
      <c r="F20" s="54"/>
      <c r="G20" s="63"/>
      <c r="H20" s="54"/>
      <c r="I20" s="54"/>
      <c r="J20" s="43"/>
      <c r="K20" s="54"/>
      <c r="L20" s="54"/>
      <c r="M20" s="54"/>
      <c r="N20" s="54"/>
      <c r="O20" s="54"/>
      <c r="P20" s="32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6"/>
    </row>
    <row r="21" spans="1:30" ht="14.45" customHeight="1" x14ac:dyDescent="0.2">
      <c r="A21" s="18">
        <v>12</v>
      </c>
      <c r="B21" s="54"/>
      <c r="C21" s="54"/>
      <c r="D21" s="46"/>
      <c r="E21" s="54"/>
      <c r="F21" s="54"/>
      <c r="G21" s="63"/>
      <c r="H21" s="54"/>
      <c r="I21" s="54"/>
      <c r="J21" s="43"/>
      <c r="K21" s="54"/>
      <c r="L21" s="54"/>
      <c r="M21" s="54"/>
      <c r="N21" s="54"/>
      <c r="O21" s="54"/>
      <c r="P21" s="32"/>
      <c r="Q21" s="54"/>
      <c r="R21" s="54"/>
      <c r="S21" s="54"/>
      <c r="T21" s="71"/>
      <c r="U21" s="54"/>
      <c r="V21" s="54"/>
      <c r="W21" s="54"/>
      <c r="X21" s="54"/>
      <c r="Y21" s="54"/>
      <c r="Z21" s="54"/>
      <c r="AA21" s="54"/>
      <c r="AB21" s="54"/>
      <c r="AC21" s="54"/>
      <c r="AD21" s="56"/>
    </row>
    <row r="22" spans="1:30" ht="14.45" customHeight="1" x14ac:dyDescent="0.2">
      <c r="A22" s="18">
        <v>13</v>
      </c>
      <c r="B22" s="54"/>
      <c r="C22" s="54"/>
      <c r="D22" s="46"/>
      <c r="E22" s="54"/>
      <c r="F22" s="54"/>
      <c r="G22" s="63"/>
      <c r="H22" s="54"/>
      <c r="I22" s="54"/>
      <c r="J22" s="43"/>
      <c r="K22" s="54"/>
      <c r="L22" s="54"/>
      <c r="M22" s="54"/>
      <c r="N22" s="54"/>
      <c r="O22" s="54"/>
      <c r="P22" s="32"/>
      <c r="Q22" s="54"/>
      <c r="R22" s="54"/>
      <c r="S22" s="54"/>
      <c r="T22" s="71"/>
      <c r="U22" s="54"/>
      <c r="V22" s="54"/>
      <c r="W22" s="54"/>
      <c r="X22" s="54"/>
      <c r="Y22" s="54"/>
      <c r="Z22" s="54"/>
      <c r="AA22" s="54"/>
      <c r="AB22" s="54"/>
      <c r="AC22" s="54"/>
      <c r="AD22" s="56"/>
    </row>
    <row r="23" spans="1:30" ht="14.45" customHeight="1" x14ac:dyDescent="0.2">
      <c r="A23" s="18">
        <v>14</v>
      </c>
      <c r="B23" s="54"/>
      <c r="C23" s="54"/>
      <c r="D23" s="46"/>
      <c r="E23" s="54"/>
      <c r="F23" s="54"/>
      <c r="G23" s="63"/>
      <c r="H23" s="54"/>
      <c r="I23" s="54"/>
      <c r="J23" s="43"/>
      <c r="K23" s="54"/>
      <c r="L23" s="54"/>
      <c r="M23" s="54"/>
      <c r="N23" s="54"/>
      <c r="O23" s="54"/>
      <c r="P23" s="32"/>
      <c r="Q23" s="54"/>
      <c r="R23" s="54"/>
      <c r="S23" s="54"/>
      <c r="T23" s="71"/>
      <c r="U23" s="54"/>
      <c r="V23" s="54"/>
      <c r="W23" s="54"/>
      <c r="X23" s="54"/>
      <c r="Y23" s="54"/>
      <c r="Z23" s="54"/>
      <c r="AA23" s="54"/>
      <c r="AB23" s="54"/>
      <c r="AC23" s="54"/>
      <c r="AD23" s="56"/>
    </row>
    <row r="24" spans="1:30" ht="14.45" customHeight="1" x14ac:dyDescent="0.2">
      <c r="A24" s="18">
        <v>15</v>
      </c>
      <c r="B24" s="54"/>
      <c r="C24" s="54"/>
      <c r="D24" s="46"/>
      <c r="E24" s="54"/>
      <c r="F24" s="54"/>
      <c r="G24" s="63"/>
      <c r="H24" s="54"/>
      <c r="I24" s="54"/>
      <c r="J24" s="43"/>
      <c r="K24" s="54"/>
      <c r="L24" s="54"/>
      <c r="M24" s="54"/>
      <c r="N24" s="54"/>
      <c r="O24" s="54"/>
      <c r="P24" s="32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70"/>
    </row>
    <row r="25" spans="1:30" ht="14.45" customHeight="1" x14ac:dyDescent="0.2">
      <c r="A25" s="18">
        <v>16</v>
      </c>
      <c r="B25" s="54"/>
      <c r="C25" s="54"/>
      <c r="D25" s="46"/>
      <c r="E25" s="54"/>
      <c r="F25" s="54"/>
      <c r="G25" s="63"/>
      <c r="H25" s="54"/>
      <c r="I25" s="54"/>
      <c r="J25" s="43"/>
      <c r="K25" s="54"/>
      <c r="L25" s="54"/>
      <c r="M25" s="54"/>
      <c r="N25" s="54"/>
      <c r="O25" s="54"/>
      <c r="P25" s="46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6"/>
    </row>
    <row r="26" spans="1:30" ht="14.45" customHeight="1" x14ac:dyDescent="0.2">
      <c r="A26" s="18">
        <v>17</v>
      </c>
      <c r="B26" s="54"/>
      <c r="C26" s="54"/>
      <c r="D26" s="46"/>
      <c r="E26" s="54"/>
      <c r="F26" s="54"/>
      <c r="G26" s="63"/>
      <c r="H26" s="54"/>
      <c r="I26" s="54"/>
      <c r="J26" s="43"/>
      <c r="K26" s="54"/>
      <c r="L26" s="54"/>
      <c r="M26" s="54"/>
      <c r="N26" s="54"/>
      <c r="O26" s="54"/>
      <c r="P26" s="46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70"/>
    </row>
    <row r="27" spans="1:30" ht="14.45" customHeight="1" x14ac:dyDescent="0.2">
      <c r="A27" s="18">
        <v>18</v>
      </c>
      <c r="B27" s="54"/>
      <c r="C27" s="54"/>
      <c r="D27" s="46"/>
      <c r="E27" s="54"/>
      <c r="F27" s="54"/>
      <c r="G27" s="63"/>
      <c r="H27" s="54"/>
      <c r="I27" s="54"/>
      <c r="J27" s="43"/>
      <c r="K27" s="54"/>
      <c r="L27" s="54"/>
      <c r="M27" s="54"/>
      <c r="N27" s="54"/>
      <c r="O27" s="54"/>
      <c r="P27" s="4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70"/>
    </row>
    <row r="28" spans="1:30" ht="14.45" customHeight="1" x14ac:dyDescent="0.2">
      <c r="A28" s="18">
        <v>19</v>
      </c>
      <c r="B28" s="54"/>
      <c r="C28" s="54"/>
      <c r="D28" s="46"/>
      <c r="E28" s="54"/>
      <c r="F28" s="54"/>
      <c r="G28" s="63"/>
      <c r="H28" s="54"/>
      <c r="I28" s="54"/>
      <c r="J28" s="43"/>
      <c r="K28" s="54"/>
      <c r="L28" s="54"/>
      <c r="M28" s="54"/>
      <c r="N28" s="54"/>
      <c r="O28" s="54"/>
      <c r="P28" s="4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70"/>
    </row>
    <row r="29" spans="1:30" ht="14.45" customHeight="1" x14ac:dyDescent="0.2">
      <c r="A29" s="18">
        <v>20</v>
      </c>
      <c r="B29" s="54"/>
      <c r="C29" s="54"/>
      <c r="D29" s="46"/>
      <c r="E29" s="54"/>
      <c r="F29" s="54"/>
      <c r="G29" s="63"/>
      <c r="H29" s="54"/>
      <c r="I29" s="54"/>
      <c r="J29" s="43"/>
      <c r="K29" s="54"/>
      <c r="L29" s="54"/>
      <c r="M29" s="54"/>
      <c r="N29" s="54"/>
      <c r="O29" s="54"/>
      <c r="P29" s="4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70"/>
    </row>
    <row r="30" spans="1:30" ht="14.45" customHeight="1" x14ac:dyDescent="0.2">
      <c r="A30" s="18">
        <v>21</v>
      </c>
      <c r="B30" s="54"/>
      <c r="C30" s="54"/>
      <c r="D30" s="46"/>
      <c r="E30" s="54"/>
      <c r="G30" s="63"/>
      <c r="H30" s="54"/>
      <c r="I30" s="54"/>
      <c r="J30" s="43"/>
      <c r="K30" s="54"/>
      <c r="L30" s="54"/>
      <c r="M30" s="54"/>
      <c r="N30" s="54"/>
      <c r="O30" s="54"/>
      <c r="P30" s="46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70"/>
    </row>
    <row r="31" spans="1:30" ht="14.45" customHeight="1" x14ac:dyDescent="0.2">
      <c r="A31" s="18">
        <v>22</v>
      </c>
      <c r="B31" s="54"/>
      <c r="C31" s="54"/>
      <c r="D31" s="46"/>
      <c r="E31" s="54"/>
      <c r="F31" s="54"/>
      <c r="G31" s="63"/>
      <c r="H31" s="54"/>
      <c r="I31" s="54"/>
      <c r="J31" s="43"/>
      <c r="K31" s="54"/>
      <c r="L31" s="54"/>
      <c r="M31" s="54"/>
      <c r="N31" s="54"/>
      <c r="O31" s="54"/>
      <c r="P31" s="4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6"/>
    </row>
    <row r="32" spans="1:30" ht="14.45" customHeight="1" x14ac:dyDescent="0.2">
      <c r="A32" s="18">
        <v>23</v>
      </c>
      <c r="B32" s="54"/>
      <c r="C32" s="54"/>
      <c r="D32" s="46"/>
      <c r="E32" s="54"/>
      <c r="F32" s="54"/>
      <c r="G32" s="63"/>
      <c r="H32" s="54"/>
      <c r="I32" s="54"/>
      <c r="J32" s="43"/>
      <c r="K32" s="54"/>
      <c r="L32" s="54"/>
      <c r="M32" s="54"/>
      <c r="N32" s="54"/>
      <c r="O32" s="54"/>
      <c r="P32" s="4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70"/>
    </row>
    <row r="33" spans="1:34" ht="14.45" customHeight="1" x14ac:dyDescent="0.2">
      <c r="A33" s="18">
        <v>24</v>
      </c>
      <c r="B33" s="54"/>
      <c r="C33" s="54"/>
      <c r="D33" s="46"/>
      <c r="E33" s="54"/>
      <c r="F33" s="54"/>
      <c r="G33" s="63"/>
      <c r="H33" s="54"/>
      <c r="I33" s="54"/>
      <c r="J33" s="43"/>
      <c r="K33" s="54"/>
      <c r="L33" s="54"/>
      <c r="M33" s="54"/>
      <c r="N33" s="54"/>
      <c r="O33" s="54"/>
      <c r="P33" s="4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70"/>
    </row>
    <row r="34" spans="1:34" ht="14.45" customHeight="1" x14ac:dyDescent="0.2">
      <c r="A34" s="18">
        <v>25</v>
      </c>
      <c r="B34" s="54"/>
      <c r="C34" s="54"/>
      <c r="D34" s="46"/>
      <c r="E34" s="54"/>
      <c r="F34" s="54"/>
      <c r="G34" s="63"/>
      <c r="H34" s="54"/>
      <c r="I34" s="54"/>
      <c r="J34" s="43"/>
      <c r="K34" s="54"/>
      <c r="L34" s="54"/>
      <c r="M34" s="54"/>
      <c r="N34" s="54"/>
      <c r="O34" s="54"/>
      <c r="P34" s="4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70"/>
    </row>
    <row r="35" spans="1:34" ht="14.45" customHeight="1" x14ac:dyDescent="0.2">
      <c r="A35" s="18">
        <v>26</v>
      </c>
      <c r="B35" s="54"/>
      <c r="C35" s="54"/>
      <c r="D35" s="46"/>
      <c r="E35" s="54"/>
      <c r="F35" s="54"/>
      <c r="G35" s="63"/>
      <c r="H35" s="54"/>
      <c r="I35" s="54"/>
      <c r="J35" s="43"/>
      <c r="K35" s="54"/>
      <c r="L35" s="54"/>
      <c r="M35" s="54"/>
      <c r="N35" s="54"/>
      <c r="O35" s="54"/>
      <c r="P35" s="46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70"/>
    </row>
    <row r="36" spans="1:34" ht="14.45" customHeight="1" x14ac:dyDescent="0.2">
      <c r="A36" s="18">
        <v>27</v>
      </c>
      <c r="B36" s="54"/>
      <c r="C36" s="54"/>
      <c r="D36" s="46"/>
      <c r="E36" s="54"/>
      <c r="F36" s="54"/>
      <c r="G36" s="63"/>
      <c r="H36" s="54"/>
      <c r="I36" s="54"/>
      <c r="J36" s="43"/>
      <c r="K36" s="54"/>
      <c r="L36" s="54"/>
      <c r="M36" s="54"/>
      <c r="N36" s="54"/>
      <c r="O36" s="54"/>
      <c r="P36" s="46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6"/>
    </row>
    <row r="37" spans="1:34" ht="14.45" customHeight="1" x14ac:dyDescent="0.2">
      <c r="A37" s="18">
        <v>28</v>
      </c>
      <c r="B37" s="5"/>
      <c r="C37" s="6"/>
      <c r="D37" s="46"/>
      <c r="E37" s="5"/>
      <c r="F37" s="38"/>
      <c r="G37" s="64"/>
      <c r="H37" s="6"/>
      <c r="I37" s="6"/>
      <c r="J37" s="43"/>
      <c r="K37" s="6"/>
      <c r="L37" s="6"/>
      <c r="M37" s="6"/>
      <c r="N37" s="6"/>
      <c r="O37" s="6"/>
      <c r="P37" s="46"/>
      <c r="Q37" s="6"/>
      <c r="R37" s="6"/>
      <c r="S37" s="6"/>
      <c r="T37" s="6"/>
      <c r="U37" s="6"/>
      <c r="V37" s="6"/>
      <c r="W37" s="6"/>
      <c r="X37" s="54"/>
      <c r="Y37" s="6"/>
      <c r="Z37" s="6"/>
      <c r="AA37" s="6"/>
      <c r="AB37" s="54"/>
      <c r="AC37" s="6"/>
      <c r="AD37" s="57"/>
    </row>
    <row r="38" spans="1:34" ht="14.45" customHeight="1" x14ac:dyDescent="0.2">
      <c r="A38" s="18">
        <v>29</v>
      </c>
      <c r="B38" s="5"/>
      <c r="C38" s="6"/>
      <c r="D38" s="46"/>
      <c r="E38" s="5"/>
      <c r="F38" s="6"/>
      <c r="G38" s="64"/>
      <c r="H38" s="6"/>
      <c r="I38" s="6"/>
      <c r="J38" s="43"/>
      <c r="K38" s="6"/>
      <c r="L38" s="6"/>
      <c r="M38" s="6"/>
      <c r="N38" s="6"/>
      <c r="O38" s="6"/>
      <c r="P38" s="4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57"/>
    </row>
    <row r="39" spans="1:34" ht="14.45" customHeight="1" x14ac:dyDescent="0.2">
      <c r="A39" s="18">
        <v>30</v>
      </c>
      <c r="B39" s="5"/>
      <c r="C39" s="6"/>
      <c r="D39" s="46"/>
      <c r="E39" s="5"/>
      <c r="F39" s="6"/>
      <c r="G39" s="64"/>
      <c r="H39" s="6"/>
      <c r="I39" s="6"/>
      <c r="J39" s="46"/>
      <c r="K39" s="6"/>
      <c r="L39" s="6"/>
      <c r="M39" s="6"/>
      <c r="N39" s="6"/>
      <c r="O39" s="6"/>
      <c r="P39" s="4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57"/>
    </row>
    <row r="40" spans="1:34" ht="14.45" customHeight="1" x14ac:dyDescent="0.2">
      <c r="A40" s="18">
        <v>31</v>
      </c>
      <c r="B40" s="5"/>
      <c r="C40" s="6"/>
      <c r="D40" s="6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7"/>
    </row>
    <row r="41" spans="1:34" s="60" customFormat="1" ht="14.45" customHeight="1" x14ac:dyDescent="0.2">
      <c r="A41" s="58" t="s">
        <v>36</v>
      </c>
      <c r="B41" s="59"/>
      <c r="C41" s="61"/>
      <c r="D41" s="61"/>
      <c r="E41" s="61"/>
      <c r="F41" s="61"/>
      <c r="G41" s="6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2"/>
    </row>
    <row r="42" spans="1:34" ht="13.5" hidden="1" customHeight="1" thickBot="1" x14ac:dyDescent="0.25">
      <c r="A42" s="15"/>
      <c r="B42" s="17"/>
      <c r="C42" s="17"/>
      <c r="D42" s="17"/>
      <c r="E42" s="17"/>
      <c r="F42" s="17"/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5"/>
      <c r="Y42" s="25"/>
      <c r="Z42" s="17"/>
      <c r="AA42" s="16"/>
      <c r="AB42" s="16"/>
      <c r="AC42" s="16"/>
      <c r="AD42" s="3"/>
    </row>
    <row r="43" spans="1:34" x14ac:dyDescent="0.2">
      <c r="A43" s="14"/>
      <c r="B43" s="16"/>
      <c r="C43" s="16"/>
      <c r="D43" s="16"/>
      <c r="E43" s="16"/>
      <c r="F43" s="16"/>
      <c r="G43" s="67"/>
      <c r="H43" s="16"/>
      <c r="I43" s="16"/>
      <c r="J43" s="16"/>
      <c r="K43" s="16"/>
      <c r="L43" s="16"/>
      <c r="M43" s="26">
        <f>SUM(M10:M42)</f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26"/>
      <c r="Y43" s="26"/>
      <c r="Z43" s="26"/>
      <c r="AA43" s="16"/>
      <c r="AB43" s="16"/>
      <c r="AC43" s="16"/>
      <c r="AD43" s="3"/>
    </row>
    <row r="44" spans="1:34" ht="15" x14ac:dyDescent="0.35">
      <c r="A44" s="14"/>
      <c r="B44" s="16"/>
      <c r="C44" s="16"/>
      <c r="D44" s="16"/>
      <c r="E44" s="16"/>
      <c r="F44" s="16"/>
      <c r="G44" s="68"/>
      <c r="H44" s="47"/>
      <c r="I44" s="47"/>
      <c r="J44" s="47"/>
      <c r="K44" s="47"/>
      <c r="L44" s="47"/>
      <c r="W44" s="52"/>
      <c r="X44" s="52"/>
      <c r="Y44" s="52"/>
      <c r="Z44" s="52"/>
      <c r="AA44" s="52"/>
      <c r="AB44" s="50"/>
      <c r="AC44" s="51"/>
    </row>
    <row r="45" spans="1:34" ht="15" x14ac:dyDescent="0.35">
      <c r="W45" s="14"/>
      <c r="X45" s="16"/>
      <c r="Y45" s="16"/>
      <c r="Z45" s="16"/>
      <c r="AA45" s="16"/>
      <c r="AB45" s="16"/>
      <c r="AC45" s="47"/>
      <c r="AD45" s="47"/>
      <c r="AE45" s="47"/>
      <c r="AF45" s="47"/>
      <c r="AG45" s="47"/>
      <c r="AH45" s="47"/>
    </row>
    <row r="46" spans="1:34" ht="18.75" customHeight="1" x14ac:dyDescent="0.35"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6"/>
      <c r="Z46" s="16"/>
      <c r="AA46" s="16"/>
      <c r="AB46" s="16"/>
      <c r="AC46" s="47"/>
      <c r="AD46" s="47"/>
      <c r="AE46" s="47"/>
      <c r="AF46" s="47"/>
      <c r="AG46" s="47"/>
      <c r="AH46" s="47"/>
    </row>
    <row r="47" spans="1:34" ht="15" x14ac:dyDescent="0.35">
      <c r="M47" s="47"/>
      <c r="N47" s="47"/>
      <c r="O47" s="47"/>
      <c r="P47" s="47"/>
      <c r="Q47" s="47"/>
      <c r="R47" s="47"/>
      <c r="S47" s="47"/>
      <c r="T47" s="47"/>
      <c r="U47" s="47"/>
      <c r="V47" s="16"/>
      <c r="W47" s="16"/>
      <c r="X47" s="16"/>
      <c r="Y47" s="16"/>
      <c r="Z47" s="16"/>
      <c r="AA47" s="16"/>
      <c r="AB47" s="16"/>
      <c r="AC47" s="16"/>
      <c r="AD47" s="3"/>
    </row>
    <row r="48" spans="1:34" x14ac:dyDescent="0.2">
      <c r="A48" s="3"/>
      <c r="B48" s="7"/>
      <c r="C48" s="7"/>
      <c r="D48" s="7"/>
      <c r="E48" s="7"/>
      <c r="F48" s="7"/>
      <c r="G48" s="3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3"/>
    </row>
    <row r="49" spans="1:30" ht="18.75" x14ac:dyDescent="0.45">
      <c r="A49" s="3"/>
      <c r="B49" s="7"/>
      <c r="C49" s="7"/>
      <c r="D49" s="7"/>
      <c r="E49" s="7"/>
      <c r="F49" s="7"/>
      <c r="G49" s="37"/>
      <c r="H49" s="7"/>
      <c r="I49" s="7"/>
      <c r="J49" s="7"/>
      <c r="K49" s="7"/>
      <c r="L49" s="7"/>
      <c r="M49" s="7"/>
      <c r="N49" s="7"/>
      <c r="O49" s="7"/>
      <c r="P49" s="11"/>
      <c r="Q49" s="47"/>
      <c r="R49" s="156"/>
      <c r="S49" s="156"/>
      <c r="T49" s="156"/>
      <c r="U49" s="156"/>
      <c r="V49" s="156"/>
      <c r="W49" s="156"/>
      <c r="X49" s="156"/>
      <c r="Y49" s="156"/>
      <c r="Z49" s="53"/>
      <c r="AA49" s="7"/>
      <c r="AB49" s="7"/>
      <c r="AC49" s="7"/>
      <c r="AD49" s="3"/>
    </row>
    <row r="50" spans="1:30" ht="27.75" x14ac:dyDescent="0.65">
      <c r="A50" s="3"/>
      <c r="B50" s="7"/>
      <c r="C50" s="7"/>
      <c r="D50" s="7"/>
      <c r="E50" s="7"/>
      <c r="F50" s="7"/>
      <c r="G50" s="37"/>
      <c r="H50" s="7"/>
      <c r="I50" s="7"/>
      <c r="J50" s="7"/>
      <c r="K50" s="7"/>
      <c r="L50" s="7"/>
      <c r="M50" s="7"/>
      <c r="N50" s="7"/>
      <c r="O50" s="49"/>
      <c r="P50" s="11"/>
      <c r="Q50" s="48"/>
      <c r="R50" s="48"/>
      <c r="S50" s="48"/>
      <c r="T50" s="48"/>
      <c r="U50" s="48"/>
      <c r="V50" s="48"/>
      <c r="W50" s="48"/>
      <c r="X50" s="48"/>
      <c r="Y50" s="48"/>
      <c r="Z50" s="16"/>
      <c r="AA50" s="7"/>
      <c r="AB50" s="7"/>
      <c r="AC50" s="7"/>
      <c r="AD50" s="3"/>
    </row>
    <row r="51" spans="1:30" ht="18.75" x14ac:dyDescent="0.45">
      <c r="A51" s="3"/>
      <c r="B51" s="7"/>
      <c r="C51" s="7"/>
      <c r="D51" s="7"/>
      <c r="E51" s="7"/>
      <c r="F51" s="7"/>
      <c r="G51" s="37"/>
      <c r="H51" s="7"/>
      <c r="I51" s="7"/>
      <c r="J51" s="7"/>
      <c r="K51" s="7"/>
      <c r="L51" s="7"/>
      <c r="M51" s="7"/>
      <c r="N51" s="7"/>
      <c r="O51" s="49"/>
      <c r="P51" s="7"/>
      <c r="Q51" s="39"/>
      <c r="R51" s="39"/>
      <c r="S51" s="39"/>
      <c r="T51" s="40"/>
      <c r="U51" s="40"/>
      <c r="V51" s="40"/>
      <c r="W51" s="40"/>
      <c r="X51" s="40"/>
      <c r="Y51" s="40"/>
      <c r="Z51" s="41"/>
      <c r="AA51" s="42"/>
      <c r="AB51"/>
    </row>
    <row r="52" spans="1:30" x14ac:dyDescent="0.2">
      <c r="A52" s="3"/>
      <c r="B52" s="7"/>
      <c r="C52" s="7"/>
      <c r="D52" s="7"/>
      <c r="E52" s="7"/>
      <c r="F52" s="7"/>
      <c r="G52" s="37"/>
      <c r="H52" s="7"/>
      <c r="I52" s="7"/>
      <c r="J52" s="7"/>
      <c r="K52" s="7"/>
      <c r="L52" s="7"/>
      <c r="M52" s="7"/>
      <c r="N52" s="7"/>
      <c r="O52" s="4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3"/>
    </row>
  </sheetData>
  <mergeCells count="29">
    <mergeCell ref="R49:Y49"/>
    <mergeCell ref="T7:T9"/>
    <mergeCell ref="U7:U9"/>
    <mergeCell ref="V7:AB7"/>
    <mergeCell ref="AC7:AC9"/>
    <mergeCell ref="AD7:AD9"/>
    <mergeCell ref="M46:X46"/>
    <mergeCell ref="N7:N9"/>
    <mergeCell ref="O7:O9"/>
    <mergeCell ref="P7:P9"/>
    <mergeCell ref="Q7:Q9"/>
    <mergeCell ref="R7:R9"/>
    <mergeCell ref="S7:S9"/>
    <mergeCell ref="C3:H3"/>
    <mergeCell ref="J3:Q3"/>
    <mergeCell ref="R3:X3"/>
    <mergeCell ref="C4:I4"/>
    <mergeCell ref="A7:A9"/>
    <mergeCell ref="B7:G8"/>
    <mergeCell ref="H7:H9"/>
    <mergeCell ref="I7:I9"/>
    <mergeCell ref="K7:L7"/>
    <mergeCell ref="M7:M9"/>
    <mergeCell ref="C1:H1"/>
    <mergeCell ref="J1:Q1"/>
    <mergeCell ref="R1:X1"/>
    <mergeCell ref="C2:H2"/>
    <mergeCell ref="J2:Q2"/>
    <mergeCell ref="R2:X2"/>
  </mergeCells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Nur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Nuraddin</dc:creator>
  <cp:lastModifiedBy>FUTURE NET</cp:lastModifiedBy>
  <cp:lastPrinted>2018-01-15T21:36:14Z</cp:lastPrinted>
  <dcterms:created xsi:type="dcterms:W3CDTF">2005-01-03T08:24:56Z</dcterms:created>
  <dcterms:modified xsi:type="dcterms:W3CDTF">2018-01-15T21:44:13Z</dcterms:modified>
</cp:coreProperties>
</file>