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60" windowWidth="6720" windowHeight="4515"/>
  </bookViews>
  <sheets>
    <sheet name="Hoja2" sheetId="2" r:id="rId1"/>
    <sheet name="Hoja3" sheetId="3" r:id="rId2"/>
  </sheets>
  <calcPr calcId="144525"/>
</workbook>
</file>

<file path=xl/calcChain.xml><?xml version="1.0" encoding="utf-8"?>
<calcChain xmlns="http://schemas.openxmlformats.org/spreadsheetml/2006/main">
  <c r="C93" i="3" l="1"/>
  <c r="B93" i="3"/>
  <c r="M81" i="3"/>
  <c r="L81" i="3"/>
  <c r="H81" i="3"/>
  <c r="G81" i="3"/>
  <c r="C81" i="3"/>
  <c r="B81" i="3"/>
  <c r="M69" i="3"/>
  <c r="L69" i="3"/>
  <c r="H69" i="3"/>
  <c r="G69" i="3"/>
  <c r="C69" i="3"/>
  <c r="B69" i="3"/>
  <c r="M57" i="3"/>
  <c r="L57" i="3"/>
  <c r="H57" i="3"/>
  <c r="G57" i="3"/>
  <c r="C57" i="3"/>
  <c r="B57" i="3"/>
  <c r="M45" i="3"/>
  <c r="L45" i="3"/>
  <c r="H45" i="3"/>
  <c r="G45" i="3"/>
  <c r="C45" i="3"/>
  <c r="B45" i="3"/>
  <c r="M33" i="3"/>
  <c r="L33" i="3"/>
  <c r="H33" i="3"/>
  <c r="G33" i="3"/>
  <c r="C33" i="3"/>
  <c r="B33" i="3"/>
  <c r="M21" i="3"/>
  <c r="L21" i="3"/>
  <c r="H21" i="3"/>
  <c r="G21" i="3"/>
  <c r="C21" i="3"/>
  <c r="B21" i="3"/>
  <c r="C92" i="3"/>
  <c r="B92" i="3"/>
  <c r="M80" i="3"/>
  <c r="L80" i="3"/>
  <c r="H80" i="3"/>
  <c r="G80" i="3"/>
  <c r="C80" i="3"/>
  <c r="L68" i="3"/>
  <c r="H68" i="3"/>
  <c r="G68" i="3"/>
  <c r="C68" i="3"/>
  <c r="B68" i="3"/>
  <c r="M56" i="3"/>
  <c r="L56" i="3"/>
  <c r="H56" i="3"/>
  <c r="G56" i="3"/>
  <c r="C56" i="3"/>
  <c r="B56" i="3"/>
  <c r="M44" i="3"/>
  <c r="L44" i="3"/>
  <c r="G44" i="3"/>
  <c r="C44" i="3"/>
  <c r="B44" i="3"/>
  <c r="M32" i="3"/>
  <c r="L32" i="3"/>
  <c r="G32" i="3"/>
  <c r="C32" i="3"/>
  <c r="B32" i="3"/>
  <c r="M20" i="3"/>
  <c r="L20" i="3"/>
  <c r="H20" i="3"/>
  <c r="G20" i="3"/>
  <c r="C20" i="3"/>
  <c r="B20" i="3"/>
  <c r="M8" i="3"/>
  <c r="M9" i="3"/>
  <c r="L9" i="3"/>
  <c r="H9" i="3"/>
  <c r="G9" i="3"/>
  <c r="H8" i="3"/>
  <c r="G8" i="3"/>
  <c r="C9" i="3"/>
  <c r="B9" i="3"/>
  <c r="O6" i="2"/>
  <c r="P6" i="2"/>
  <c r="Q6" i="2"/>
  <c r="R6" i="2"/>
  <c r="S6" i="2"/>
  <c r="T6" i="2"/>
  <c r="U6" i="2"/>
  <c r="V6" i="2"/>
  <c r="W6" i="2"/>
  <c r="O7" i="2"/>
  <c r="P7" i="2"/>
  <c r="Q7" i="2"/>
  <c r="R7" i="2"/>
  <c r="S7" i="2"/>
  <c r="T7" i="2"/>
  <c r="U7" i="2"/>
  <c r="V7" i="2"/>
  <c r="W7" i="2"/>
  <c r="I6" i="2"/>
  <c r="J6" i="2"/>
  <c r="K6" i="2"/>
  <c r="L6" i="2"/>
  <c r="M6" i="2"/>
  <c r="N6" i="2"/>
  <c r="I7" i="2"/>
  <c r="J7" i="2"/>
  <c r="K7" i="2"/>
  <c r="L7" i="2"/>
  <c r="M7" i="2"/>
  <c r="N7" i="2"/>
  <c r="C6" i="2"/>
  <c r="D6" i="2"/>
  <c r="E6" i="2"/>
  <c r="F6" i="2"/>
  <c r="G6" i="2"/>
  <c r="H6" i="2"/>
  <c r="C7" i="2"/>
  <c r="D7" i="2"/>
  <c r="E7" i="2"/>
  <c r="F7" i="2"/>
  <c r="G7" i="2"/>
  <c r="H7" i="2"/>
  <c r="B7" i="2"/>
  <c r="B6" i="2"/>
  <c r="C6" i="3" l="1"/>
  <c r="C8" i="3" s="1"/>
  <c r="C90" i="3" l="1"/>
  <c r="B90" i="3"/>
  <c r="M78" i="3" l="1"/>
  <c r="L78" i="3"/>
  <c r="H78" i="3"/>
  <c r="G78" i="3"/>
  <c r="C78" i="3" l="1"/>
  <c r="B78" i="3"/>
  <c r="B80" i="3" s="1"/>
  <c r="M66" i="3"/>
  <c r="M68" i="3" s="1"/>
  <c r="L66" i="3"/>
  <c r="H66" i="3" l="1"/>
  <c r="G66" i="3"/>
  <c r="C66" i="3"/>
  <c r="B66" i="3"/>
  <c r="M54" i="3" l="1"/>
  <c r="L54" i="3"/>
  <c r="H54" i="3" l="1"/>
  <c r="G54" i="3"/>
  <c r="C54" i="3" l="1"/>
  <c r="B54" i="3"/>
  <c r="M42" i="3" l="1"/>
  <c r="L42" i="3"/>
  <c r="H42" i="3"/>
  <c r="H44" i="3" s="1"/>
  <c r="G42" i="3"/>
  <c r="C42" i="3" l="1"/>
  <c r="B42" i="3"/>
  <c r="M30" i="3" l="1"/>
  <c r="L30" i="3"/>
  <c r="H30" i="3" l="1"/>
  <c r="H32" i="3" s="1"/>
  <c r="G30" i="3"/>
  <c r="C30" i="3"/>
  <c r="B30" i="3"/>
  <c r="M18" i="3"/>
  <c r="L18" i="3"/>
  <c r="H18" i="3" l="1"/>
  <c r="G18" i="3"/>
  <c r="C18" i="3" l="1"/>
  <c r="B18" i="3"/>
  <c r="M6" i="3" l="1"/>
  <c r="L6" i="3"/>
  <c r="L8" i="3" s="1"/>
  <c r="H6" i="3" l="1"/>
  <c r="G6" i="3"/>
  <c r="B6" i="3" l="1"/>
  <c r="B8" i="3" s="1"/>
</calcChain>
</file>

<file path=xl/sharedStrings.xml><?xml version="1.0" encoding="utf-8"?>
<sst xmlns="http://schemas.openxmlformats.org/spreadsheetml/2006/main" count="72" uniqueCount="24">
  <si>
    <t>Control</t>
  </si>
  <si>
    <t>Karla</t>
  </si>
  <si>
    <t>DS</t>
  </si>
  <si>
    <t>1 Dia despues 7</t>
  </si>
  <si>
    <t>sem 1 14</t>
  </si>
  <si>
    <t>semana 2 21</t>
  </si>
  <si>
    <t>sem 3 28</t>
  </si>
  <si>
    <t>sem 4 4</t>
  </si>
  <si>
    <t>sem 5  11</t>
  </si>
  <si>
    <t>sem 6 18</t>
  </si>
  <si>
    <t>sem 7 25</t>
  </si>
  <si>
    <t>sem 8 01</t>
  </si>
  <si>
    <t>sem 9 08</t>
  </si>
  <si>
    <t>sem 10 15</t>
  </si>
  <si>
    <t>sem 11 22</t>
  </si>
  <si>
    <t>sem 12 29</t>
  </si>
  <si>
    <t>sem 14 12</t>
  </si>
  <si>
    <t>sem 15 19</t>
  </si>
  <si>
    <t>sem 16 26</t>
  </si>
  <si>
    <t>sem 17 02</t>
  </si>
  <si>
    <t>sem 13 05</t>
  </si>
  <si>
    <t>sem 18 09</t>
  </si>
  <si>
    <t>sem 19 16</t>
  </si>
  <si>
    <t>sem 20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</si>
</sst>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1" fontId="0" fillId="0" borderId="0" xfId="0" applyNumberFormat="1"/>
    <xf numFmtId="2" fontId="0" fillId="0" borderId="0" xfId="0" applyNumberFormat="1"/>
    <xf numFmtId="0" fontId="1" fillId="4" borderId="0" xfId="0" applyFont="1" applyFill="1" applyAlignment="1">
      <alignment horizontal="center"/>
    </xf>
    <xf numFmtId="0" fontId="0" fillId="0" borderId="0" xfId="0" applyFill="1"/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2" fontId="0" fillId="0" borderId="0" xfId="0" applyNumberFormat="1" applyAlignment="1">
      <alignment horizontal="right"/>
    </xf>
    <xf numFmtId="0" fontId="2" fillId="0" borderId="0" xfId="0" applyFont="1"/>
    <xf numFmtId="0" fontId="3" fillId="0" borderId="0" xfId="0" applyFont="1"/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79708369787111"/>
          <c:y val="6.6678477690288701E-2"/>
          <c:w val="0.79890673665791767"/>
          <c:h val="0.74900820209973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Hoja2!$A$6</c:f>
              <c:strCache>
                <c:ptCount val="1"/>
                <c:pt idx="0">
                  <c:v>Control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Hoja2!$B$10:$W$10</c:f>
                <c:numCache>
                  <c:formatCode>General</c:formatCode>
                  <c:ptCount val="22"/>
                  <c:pt idx="0">
                    <c:v>1.21</c:v>
                  </c:pt>
                  <c:pt idx="1">
                    <c:v>3.69</c:v>
                  </c:pt>
                  <c:pt idx="2">
                    <c:v>2.52</c:v>
                  </c:pt>
                  <c:pt idx="3">
                    <c:v>8.48</c:v>
                  </c:pt>
                  <c:pt idx="4">
                    <c:v>3.21</c:v>
                  </c:pt>
                  <c:pt idx="5">
                    <c:v>3.55</c:v>
                  </c:pt>
                  <c:pt idx="6">
                    <c:v>7.2</c:v>
                  </c:pt>
                  <c:pt idx="7">
                    <c:v>3.74</c:v>
                  </c:pt>
                  <c:pt idx="8">
                    <c:v>4.24</c:v>
                  </c:pt>
                  <c:pt idx="9">
                    <c:v>6.78</c:v>
                  </c:pt>
                  <c:pt idx="10">
                    <c:v>6.1</c:v>
                  </c:pt>
                  <c:pt idx="11">
                    <c:v>4.1100000000000003</c:v>
                  </c:pt>
                  <c:pt idx="12">
                    <c:v>9.3000000000000007</c:v>
                  </c:pt>
                  <c:pt idx="13">
                    <c:v>2.76</c:v>
                  </c:pt>
                  <c:pt idx="14">
                    <c:v>6.29</c:v>
                  </c:pt>
                  <c:pt idx="15">
                    <c:v>4.83</c:v>
                  </c:pt>
                  <c:pt idx="16">
                    <c:v>1.33</c:v>
                  </c:pt>
                  <c:pt idx="17">
                    <c:v>3.8</c:v>
                  </c:pt>
                  <c:pt idx="18">
                    <c:v>1.9</c:v>
                  </c:pt>
                  <c:pt idx="19">
                    <c:v>4.8</c:v>
                  </c:pt>
                  <c:pt idx="20">
                    <c:v>6.5</c:v>
                  </c:pt>
                  <c:pt idx="21">
                    <c:v>3.48</c:v>
                  </c:pt>
                </c:numCache>
              </c:numRef>
            </c:plus>
            <c:minus>
              <c:numRef>
                <c:f>Hoja2!$B$10:$W$10</c:f>
                <c:numCache>
                  <c:formatCode>General</c:formatCode>
                  <c:ptCount val="22"/>
                  <c:pt idx="0">
                    <c:v>1.21</c:v>
                  </c:pt>
                  <c:pt idx="1">
                    <c:v>3.69</c:v>
                  </c:pt>
                  <c:pt idx="2">
                    <c:v>2.52</c:v>
                  </c:pt>
                  <c:pt idx="3">
                    <c:v>8.48</c:v>
                  </c:pt>
                  <c:pt idx="4">
                    <c:v>3.21</c:v>
                  </c:pt>
                  <c:pt idx="5">
                    <c:v>3.55</c:v>
                  </c:pt>
                  <c:pt idx="6">
                    <c:v>7.2</c:v>
                  </c:pt>
                  <c:pt idx="7">
                    <c:v>3.74</c:v>
                  </c:pt>
                  <c:pt idx="8">
                    <c:v>4.24</c:v>
                  </c:pt>
                  <c:pt idx="9">
                    <c:v>6.78</c:v>
                  </c:pt>
                  <c:pt idx="10">
                    <c:v>6.1</c:v>
                  </c:pt>
                  <c:pt idx="11">
                    <c:v>4.1100000000000003</c:v>
                  </c:pt>
                  <c:pt idx="12">
                    <c:v>9.3000000000000007</c:v>
                  </c:pt>
                  <c:pt idx="13">
                    <c:v>2.76</c:v>
                  </c:pt>
                  <c:pt idx="14">
                    <c:v>6.29</c:v>
                  </c:pt>
                  <c:pt idx="15">
                    <c:v>4.83</c:v>
                  </c:pt>
                  <c:pt idx="16">
                    <c:v>1.33</c:v>
                  </c:pt>
                  <c:pt idx="17">
                    <c:v>3.8</c:v>
                  </c:pt>
                  <c:pt idx="18">
                    <c:v>1.9</c:v>
                  </c:pt>
                  <c:pt idx="19">
                    <c:v>4.8</c:v>
                  </c:pt>
                  <c:pt idx="20">
                    <c:v>6.5</c:v>
                  </c:pt>
                  <c:pt idx="21">
                    <c:v>3.48</c:v>
                  </c:pt>
                </c:numCache>
              </c:numRef>
            </c:minus>
          </c:errBars>
          <c:xVal>
            <c:numRef>
              <c:f>Hoja2!$B$5:$W$5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xVal>
          <c:yVal>
            <c:numRef>
              <c:f>Hoja2!$B$6:$W$6</c:f>
              <c:numCache>
                <c:formatCode>0.00</c:formatCode>
                <c:ptCount val="22"/>
                <c:pt idx="0">
                  <c:v>20.86205</c:v>
                </c:pt>
                <c:pt idx="1">
                  <c:v>32.241350000000004</c:v>
                </c:pt>
                <c:pt idx="2">
                  <c:v>34.137900000000002</c:v>
                </c:pt>
                <c:pt idx="3">
                  <c:v>43.620650000000005</c:v>
                </c:pt>
                <c:pt idx="4">
                  <c:v>43.620650000000005</c:v>
                </c:pt>
                <c:pt idx="5">
                  <c:v>41.7241</c:v>
                </c:pt>
                <c:pt idx="6">
                  <c:v>28.448249999999998</c:v>
                </c:pt>
                <c:pt idx="7">
                  <c:v>28.448249999999998</c:v>
                </c:pt>
                <c:pt idx="8">
                  <c:v>51.206850000000003</c:v>
                </c:pt>
                <c:pt idx="9">
                  <c:v>47.41375</c:v>
                </c:pt>
                <c:pt idx="10">
                  <c:v>77.75855</c:v>
                </c:pt>
                <c:pt idx="11">
                  <c:v>58.793050000000001</c:v>
                </c:pt>
                <c:pt idx="12">
                  <c:v>24.655150000000003</c:v>
                </c:pt>
                <c:pt idx="13">
                  <c:v>24.655150000000003</c:v>
                </c:pt>
                <c:pt idx="14">
                  <c:v>22.758599999999998</c:v>
                </c:pt>
                <c:pt idx="15">
                  <c:v>45.517199999999995</c:v>
                </c:pt>
                <c:pt idx="16">
                  <c:v>28.448249999999998</c:v>
                </c:pt>
                <c:pt idx="17">
                  <c:v>36.03445</c:v>
                </c:pt>
                <c:pt idx="18">
                  <c:v>37.931000000000004</c:v>
                </c:pt>
                <c:pt idx="19">
                  <c:v>47.41375</c:v>
                </c:pt>
                <c:pt idx="20">
                  <c:v>26.551700000000004</c:v>
                </c:pt>
                <c:pt idx="21">
                  <c:v>22.758599999999998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Hoja2!$A$7</c:f>
              <c:strCache>
                <c:ptCount val="1"/>
                <c:pt idx="0">
                  <c:v>Karla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Hoja2!$B$11:$W$11</c:f>
                <c:numCache>
                  <c:formatCode>General</c:formatCode>
                  <c:ptCount val="22"/>
                  <c:pt idx="0">
                    <c:v>1.81</c:v>
                  </c:pt>
                  <c:pt idx="1">
                    <c:v>4.8600000000000003</c:v>
                  </c:pt>
                  <c:pt idx="2">
                    <c:v>4.9400000000000004</c:v>
                  </c:pt>
                  <c:pt idx="3">
                    <c:v>5.94</c:v>
                  </c:pt>
                  <c:pt idx="4">
                    <c:v>4.8099999999999996</c:v>
                  </c:pt>
                  <c:pt idx="5">
                    <c:v>9.52</c:v>
                  </c:pt>
                  <c:pt idx="6">
                    <c:v>8.9700000000000006</c:v>
                  </c:pt>
                  <c:pt idx="7">
                    <c:v>2.2000000000000002</c:v>
                  </c:pt>
                  <c:pt idx="8">
                    <c:v>3.66</c:v>
                  </c:pt>
                  <c:pt idx="9">
                    <c:v>5.68</c:v>
                  </c:pt>
                  <c:pt idx="10">
                    <c:v>4.28</c:v>
                  </c:pt>
                  <c:pt idx="11">
                    <c:v>6.23</c:v>
                  </c:pt>
                  <c:pt idx="12">
                    <c:v>1.26</c:v>
                  </c:pt>
                  <c:pt idx="13">
                    <c:v>8.51</c:v>
                  </c:pt>
                  <c:pt idx="14">
                    <c:v>1.1499999999999999</c:v>
                  </c:pt>
                  <c:pt idx="15">
                    <c:v>4.3899999999999997</c:v>
                  </c:pt>
                  <c:pt idx="16">
                    <c:v>1.43</c:v>
                  </c:pt>
                  <c:pt idx="17">
                    <c:v>3.9</c:v>
                  </c:pt>
                  <c:pt idx="18">
                    <c:v>3.38</c:v>
                  </c:pt>
                  <c:pt idx="19">
                    <c:v>7.9</c:v>
                  </c:pt>
                  <c:pt idx="20">
                    <c:v>4.4800000000000004</c:v>
                  </c:pt>
                  <c:pt idx="21">
                    <c:v>6.11</c:v>
                  </c:pt>
                </c:numCache>
              </c:numRef>
            </c:plus>
            <c:minus>
              <c:numRef>
                <c:f>Hoja2!$B$11:$W$11</c:f>
                <c:numCache>
                  <c:formatCode>General</c:formatCode>
                  <c:ptCount val="22"/>
                  <c:pt idx="0">
                    <c:v>1.81</c:v>
                  </c:pt>
                  <c:pt idx="1">
                    <c:v>4.8600000000000003</c:v>
                  </c:pt>
                  <c:pt idx="2">
                    <c:v>4.9400000000000004</c:v>
                  </c:pt>
                  <c:pt idx="3">
                    <c:v>5.94</c:v>
                  </c:pt>
                  <c:pt idx="4">
                    <c:v>4.8099999999999996</c:v>
                  </c:pt>
                  <c:pt idx="5">
                    <c:v>9.52</c:v>
                  </c:pt>
                  <c:pt idx="6">
                    <c:v>8.9700000000000006</c:v>
                  </c:pt>
                  <c:pt idx="7">
                    <c:v>2.2000000000000002</c:v>
                  </c:pt>
                  <c:pt idx="8">
                    <c:v>3.66</c:v>
                  </c:pt>
                  <c:pt idx="9">
                    <c:v>5.68</c:v>
                  </c:pt>
                  <c:pt idx="10">
                    <c:v>4.28</c:v>
                  </c:pt>
                  <c:pt idx="11">
                    <c:v>6.23</c:v>
                  </c:pt>
                  <c:pt idx="12">
                    <c:v>1.26</c:v>
                  </c:pt>
                  <c:pt idx="13">
                    <c:v>8.51</c:v>
                  </c:pt>
                  <c:pt idx="14">
                    <c:v>1.1499999999999999</c:v>
                  </c:pt>
                  <c:pt idx="15">
                    <c:v>4.3899999999999997</c:v>
                  </c:pt>
                  <c:pt idx="16">
                    <c:v>1.43</c:v>
                  </c:pt>
                  <c:pt idx="17">
                    <c:v>3.9</c:v>
                  </c:pt>
                  <c:pt idx="18">
                    <c:v>3.38</c:v>
                  </c:pt>
                  <c:pt idx="19">
                    <c:v>7.9</c:v>
                  </c:pt>
                  <c:pt idx="20">
                    <c:v>4.4800000000000004</c:v>
                  </c:pt>
                  <c:pt idx="21">
                    <c:v>6.11</c:v>
                  </c:pt>
                </c:numCache>
              </c:numRef>
            </c:minus>
          </c:errBars>
          <c:xVal>
            <c:numRef>
              <c:f>Hoja2!$B$5:$W$5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xVal>
          <c:yVal>
            <c:numRef>
              <c:f>Hoja2!$B$7:$W$7</c:f>
              <c:numCache>
                <c:formatCode>0.00</c:formatCode>
                <c:ptCount val="22"/>
                <c:pt idx="0">
                  <c:v>20.86205</c:v>
                </c:pt>
                <c:pt idx="1">
                  <c:v>56.896499999999996</c:v>
                </c:pt>
                <c:pt idx="2">
                  <c:v>45.517199999999995</c:v>
                </c:pt>
                <c:pt idx="3">
                  <c:v>51.206850000000003</c:v>
                </c:pt>
                <c:pt idx="4">
                  <c:v>53.103400000000008</c:v>
                </c:pt>
                <c:pt idx="5">
                  <c:v>49.310300000000005</c:v>
                </c:pt>
                <c:pt idx="6">
                  <c:v>36.03445</c:v>
                </c:pt>
                <c:pt idx="7">
                  <c:v>39.827550000000002</c:v>
                </c:pt>
                <c:pt idx="8">
                  <c:v>64.482700000000008</c:v>
                </c:pt>
                <c:pt idx="9">
                  <c:v>72.068899999999999</c:v>
                </c:pt>
                <c:pt idx="10">
                  <c:v>94.827500000000001</c:v>
                </c:pt>
                <c:pt idx="11">
                  <c:v>111.89645</c:v>
                </c:pt>
                <c:pt idx="12">
                  <c:v>34.137900000000002</c:v>
                </c:pt>
                <c:pt idx="13">
                  <c:v>34.137900000000002</c:v>
                </c:pt>
                <c:pt idx="14">
                  <c:v>36.03445</c:v>
                </c:pt>
                <c:pt idx="15">
                  <c:v>56.896499999999996</c:v>
                </c:pt>
                <c:pt idx="16">
                  <c:v>36.03445</c:v>
                </c:pt>
                <c:pt idx="17">
                  <c:v>57.27581</c:v>
                </c:pt>
                <c:pt idx="18">
                  <c:v>60.689599999999999</c:v>
                </c:pt>
                <c:pt idx="19">
                  <c:v>68.275800000000004</c:v>
                </c:pt>
                <c:pt idx="20">
                  <c:v>43.620650000000005</c:v>
                </c:pt>
                <c:pt idx="21">
                  <c:v>32.241350000000004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255680"/>
        <c:axId val="173257856"/>
      </c:scatterChart>
      <c:valAx>
        <c:axId val="173255680"/>
        <c:scaling>
          <c:orientation val="minMax"/>
          <c:max val="21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Tiempo en semanas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es-CL"/>
          </a:p>
        </c:txPr>
        <c:crossAx val="173257856"/>
        <c:crosses val="autoZero"/>
        <c:crossBetween val="midCat"/>
        <c:majorUnit val="1"/>
      </c:valAx>
      <c:valAx>
        <c:axId val="173257856"/>
        <c:scaling>
          <c:orientation val="minMax"/>
          <c:max val="15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Glucosa (mg/gFT)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es-CL"/>
          </a:p>
        </c:txPr>
        <c:crossAx val="173255680"/>
        <c:crosses val="autoZero"/>
        <c:crossBetween val="midCat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13</xdr:row>
      <xdr:rowOff>47625</xdr:rowOff>
    </xdr:from>
    <xdr:to>
      <xdr:col>5</xdr:col>
      <xdr:colOff>809626</xdr:colOff>
      <xdr:row>26</xdr:row>
      <xdr:rowOff>28575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0.43954</cdr:x>
      <cdr:y>0.06792</cdr:y>
    </cdr:from>
    <cdr:to>
      <cdr:x>0.63954</cdr:x>
      <cdr:y>0.18458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83978" y="207005"/>
          <a:ext cx="857250" cy="3556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CL" sz="1400" b="1"/>
            <a:t>Glucosa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topLeftCell="A5" workbookViewId="0">
      <selection activeCell="M12" sqref="M12"/>
    </sheetView>
  </sheetViews>
  <sheetFormatPr baseColWidth="10" defaultRowHeight="15" x14ac:dyDescent="0.25"/>
  <cols>
    <col min="1" max="14" width="10.7109375" customWidth="1"/>
  </cols>
  <sheetData>
    <row r="1" spans="1:23" x14ac:dyDescent="0.25">
      <c r="B1" s="1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</row>
    <row r="2" spans="1:23" x14ac:dyDescent="0.25">
      <c r="A2" s="2" t="s">
        <v>0</v>
      </c>
      <c r="B2" s="6">
        <v>0.11</v>
      </c>
      <c r="C2" s="6">
        <v>0.17</v>
      </c>
      <c r="D2" s="6">
        <v>0.18</v>
      </c>
      <c r="E2" s="6">
        <v>0.23</v>
      </c>
      <c r="F2" s="6">
        <v>0.23</v>
      </c>
      <c r="G2" s="6">
        <v>0.22</v>
      </c>
      <c r="H2" s="6">
        <v>0.15</v>
      </c>
      <c r="I2" s="6">
        <v>0.15</v>
      </c>
      <c r="J2" s="6">
        <v>0.27</v>
      </c>
      <c r="K2" s="6">
        <v>0.25</v>
      </c>
      <c r="L2" s="6">
        <v>0.41</v>
      </c>
      <c r="M2" s="6">
        <v>0.31</v>
      </c>
      <c r="N2" s="6">
        <v>0.13</v>
      </c>
      <c r="O2" s="6">
        <v>0.13</v>
      </c>
      <c r="P2" s="6">
        <v>0.12</v>
      </c>
      <c r="Q2" s="6">
        <v>0.24</v>
      </c>
      <c r="R2" s="6">
        <v>0.15</v>
      </c>
      <c r="S2" s="6">
        <v>0.19</v>
      </c>
      <c r="T2" s="6">
        <v>0.2</v>
      </c>
      <c r="U2" s="6">
        <v>0.25</v>
      </c>
      <c r="V2" s="6">
        <v>0.14000000000000001</v>
      </c>
      <c r="W2" s="6">
        <v>0.12</v>
      </c>
    </row>
    <row r="3" spans="1:23" x14ac:dyDescent="0.25">
      <c r="A3" s="2" t="s">
        <v>1</v>
      </c>
      <c r="B3" s="6">
        <v>0.11</v>
      </c>
      <c r="C3" s="6">
        <v>0.3</v>
      </c>
      <c r="D3" s="6">
        <v>0.24</v>
      </c>
      <c r="E3" s="6">
        <v>0.27</v>
      </c>
      <c r="F3" s="6">
        <v>0.28000000000000003</v>
      </c>
      <c r="G3" s="6">
        <v>0.26</v>
      </c>
      <c r="H3" s="6">
        <v>0.19</v>
      </c>
      <c r="I3" s="6">
        <v>0.21</v>
      </c>
      <c r="J3" s="6">
        <v>0.34</v>
      </c>
      <c r="K3" s="6">
        <v>0.38</v>
      </c>
      <c r="L3" s="6">
        <v>0.5</v>
      </c>
      <c r="M3" s="6">
        <v>0.59</v>
      </c>
      <c r="N3" s="6">
        <v>0.18</v>
      </c>
      <c r="O3" s="6">
        <v>0.18</v>
      </c>
      <c r="P3" s="6">
        <v>0.19</v>
      </c>
      <c r="Q3" s="6">
        <v>0.3</v>
      </c>
      <c r="R3" s="6">
        <v>0.19</v>
      </c>
      <c r="S3" s="6">
        <v>0.30199999999999999</v>
      </c>
      <c r="T3" s="6">
        <v>0.32</v>
      </c>
      <c r="U3" s="6">
        <v>0.36</v>
      </c>
      <c r="V3" s="6">
        <v>0.23</v>
      </c>
      <c r="W3" s="6">
        <v>0.17</v>
      </c>
    </row>
    <row r="5" spans="1:23" x14ac:dyDescent="0.25">
      <c r="B5" s="4">
        <v>0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</row>
    <row r="6" spans="1:23" x14ac:dyDescent="0.25">
      <c r="A6" s="3" t="s">
        <v>0</v>
      </c>
      <c r="B6" s="12">
        <f>B2*379.31*0.5</f>
        <v>20.86205</v>
      </c>
      <c r="C6" s="12">
        <f t="shared" ref="C6:H6" si="0">C2*379.31*0.5</f>
        <v>32.241350000000004</v>
      </c>
      <c r="D6" s="12">
        <f t="shared" si="0"/>
        <v>34.137900000000002</v>
      </c>
      <c r="E6" s="12">
        <f t="shared" si="0"/>
        <v>43.620650000000005</v>
      </c>
      <c r="F6" s="12">
        <f t="shared" si="0"/>
        <v>43.620650000000005</v>
      </c>
      <c r="G6" s="12">
        <f t="shared" si="0"/>
        <v>41.7241</v>
      </c>
      <c r="H6" s="12">
        <f t="shared" si="0"/>
        <v>28.448249999999998</v>
      </c>
      <c r="I6" s="12">
        <f>I2*379.31*0.5</f>
        <v>28.448249999999998</v>
      </c>
      <c r="J6" s="12">
        <f t="shared" ref="J6:N6" si="1">J2*379.31*0.5</f>
        <v>51.206850000000003</v>
      </c>
      <c r="K6" s="12">
        <f t="shared" si="1"/>
        <v>47.41375</v>
      </c>
      <c r="L6" s="12">
        <f t="shared" si="1"/>
        <v>77.75855</v>
      </c>
      <c r="M6" s="12">
        <f t="shared" si="1"/>
        <v>58.793050000000001</v>
      </c>
      <c r="N6" s="12">
        <f t="shared" si="1"/>
        <v>24.655150000000003</v>
      </c>
      <c r="O6" s="12">
        <f>O2*379.31*0.5</f>
        <v>24.655150000000003</v>
      </c>
      <c r="P6" s="12">
        <f t="shared" ref="P6:U6" si="2">P2*379.31*0.5</f>
        <v>22.758599999999998</v>
      </c>
      <c r="Q6" s="12">
        <f t="shared" si="2"/>
        <v>45.517199999999995</v>
      </c>
      <c r="R6" s="12">
        <f t="shared" si="2"/>
        <v>28.448249999999998</v>
      </c>
      <c r="S6" s="12">
        <f t="shared" si="2"/>
        <v>36.03445</v>
      </c>
      <c r="T6" s="12">
        <f t="shared" si="2"/>
        <v>37.931000000000004</v>
      </c>
      <c r="U6" s="12">
        <f t="shared" si="2"/>
        <v>47.41375</v>
      </c>
      <c r="V6" s="12">
        <f>V2*379.31*0.5</f>
        <v>26.551700000000004</v>
      </c>
      <c r="W6" s="12">
        <f t="shared" ref="W6" si="3">W2*379.31*0.5</f>
        <v>22.758599999999998</v>
      </c>
    </row>
    <row r="7" spans="1:23" x14ac:dyDescent="0.25">
      <c r="A7" s="3" t="s">
        <v>1</v>
      </c>
      <c r="B7" s="12">
        <f>B3*379.31*0.5</f>
        <v>20.86205</v>
      </c>
      <c r="C7" s="12">
        <f t="shared" ref="C7:H7" si="4">C3*379.31*0.5</f>
        <v>56.896499999999996</v>
      </c>
      <c r="D7" s="12">
        <f t="shared" si="4"/>
        <v>45.517199999999995</v>
      </c>
      <c r="E7" s="12">
        <f t="shared" si="4"/>
        <v>51.206850000000003</v>
      </c>
      <c r="F7" s="12">
        <f t="shared" si="4"/>
        <v>53.103400000000008</v>
      </c>
      <c r="G7" s="12">
        <f t="shared" si="4"/>
        <v>49.310300000000005</v>
      </c>
      <c r="H7" s="12">
        <f t="shared" si="4"/>
        <v>36.03445</v>
      </c>
      <c r="I7" s="12">
        <f>I3*379.31*0.5</f>
        <v>39.827550000000002</v>
      </c>
      <c r="J7" s="12">
        <f t="shared" ref="J7:N7" si="5">J3*379.31*0.5</f>
        <v>64.482700000000008</v>
      </c>
      <c r="K7" s="12">
        <f t="shared" si="5"/>
        <v>72.068899999999999</v>
      </c>
      <c r="L7" s="12">
        <f t="shared" si="5"/>
        <v>94.827500000000001</v>
      </c>
      <c r="M7" s="12">
        <f t="shared" si="5"/>
        <v>111.89645</v>
      </c>
      <c r="N7" s="12">
        <f t="shared" si="5"/>
        <v>34.137900000000002</v>
      </c>
      <c r="O7" s="12">
        <f>O3*379.31*0.5</f>
        <v>34.137900000000002</v>
      </c>
      <c r="P7" s="12">
        <f t="shared" ref="P7:U7" si="6">P3*379.31*0.5</f>
        <v>36.03445</v>
      </c>
      <c r="Q7" s="12">
        <f t="shared" si="6"/>
        <v>56.896499999999996</v>
      </c>
      <c r="R7" s="12">
        <f t="shared" si="6"/>
        <v>36.03445</v>
      </c>
      <c r="S7" s="12">
        <f t="shared" si="6"/>
        <v>57.27581</v>
      </c>
      <c r="T7" s="12">
        <f t="shared" si="6"/>
        <v>60.689599999999999</v>
      </c>
      <c r="U7" s="12">
        <f t="shared" si="6"/>
        <v>68.275800000000004</v>
      </c>
      <c r="V7" s="12">
        <f>V3*379.31*0.5</f>
        <v>43.620650000000005</v>
      </c>
      <c r="W7" s="12">
        <f t="shared" ref="W7" si="7">W3*379.31*0.5</f>
        <v>32.241350000000004</v>
      </c>
    </row>
    <row r="9" spans="1:23" x14ac:dyDescent="0.25">
      <c r="A9" s="7" t="s">
        <v>2</v>
      </c>
      <c r="B9" s="7">
        <v>0</v>
      </c>
      <c r="C9" s="7">
        <v>1</v>
      </c>
      <c r="D9" s="7">
        <v>2</v>
      </c>
      <c r="E9" s="7">
        <v>3</v>
      </c>
      <c r="F9" s="7">
        <v>4</v>
      </c>
      <c r="G9" s="7">
        <v>5</v>
      </c>
      <c r="H9" s="7">
        <v>6</v>
      </c>
      <c r="I9" s="7">
        <v>7</v>
      </c>
      <c r="J9" s="7">
        <v>8</v>
      </c>
      <c r="K9" s="7">
        <v>9</v>
      </c>
      <c r="L9" s="7">
        <v>10</v>
      </c>
      <c r="M9" s="7">
        <v>11</v>
      </c>
      <c r="N9" s="7">
        <v>12</v>
      </c>
      <c r="O9" s="7">
        <v>13</v>
      </c>
      <c r="P9" s="7">
        <v>14</v>
      </c>
      <c r="Q9" s="7">
        <v>15</v>
      </c>
      <c r="R9" s="7">
        <v>16</v>
      </c>
      <c r="S9" s="7">
        <v>17</v>
      </c>
      <c r="T9" s="7">
        <v>18</v>
      </c>
      <c r="U9" s="7">
        <v>19</v>
      </c>
      <c r="V9" s="7">
        <v>20</v>
      </c>
      <c r="W9" s="7">
        <v>21</v>
      </c>
    </row>
    <row r="10" spans="1:23" x14ac:dyDescent="0.25">
      <c r="A10" s="8" t="s">
        <v>0</v>
      </c>
      <c r="B10" s="15">
        <v>1.21</v>
      </c>
      <c r="C10" s="15">
        <v>3.69</v>
      </c>
      <c r="D10" s="15">
        <v>2.52</v>
      </c>
      <c r="E10" s="15">
        <v>8.48</v>
      </c>
      <c r="F10" s="15">
        <v>3.21</v>
      </c>
      <c r="G10" s="15">
        <v>3.55</v>
      </c>
      <c r="H10" s="15">
        <v>7.2</v>
      </c>
      <c r="I10" s="15">
        <v>3.74</v>
      </c>
      <c r="J10" s="15">
        <v>4.24</v>
      </c>
      <c r="K10" s="15">
        <v>6.78</v>
      </c>
      <c r="L10" s="15">
        <v>6.1</v>
      </c>
      <c r="M10" s="15">
        <v>4.1100000000000003</v>
      </c>
      <c r="N10" s="15">
        <v>9.3000000000000007</v>
      </c>
      <c r="O10" s="15">
        <v>2.76</v>
      </c>
      <c r="P10" s="15">
        <v>6.29</v>
      </c>
      <c r="Q10" s="15">
        <v>4.83</v>
      </c>
      <c r="R10" s="15">
        <v>1.33</v>
      </c>
      <c r="S10" s="15">
        <v>3.8</v>
      </c>
      <c r="T10" s="15">
        <v>1.9</v>
      </c>
      <c r="U10" s="15">
        <v>4.8</v>
      </c>
      <c r="V10" s="15">
        <v>6.5</v>
      </c>
      <c r="W10" s="15">
        <v>3.48</v>
      </c>
    </row>
    <row r="11" spans="1:23" x14ac:dyDescent="0.25">
      <c r="A11" s="8" t="s">
        <v>1</v>
      </c>
      <c r="B11" s="15">
        <v>1.81</v>
      </c>
      <c r="C11" s="15">
        <v>4.8600000000000003</v>
      </c>
      <c r="D11" s="15">
        <v>4.9400000000000004</v>
      </c>
      <c r="E11" s="15">
        <v>5.94</v>
      </c>
      <c r="F11" s="15">
        <v>4.8099999999999996</v>
      </c>
      <c r="G11" s="15">
        <v>9.52</v>
      </c>
      <c r="H11" s="15">
        <v>8.9700000000000006</v>
      </c>
      <c r="I11" s="15">
        <v>2.2000000000000002</v>
      </c>
      <c r="J11" s="15">
        <v>3.66</v>
      </c>
      <c r="K11" s="15">
        <v>5.68</v>
      </c>
      <c r="L11" s="15">
        <v>4.28</v>
      </c>
      <c r="M11" s="15">
        <v>6.23</v>
      </c>
      <c r="N11" s="15">
        <v>1.26</v>
      </c>
      <c r="O11" s="15">
        <v>8.51</v>
      </c>
      <c r="P11" s="15">
        <v>1.1499999999999999</v>
      </c>
      <c r="Q11" s="15">
        <v>4.3899999999999997</v>
      </c>
      <c r="R11" s="15">
        <v>1.43</v>
      </c>
      <c r="S11" s="15">
        <v>3.9</v>
      </c>
      <c r="T11" s="15">
        <v>3.38</v>
      </c>
      <c r="U11" s="15">
        <v>7.9</v>
      </c>
      <c r="V11" s="15">
        <v>4.4800000000000004</v>
      </c>
      <c r="W11" s="15">
        <v>6.11</v>
      </c>
    </row>
    <row r="29" spans="3:3" x14ac:dyDescent="0.25">
      <c r="C29" s="5"/>
    </row>
    <row r="30" spans="3:3" x14ac:dyDescent="0.25">
      <c r="C30" s="5"/>
    </row>
    <row r="33" spans="3:3" x14ac:dyDescent="0.25">
      <c r="C33" s="5"/>
    </row>
    <row r="38" spans="3:3" x14ac:dyDescent="0.25">
      <c r="C38" s="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opLeftCell="A52" workbookViewId="0">
      <selection activeCell="B69" sqref="B69"/>
    </sheetView>
  </sheetViews>
  <sheetFormatPr baseColWidth="10" defaultRowHeight="15" x14ac:dyDescent="0.25"/>
  <sheetData>
    <row r="1" spans="1:15" x14ac:dyDescent="0.25">
      <c r="B1">
        <v>0</v>
      </c>
      <c r="G1" t="s">
        <v>3</v>
      </c>
      <c r="L1" t="s">
        <v>4</v>
      </c>
    </row>
    <row r="2" spans="1:15" x14ac:dyDescent="0.25">
      <c r="B2" s="11" t="s">
        <v>0</v>
      </c>
      <c r="C2" s="11" t="s">
        <v>1</v>
      </c>
      <c r="D2" s="11"/>
      <c r="E2" s="11"/>
      <c r="G2" s="11" t="s">
        <v>0</v>
      </c>
      <c r="H2" s="11" t="s">
        <v>1</v>
      </c>
      <c r="I2" s="11"/>
      <c r="J2" s="11"/>
      <c r="L2" s="11" t="s">
        <v>0</v>
      </c>
      <c r="M2" s="11" t="s">
        <v>1</v>
      </c>
      <c r="N2" s="11"/>
      <c r="O2" s="11"/>
    </row>
    <row r="3" spans="1:15" x14ac:dyDescent="0.25">
      <c r="A3">
        <v>1</v>
      </c>
      <c r="B3" s="9">
        <v>0.1</v>
      </c>
      <c r="C3">
        <v>0.123</v>
      </c>
      <c r="G3">
        <v>0.182</v>
      </c>
      <c r="H3">
        <v>0.27500000000000002</v>
      </c>
      <c r="L3" s="9">
        <v>0.16500000000000001</v>
      </c>
      <c r="M3">
        <v>0.248</v>
      </c>
    </row>
    <row r="4" spans="1:15" x14ac:dyDescent="0.25">
      <c r="A4">
        <v>2</v>
      </c>
      <c r="B4" s="9">
        <v>0.11</v>
      </c>
      <c r="C4">
        <v>0.115</v>
      </c>
      <c r="G4">
        <v>0.14499999999999999</v>
      </c>
      <c r="H4">
        <v>0.32700000000000001</v>
      </c>
      <c r="L4" s="9">
        <v>0.187</v>
      </c>
      <c r="M4">
        <v>0.21299999999999999</v>
      </c>
    </row>
    <row r="5" spans="1:15" x14ac:dyDescent="0.25">
      <c r="A5">
        <v>3</v>
      </c>
      <c r="B5" s="9">
        <v>0.112</v>
      </c>
      <c r="C5">
        <v>0.104</v>
      </c>
      <c r="G5">
        <v>0.17399999999999999</v>
      </c>
      <c r="H5">
        <v>0.30599999999999999</v>
      </c>
      <c r="L5">
        <v>0.189</v>
      </c>
      <c r="M5">
        <v>0.26400000000000001</v>
      </c>
    </row>
    <row r="6" spans="1:15" x14ac:dyDescent="0.25">
      <c r="A6" s="10"/>
      <c r="B6" s="10">
        <f t="shared" ref="B6:C6" si="0">AVERAGE(B3:B5)</f>
        <v>0.10733333333333334</v>
      </c>
      <c r="C6" s="10">
        <f t="shared" si="0"/>
        <v>0.11399999999999999</v>
      </c>
      <c r="D6" s="10"/>
      <c r="E6" s="10"/>
      <c r="G6" s="10">
        <f>AVERAGE(G3:G5)</f>
        <v>0.16699999999999995</v>
      </c>
      <c r="H6" s="10">
        <f t="shared" ref="H6" si="1">AVERAGE(H3:H5)</f>
        <v>0.30266666666666669</v>
      </c>
      <c r="I6" s="10"/>
      <c r="J6" s="10"/>
      <c r="L6" s="10">
        <f>AVERAGE(L3:L5)</f>
        <v>0.18033333333333332</v>
      </c>
      <c r="M6" s="10">
        <f t="shared" ref="M6" si="2">AVERAGE(M3:M5)</f>
        <v>0.24166666666666667</v>
      </c>
      <c r="N6" s="10"/>
      <c r="O6" s="10"/>
    </row>
    <row r="8" spans="1:15" x14ac:dyDescent="0.25">
      <c r="A8" s="9"/>
      <c r="B8" s="9">
        <f>379.31*B6*0.5</f>
        <v>20.356303333333333</v>
      </c>
      <c r="C8" s="9">
        <f>379.31*C6*0.5</f>
        <v>21.620669999999997</v>
      </c>
      <c r="D8" s="9"/>
      <c r="E8" s="9"/>
      <c r="F8" s="9"/>
      <c r="G8" s="9">
        <f>379.31*G6*0.5</f>
        <v>31.672384999999991</v>
      </c>
      <c r="H8" s="9">
        <f>379.31*H6*0.5</f>
        <v>57.40224666666667</v>
      </c>
      <c r="I8" s="9"/>
      <c r="J8" s="9"/>
      <c r="L8" s="9">
        <f>379.31*L6*0.5</f>
        <v>34.201118333333334</v>
      </c>
      <c r="M8" s="9">
        <f>379.31*M6*0.5</f>
        <v>45.833291666666668</v>
      </c>
      <c r="N8" s="9"/>
      <c r="O8" s="9"/>
    </row>
    <row r="9" spans="1:15" x14ac:dyDescent="0.25">
      <c r="B9">
        <f>STDEV(B3:B5)*0.5*379</f>
        <v>1.2183145461387763</v>
      </c>
      <c r="C9">
        <f>STDEV(C3:C5)*0.5*379</f>
        <v>1.8077147866851122</v>
      </c>
      <c r="G9">
        <f>STDEV(G3:G5)*0.5*379</f>
        <v>3.6891712822800735</v>
      </c>
      <c r="H9">
        <f>STDEV(H3:H5)*0.5*379</f>
        <v>4.9572755706469778</v>
      </c>
      <c r="L9">
        <f>STDEV(L3:L5)*0.5*379</f>
        <v>2.5235063569036891</v>
      </c>
      <c r="M9">
        <f>STDEV(M3:M5)*0.5*379</f>
        <v>4.9427664402977154</v>
      </c>
    </row>
    <row r="13" spans="1:15" x14ac:dyDescent="0.25">
      <c r="B13" t="s">
        <v>5</v>
      </c>
      <c r="G13" t="s">
        <v>6</v>
      </c>
      <c r="L13" t="s">
        <v>7</v>
      </c>
    </row>
    <row r="14" spans="1:15" x14ac:dyDescent="0.25">
      <c r="B14" s="11" t="s">
        <v>0</v>
      </c>
      <c r="C14" s="11" t="s">
        <v>1</v>
      </c>
      <c r="D14" s="11"/>
      <c r="E14" s="11"/>
      <c r="G14" s="11" t="s">
        <v>0</v>
      </c>
      <c r="H14" s="11" t="s">
        <v>1</v>
      </c>
      <c r="I14" s="11"/>
      <c r="J14" s="11"/>
      <c r="L14" s="11" t="s">
        <v>0</v>
      </c>
      <c r="M14" s="11" t="s">
        <v>1</v>
      </c>
      <c r="N14" s="11"/>
      <c r="O14" s="11"/>
    </row>
    <row r="15" spans="1:15" x14ac:dyDescent="0.25">
      <c r="B15">
        <v>0.25700000000000001</v>
      </c>
      <c r="C15" s="9">
        <v>0.28599999999999998</v>
      </c>
      <c r="G15">
        <v>0.20599999999999999</v>
      </c>
      <c r="H15" s="9">
        <v>0.26200000000000001</v>
      </c>
      <c r="L15" s="9">
        <v>0.22</v>
      </c>
      <c r="M15" s="9">
        <v>0.317</v>
      </c>
    </row>
    <row r="16" spans="1:15" x14ac:dyDescent="0.25">
      <c r="B16">
        <v>0.17899999999999999</v>
      </c>
      <c r="C16" s="9">
        <v>0.27</v>
      </c>
      <c r="G16">
        <v>0.21199999999999999</v>
      </c>
      <c r="H16">
        <v>0.28100000000000003</v>
      </c>
      <c r="L16">
        <v>0.23100000000000001</v>
      </c>
      <c r="M16">
        <v>0.219</v>
      </c>
    </row>
    <row r="17" spans="2:15" x14ac:dyDescent="0.25">
      <c r="B17">
        <v>0.25600000000000001</v>
      </c>
      <c r="C17" s="9">
        <v>0.26700000000000002</v>
      </c>
      <c r="G17">
        <v>0.26600000000000001</v>
      </c>
      <c r="H17">
        <v>0.28399999999999997</v>
      </c>
      <c r="L17">
        <v>0.215</v>
      </c>
      <c r="M17">
        <v>0.249</v>
      </c>
    </row>
    <row r="18" spans="2:15" x14ac:dyDescent="0.25">
      <c r="B18" s="10">
        <f>AVERAGE(B15:B17)</f>
        <v>0.23066666666666666</v>
      </c>
      <c r="C18" s="10">
        <f>AVERAGE(C15:C17)</f>
        <v>0.27433333333333337</v>
      </c>
      <c r="D18" s="10"/>
      <c r="E18" s="10"/>
      <c r="G18" s="10">
        <f>AVERAGE(G15:G17)</f>
        <v>0.22799999999999998</v>
      </c>
      <c r="H18" s="10">
        <f t="shared" ref="H18" si="3">AVERAGE(H15:H17)</f>
        <v>0.27566666666666667</v>
      </c>
      <c r="I18" s="10"/>
      <c r="J18" s="10"/>
      <c r="L18" s="10">
        <f>AVERAGE(L15:L17)</f>
        <v>0.222</v>
      </c>
      <c r="M18" s="10">
        <f t="shared" ref="M18" si="4">AVERAGE(M15:M17)</f>
        <v>0.26166666666666666</v>
      </c>
      <c r="N18" s="10"/>
      <c r="O18" s="10"/>
    </row>
    <row r="20" spans="2:15" x14ac:dyDescent="0.25">
      <c r="B20" s="9">
        <f>379.31*B18*0.5</f>
        <v>43.747086666666668</v>
      </c>
      <c r="C20" s="9">
        <f>379.31*C18*0.5</f>
        <v>52.028688333333342</v>
      </c>
      <c r="D20" s="9"/>
      <c r="E20" s="9"/>
      <c r="G20" s="9">
        <f>379.31*G18*0.5</f>
        <v>43.241339999999994</v>
      </c>
      <c r="H20" s="9">
        <f>379.31*H18*0.5</f>
        <v>52.281561666666668</v>
      </c>
      <c r="I20" s="9"/>
      <c r="J20" s="9"/>
      <c r="L20" s="9">
        <f>379.31*L18*0.5</f>
        <v>42.103410000000004</v>
      </c>
      <c r="M20" s="9">
        <f>379.31*M18*0.5</f>
        <v>49.626391666666663</v>
      </c>
      <c r="N20" s="9"/>
      <c r="O20" s="9"/>
    </row>
    <row r="21" spans="2:15" x14ac:dyDescent="0.25">
      <c r="B21">
        <f>STDEV(B15:B17)*0.5*379</f>
        <v>8.4796397673093189</v>
      </c>
      <c r="C21">
        <f>STDEV(C15:C17)*0.5*379</f>
        <v>1.9356229186836253</v>
      </c>
      <c r="G21">
        <f>STDEV(G15:G17)*0.5*379</f>
        <v>6.2621077122643252</v>
      </c>
      <c r="H21">
        <f>STDEV(H15:H17)*0.5*379</f>
        <v>2.2608019779125561</v>
      </c>
      <c r="L21">
        <f>STDEV(L15:L17)*0.5*379</f>
        <v>1.5511243502698304</v>
      </c>
      <c r="M21">
        <f>STDEV(M15:M17)*0.5*379</f>
        <v>9.5153407891327433</v>
      </c>
    </row>
    <row r="25" spans="2:15" x14ac:dyDescent="0.25">
      <c r="B25" t="s">
        <v>8</v>
      </c>
      <c r="G25" t="s">
        <v>9</v>
      </c>
      <c r="L25" t="s">
        <v>10</v>
      </c>
    </row>
    <row r="26" spans="2:15" x14ac:dyDescent="0.25">
      <c r="B26" s="11" t="s">
        <v>0</v>
      </c>
      <c r="C26" s="11" t="s">
        <v>1</v>
      </c>
      <c r="D26" s="11"/>
      <c r="E26" s="11"/>
      <c r="G26" s="11" t="s">
        <v>0</v>
      </c>
      <c r="H26" s="11" t="s">
        <v>1</v>
      </c>
      <c r="I26" s="11"/>
      <c r="J26" s="11"/>
      <c r="L26" s="11" t="s">
        <v>0</v>
      </c>
      <c r="M26" s="11" t="s">
        <v>1</v>
      </c>
    </row>
    <row r="27" spans="2:15" x14ac:dyDescent="0.25">
      <c r="B27">
        <v>0.111</v>
      </c>
      <c r="C27" s="9">
        <v>0.14799999999999999</v>
      </c>
      <c r="G27">
        <v>0.17199999999999999</v>
      </c>
      <c r="H27" s="9">
        <v>0.19800000000000001</v>
      </c>
      <c r="L27">
        <v>0.27600000000000002</v>
      </c>
      <c r="M27" s="9">
        <v>0.32</v>
      </c>
    </row>
    <row r="28" spans="2:15" x14ac:dyDescent="0.25">
      <c r="B28">
        <v>0.16300000000000001</v>
      </c>
      <c r="C28">
        <v>0.17899999999999999</v>
      </c>
      <c r="G28" s="9">
        <v>0.14699999999999999</v>
      </c>
      <c r="H28" s="9">
        <v>0.219</v>
      </c>
      <c r="L28" s="9">
        <v>0.28100000000000003</v>
      </c>
      <c r="M28" s="9">
        <v>0.34799999999999998</v>
      </c>
    </row>
    <row r="29" spans="2:15" x14ac:dyDescent="0.25">
      <c r="B29">
        <v>0.185</v>
      </c>
      <c r="C29">
        <v>0.24099999999999999</v>
      </c>
      <c r="G29" s="9">
        <v>0.13300000000000001</v>
      </c>
      <c r="H29" s="9">
        <v>0.2</v>
      </c>
      <c r="L29" s="9">
        <v>0.24</v>
      </c>
      <c r="M29" s="9">
        <v>0.35699999999999998</v>
      </c>
    </row>
    <row r="30" spans="2:15" x14ac:dyDescent="0.25">
      <c r="B30" s="10">
        <f>AVERAGE(B27:B29)</f>
        <v>0.153</v>
      </c>
      <c r="C30" s="10">
        <f>AVERAGE(C27:C29)</f>
        <v>0.18933333333333333</v>
      </c>
      <c r="D30" s="10"/>
      <c r="E30" s="10"/>
      <c r="G30" s="10">
        <f>AVERAGE(G27:G29)</f>
        <v>0.15066666666666664</v>
      </c>
      <c r="H30" s="10">
        <f>AVERAGE(H27:H29)</f>
        <v>0.20566666666666666</v>
      </c>
      <c r="I30" s="10"/>
      <c r="J30" s="10"/>
      <c r="L30" s="10">
        <f>AVERAGE(L27:L29)</f>
        <v>0.26566666666666666</v>
      </c>
      <c r="M30" s="10">
        <f>AVERAGE(M27:M29)</f>
        <v>0.34166666666666662</v>
      </c>
    </row>
    <row r="32" spans="2:15" x14ac:dyDescent="0.25">
      <c r="B32" s="9">
        <f>379.31*B30*0.5</f>
        <v>29.017215</v>
      </c>
      <c r="C32" s="9">
        <f>379.31*C30*0.5</f>
        <v>35.908013333333329</v>
      </c>
      <c r="D32" s="9"/>
      <c r="E32" s="9"/>
      <c r="G32" s="9">
        <f>379.31*G30*0.5</f>
        <v>28.574686666666661</v>
      </c>
      <c r="H32" s="9">
        <f>379.31*H30*0.5</f>
        <v>39.005711666666663</v>
      </c>
      <c r="I32" s="9"/>
      <c r="J32" s="9"/>
      <c r="L32" s="9">
        <f>379.31*L30*0.5</f>
        <v>50.385011666666664</v>
      </c>
      <c r="M32" s="9">
        <f>379.31*M30*0.5</f>
        <v>64.798791666666659</v>
      </c>
    </row>
    <row r="33" spans="2:13" x14ac:dyDescent="0.25">
      <c r="B33">
        <f>STDEV(B27:B29)*0.5*379</f>
        <v>7.2010000000000023</v>
      </c>
      <c r="C33">
        <f>STDEV(C27:C29)*0.5*379</f>
        <v>8.9734469733393585</v>
      </c>
      <c r="G33">
        <f>STDEV(G27:G29)*0.5*379</f>
        <v>3.7439240888850249</v>
      </c>
      <c r="H33">
        <f>STDEV(H27:H29)*0.5*379</f>
        <v>2.1963477828734974</v>
      </c>
      <c r="L33">
        <f>STDEV(L27:L29)*0.5*379</f>
        <v>4.2387610316380613</v>
      </c>
      <c r="M33">
        <f>STDEV(M27:M29)*0.5*379</f>
        <v>3.6565807913039898</v>
      </c>
    </row>
    <row r="37" spans="2:13" x14ac:dyDescent="0.25">
      <c r="B37" t="s">
        <v>11</v>
      </c>
      <c r="G37" t="s">
        <v>12</v>
      </c>
      <c r="L37" t="s">
        <v>13</v>
      </c>
    </row>
    <row r="38" spans="2:13" x14ac:dyDescent="0.25">
      <c r="B38" s="11" t="s">
        <v>0</v>
      </c>
      <c r="C38" s="11" t="s">
        <v>1</v>
      </c>
      <c r="G38" s="11" t="s">
        <v>0</v>
      </c>
      <c r="H38" s="11" t="s">
        <v>1</v>
      </c>
      <c r="L38" s="11" t="s">
        <v>0</v>
      </c>
      <c r="M38" s="11" t="s">
        <v>1</v>
      </c>
    </row>
    <row r="39" spans="2:13" x14ac:dyDescent="0.25">
      <c r="B39">
        <v>0.23799999999999999</v>
      </c>
      <c r="C39" s="9">
        <v>0.372</v>
      </c>
      <c r="G39">
        <v>0.40500000000000003</v>
      </c>
      <c r="H39" s="9">
        <v>0.52600000000000002</v>
      </c>
      <c r="L39">
        <v>0.30199999999999999</v>
      </c>
      <c r="M39" s="9">
        <v>0.59599999999999997</v>
      </c>
    </row>
    <row r="40" spans="2:13" x14ac:dyDescent="0.25">
      <c r="B40" s="9">
        <v>0.22900000000000001</v>
      </c>
      <c r="C40" s="9">
        <v>0.38100000000000001</v>
      </c>
      <c r="G40" s="9">
        <v>0.41299999999999998</v>
      </c>
      <c r="H40" s="9">
        <v>0.51300000000000001</v>
      </c>
      <c r="L40" s="9">
        <v>0.311</v>
      </c>
      <c r="M40" s="9">
        <v>0.59</v>
      </c>
    </row>
    <row r="41" spans="2:13" x14ac:dyDescent="0.25">
      <c r="B41" s="9">
        <v>0.29499999999999998</v>
      </c>
      <c r="C41" s="9">
        <v>0.38972000000000001</v>
      </c>
      <c r="G41" s="9">
        <v>0.41599999999999998</v>
      </c>
      <c r="H41" s="9">
        <v>0.502</v>
      </c>
      <c r="L41" s="9">
        <v>0.313</v>
      </c>
      <c r="M41" s="9">
        <v>0.58299999999999996</v>
      </c>
    </row>
    <row r="42" spans="2:13" x14ac:dyDescent="0.25">
      <c r="B42" s="10">
        <f>AVERAGE(B39:B41)</f>
        <v>0.254</v>
      </c>
      <c r="C42" s="10">
        <f>AVERAGE(C39:C41)</f>
        <v>0.38090666666666667</v>
      </c>
      <c r="G42" s="10">
        <f>AVERAGE(G39:G41)</f>
        <v>0.41133333333333333</v>
      </c>
      <c r="H42" s="10">
        <f>AVERAGE(H39:H41)</f>
        <v>0.51366666666666672</v>
      </c>
      <c r="L42" s="10">
        <f>AVERAGE(L39:L41)</f>
        <v>0.30866666666666664</v>
      </c>
      <c r="M42" s="10">
        <f>AVERAGE(M39:M41)</f>
        <v>0.58966666666666667</v>
      </c>
    </row>
    <row r="44" spans="2:13" x14ac:dyDescent="0.25">
      <c r="B44" s="9">
        <f>379.31*B42*0.5</f>
        <v>48.172370000000001</v>
      </c>
      <c r="C44" s="9">
        <f>379.31*C42*0.5</f>
        <v>72.240853866666669</v>
      </c>
      <c r="G44" s="9">
        <f>379.31*G42*0.5</f>
        <v>78.011423333333326</v>
      </c>
      <c r="H44" s="9">
        <f>379.31*H42*0.5</f>
        <v>97.419451666666674</v>
      </c>
      <c r="L44" s="9">
        <f>379.31*L42*0.5</f>
        <v>58.54017666666666</v>
      </c>
      <c r="M44" s="9">
        <f>379.31*M42*0.5</f>
        <v>111.83323166666666</v>
      </c>
    </row>
    <row r="45" spans="2:13" x14ac:dyDescent="0.25">
      <c r="B45">
        <f>STDEV(B39:B41)*0.5*379</f>
        <v>6.7824059337376115</v>
      </c>
      <c r="C45">
        <f>STDEV(C39:C41)*0.5*379</f>
        <v>1.6790398668683653</v>
      </c>
      <c r="G45">
        <f>STDEV(G39:G41)*0.5*379</f>
        <v>1.0775426132331485</v>
      </c>
      <c r="H45">
        <f>STDEV(H39:H41)*0.5*379</f>
        <v>2.276630423088768</v>
      </c>
      <c r="L45">
        <f>STDEV(L39:L41)*0.5*379</f>
        <v>1.1103686700070996</v>
      </c>
      <c r="M45">
        <f>STDEV(M39:M41)*0.5*379</f>
        <v>1.2329641451937423</v>
      </c>
    </row>
    <row r="49" spans="2:13" x14ac:dyDescent="0.25">
      <c r="B49" t="s">
        <v>14</v>
      </c>
      <c r="G49" t="s">
        <v>15</v>
      </c>
      <c r="L49" t="s">
        <v>20</v>
      </c>
    </row>
    <row r="50" spans="2:13" x14ac:dyDescent="0.25">
      <c r="B50" s="11" t="s">
        <v>0</v>
      </c>
      <c r="C50" s="11" t="s">
        <v>1</v>
      </c>
      <c r="G50" s="11" t="s">
        <v>0</v>
      </c>
      <c r="H50" s="11" t="s">
        <v>1</v>
      </c>
      <c r="L50" s="11" t="s">
        <v>0</v>
      </c>
      <c r="M50" s="11" t="s">
        <v>1</v>
      </c>
    </row>
    <row r="51" spans="2:13" x14ac:dyDescent="0.25">
      <c r="B51">
        <v>0.157</v>
      </c>
      <c r="C51" s="9">
        <v>0.186</v>
      </c>
      <c r="G51">
        <v>0.11899999999999999</v>
      </c>
      <c r="H51" s="9">
        <v>0.19800000000000001</v>
      </c>
      <c r="L51">
        <v>7.6999999999999999E-2</v>
      </c>
      <c r="M51" s="9">
        <v>0.193</v>
      </c>
    </row>
    <row r="52" spans="2:13" x14ac:dyDescent="0.25">
      <c r="B52" s="9">
        <v>7.8E-2</v>
      </c>
      <c r="C52" s="9">
        <v>0.187</v>
      </c>
      <c r="G52" s="9">
        <v>0.14599999999999999</v>
      </c>
      <c r="H52" s="9">
        <v>0.124</v>
      </c>
      <c r="L52" s="9">
        <v>0.13400000000000001</v>
      </c>
      <c r="M52" s="9">
        <v>0.183</v>
      </c>
    </row>
    <row r="53" spans="2:13" x14ac:dyDescent="0.25">
      <c r="B53" s="9">
        <v>0.16800000000000001</v>
      </c>
      <c r="C53" s="9">
        <v>0.17499999999999999</v>
      </c>
      <c r="G53" s="9">
        <v>0.123</v>
      </c>
      <c r="H53" s="9">
        <v>0.20499999999999999</v>
      </c>
      <c r="L53" s="9">
        <v>0.13500000000000001</v>
      </c>
      <c r="M53" s="9">
        <v>0.182</v>
      </c>
    </row>
    <row r="54" spans="2:13" x14ac:dyDescent="0.25">
      <c r="B54" s="10">
        <f>AVERAGE(B51:B53)</f>
        <v>0.13433333333333333</v>
      </c>
      <c r="C54" s="10">
        <f>AVERAGE(C51:C53)</f>
        <v>0.18266666666666667</v>
      </c>
      <c r="G54" s="10">
        <f>AVERAGE(G51:G53)</f>
        <v>0.12933333333333333</v>
      </c>
      <c r="H54" s="10">
        <f>AVERAGE(H51:H53)</f>
        <v>0.17566666666666667</v>
      </c>
      <c r="L54" s="10">
        <f>AVERAGE(L51:L53)</f>
        <v>0.11533333333333334</v>
      </c>
      <c r="M54" s="10">
        <f>AVERAGE(M51:M53)</f>
        <v>0.18600000000000003</v>
      </c>
    </row>
    <row r="56" spans="2:13" x14ac:dyDescent="0.25">
      <c r="B56" s="9">
        <f>379.31*B54*0.5</f>
        <v>25.476988333333335</v>
      </c>
      <c r="C56" s="9">
        <f>379.31*C54*0.5</f>
        <v>34.643646666666669</v>
      </c>
      <c r="G56" s="9">
        <f>379.31*G54*0.5</f>
        <v>24.528713333333332</v>
      </c>
      <c r="H56" s="9">
        <f>379.31*H54*0.5</f>
        <v>33.31606166666667</v>
      </c>
      <c r="L56" s="9">
        <f>379.31*L54*0.5</f>
        <v>21.873543333333334</v>
      </c>
      <c r="M56" s="9">
        <f>379.31*M54*0.5</f>
        <v>35.275830000000006</v>
      </c>
    </row>
    <row r="57" spans="2:13" x14ac:dyDescent="0.25">
      <c r="B57">
        <f>STDEV(B51:B53)*0.5*379</f>
        <v>9.3035301140660156</v>
      </c>
      <c r="C57">
        <f>STDEV(C51:C53)*0.5*379</f>
        <v>1.2617531784518461</v>
      </c>
      <c r="G57">
        <f>STDEV(G51:G53)*0.5*379</f>
        <v>2.7613299482918245</v>
      </c>
      <c r="H57">
        <f>STDEV(H51:H53)*0.5*379</f>
        <v>8.5050110866084907</v>
      </c>
      <c r="L57">
        <f>STDEV(L51:L53)*0.5*379</f>
        <v>6.2916663598233935</v>
      </c>
      <c r="M57">
        <f>STDEV(M51:M53)*0.5*379</f>
        <v>1.1526834994915136</v>
      </c>
    </row>
    <row r="61" spans="2:13" x14ac:dyDescent="0.25">
      <c r="B61" t="s">
        <v>16</v>
      </c>
      <c r="G61" t="s">
        <v>17</v>
      </c>
      <c r="L61" s="14" t="s">
        <v>18</v>
      </c>
      <c r="M61" s="13"/>
    </row>
    <row r="62" spans="2:13" x14ac:dyDescent="0.25">
      <c r="B62" s="11" t="s">
        <v>0</v>
      </c>
      <c r="C62" s="11" t="s">
        <v>1</v>
      </c>
      <c r="G62" s="11" t="s">
        <v>0</v>
      </c>
      <c r="H62" s="11" t="s">
        <v>1</v>
      </c>
      <c r="L62" s="11" t="s">
        <v>0</v>
      </c>
      <c r="M62" s="11" t="s">
        <v>1</v>
      </c>
    </row>
    <row r="63" spans="2:13" x14ac:dyDescent="0.25">
      <c r="B63">
        <v>0.215</v>
      </c>
      <c r="C63" s="9">
        <v>0.29699999999999999</v>
      </c>
      <c r="G63">
        <v>0.14899999999999999</v>
      </c>
      <c r="H63" s="9">
        <v>0.183</v>
      </c>
      <c r="L63" s="9">
        <v>0.193</v>
      </c>
      <c r="M63" s="9">
        <v>0.29899999999999999</v>
      </c>
    </row>
    <row r="64" spans="2:13" x14ac:dyDescent="0.25">
      <c r="B64" s="9">
        <v>0.26600000000000001</v>
      </c>
      <c r="C64" s="9">
        <v>0.30099999999999999</v>
      </c>
      <c r="G64" s="9">
        <v>0.157</v>
      </c>
      <c r="H64" s="9">
        <v>0.19500000000000001</v>
      </c>
      <c r="L64" s="9">
        <v>0.189</v>
      </c>
      <c r="M64" s="9">
        <v>0.30299999999999999</v>
      </c>
    </row>
    <row r="65" spans="2:13" x14ac:dyDescent="0.25">
      <c r="B65" s="9">
        <v>0.24099999999999999</v>
      </c>
      <c r="C65" s="9">
        <v>0.3</v>
      </c>
      <c r="G65" s="9">
        <v>0.14299999999999999</v>
      </c>
      <c r="H65" s="9">
        <v>0.19700000000000001</v>
      </c>
      <c r="L65" s="9">
        <v>0.191</v>
      </c>
      <c r="M65" s="9">
        <v>0.3</v>
      </c>
    </row>
    <row r="66" spans="2:13" x14ac:dyDescent="0.25">
      <c r="B66" s="10">
        <f>AVERAGE(B63:B65)</f>
        <v>0.24066666666666667</v>
      </c>
      <c r="C66" s="10">
        <f>AVERAGE(C63:C65)</f>
        <v>0.29933333333333328</v>
      </c>
      <c r="G66" s="10">
        <f>AVERAGE(G63:G65)</f>
        <v>0.14966666666666664</v>
      </c>
      <c r="H66" s="10">
        <f>AVERAGE(H63:H65)</f>
        <v>0.19166666666666665</v>
      </c>
      <c r="L66" s="10">
        <f>AVERAGE(L63:L65)</f>
        <v>0.19099999999999998</v>
      </c>
      <c r="M66" s="10">
        <f>AVERAGE(M63:M65)</f>
        <v>0.30066666666666664</v>
      </c>
    </row>
    <row r="68" spans="2:13" x14ac:dyDescent="0.25">
      <c r="B68" s="9">
        <f>379.31*B66*0.5</f>
        <v>45.643636666666666</v>
      </c>
      <c r="C68" s="9">
        <f>379.31*C66*0.5</f>
        <v>56.770063333333326</v>
      </c>
      <c r="G68" s="9">
        <f>379.31*G66*0.5</f>
        <v>28.385031666666663</v>
      </c>
      <c r="H68" s="9">
        <f>379.31*H66*0.5</f>
        <v>36.350541666666665</v>
      </c>
      <c r="L68" s="9">
        <f>379.31*L66*0.5</f>
        <v>36.224104999999994</v>
      </c>
      <c r="M68" s="9">
        <f>379.31*M66*0.5</f>
        <v>57.022936666666659</v>
      </c>
    </row>
    <row r="69" spans="2:13" x14ac:dyDescent="0.25">
      <c r="B69">
        <f>STDEV(B63:B65)*0.5*379</f>
        <v>4.8325596306029537</v>
      </c>
      <c r="C69">
        <f>STDEV(C63:C65)*0.5*379</f>
        <v>0.39447570689883255</v>
      </c>
      <c r="G69">
        <f>STDEV(G63:G65)*0.5*379</f>
        <v>1.3310042574437306</v>
      </c>
      <c r="H69">
        <f>STDEV(H63:H65)*0.5*379</f>
        <v>1.4348708420388703</v>
      </c>
      <c r="L69">
        <f>STDEV(L63:L65)*0.5*379</f>
        <v>0.37900000000000034</v>
      </c>
      <c r="M69">
        <f>STDEV(M63:M65)*0.5*379</f>
        <v>0.39447570689883255</v>
      </c>
    </row>
    <row r="73" spans="2:13" x14ac:dyDescent="0.25">
      <c r="B73" s="14" t="s">
        <v>19</v>
      </c>
      <c r="G73" s="14" t="s">
        <v>21</v>
      </c>
      <c r="L73" s="14" t="s">
        <v>22</v>
      </c>
    </row>
    <row r="74" spans="2:13" x14ac:dyDescent="0.25">
      <c r="B74" s="11" t="s">
        <v>0</v>
      </c>
      <c r="C74" s="11" t="s">
        <v>1</v>
      </c>
      <c r="G74" s="11" t="s">
        <v>0</v>
      </c>
      <c r="H74" s="11" t="s">
        <v>1</v>
      </c>
      <c r="L74" s="11" t="s">
        <v>0</v>
      </c>
      <c r="M74" s="11" t="s">
        <v>1</v>
      </c>
    </row>
    <row r="75" spans="2:13" x14ac:dyDescent="0.25">
      <c r="B75">
        <v>0.19800000000000001</v>
      </c>
      <c r="C75" s="9">
        <v>0.32300000000000001</v>
      </c>
      <c r="G75">
        <v>0.25600000000000001</v>
      </c>
      <c r="H75" s="9">
        <v>0.36299999999999999</v>
      </c>
      <c r="L75">
        <v>0.17699999999999999</v>
      </c>
      <c r="M75">
        <v>0.23599999999999999</v>
      </c>
    </row>
    <row r="76" spans="2:13" x14ac:dyDescent="0.25">
      <c r="B76" s="9">
        <v>0.187</v>
      </c>
      <c r="C76" s="9">
        <v>0.32100000000000001</v>
      </c>
      <c r="G76" s="9">
        <v>0.253</v>
      </c>
      <c r="H76" s="9">
        <v>0.36099999999999999</v>
      </c>
      <c r="L76" s="9">
        <v>0.109</v>
      </c>
      <c r="M76" s="9">
        <v>0.23100000000000001</v>
      </c>
    </row>
    <row r="77" spans="2:13" x14ac:dyDescent="0.25">
      <c r="B77" s="9">
        <v>0.17799999999999999</v>
      </c>
      <c r="C77" s="9">
        <v>0.32500000000000001</v>
      </c>
      <c r="G77" s="9">
        <v>0.251</v>
      </c>
      <c r="H77" s="9">
        <v>0.35499999999999998</v>
      </c>
      <c r="L77" s="9">
        <v>0.13500000000000001</v>
      </c>
      <c r="M77" s="9">
        <v>0.23400000000000001</v>
      </c>
    </row>
    <row r="78" spans="2:13" x14ac:dyDescent="0.25">
      <c r="B78" s="10">
        <f>AVERAGE(B75:B77)</f>
        <v>0.18766666666666665</v>
      </c>
      <c r="C78" s="10">
        <f>AVERAGE(C75:C77)</f>
        <v>0.32300000000000001</v>
      </c>
      <c r="G78" s="10">
        <f>AVERAGE(G75:G77)</f>
        <v>0.25333333333333335</v>
      </c>
      <c r="H78" s="10">
        <f>AVERAGE(H75:H77)</f>
        <v>0.35966666666666663</v>
      </c>
      <c r="L78" s="10">
        <f>AVERAGE(L75:L77)</f>
        <v>0.14033333333333334</v>
      </c>
      <c r="M78" s="10">
        <f>AVERAGE(M75:M77)</f>
        <v>0.23366666666666666</v>
      </c>
    </row>
    <row r="80" spans="2:13" x14ac:dyDescent="0.25">
      <c r="B80" s="9">
        <f>379.31*B78*0.5</f>
        <v>35.591921666666664</v>
      </c>
      <c r="C80" s="9">
        <f>379.31*C78*0.5</f>
        <v>61.258565000000004</v>
      </c>
      <c r="G80" s="9">
        <f>379.31*G78*0.5</f>
        <v>48.045933333333338</v>
      </c>
      <c r="H80" s="9">
        <f>379.31*H78*0.5</f>
        <v>68.212581666666665</v>
      </c>
      <c r="L80" s="9">
        <f>379.31*L78*0.5</f>
        <v>26.614918333333335</v>
      </c>
      <c r="M80" s="9">
        <f>379.31*M78*0.5</f>
        <v>44.316051666666667</v>
      </c>
    </row>
    <row r="81" spans="2:13" x14ac:dyDescent="0.25">
      <c r="B81">
        <f>STDEV(B75:B77)*0.5*379</f>
        <v>1.8981557057663472</v>
      </c>
      <c r="C81">
        <f>STDEV(C75:C77)*0.5*379</f>
        <v>0.37900000000000034</v>
      </c>
      <c r="G81">
        <f>STDEV(G75:G77)*0.5*379</f>
        <v>0.47689787516126941</v>
      </c>
      <c r="H81">
        <f>STDEV(H75:H77)*0.5*379</f>
        <v>0.78895141379766487</v>
      </c>
      <c r="L81">
        <f>STDEV(L75:L77)*0.5*379</f>
        <v>6.5021791988020103</v>
      </c>
      <c r="M81">
        <f>STDEV(M75:M77)*0.5*379</f>
        <v>0.47689787516126703</v>
      </c>
    </row>
    <row r="85" spans="2:13" x14ac:dyDescent="0.25">
      <c r="B85" s="14" t="s">
        <v>23</v>
      </c>
      <c r="G85" s="14"/>
    </row>
    <row r="86" spans="2:13" x14ac:dyDescent="0.25">
      <c r="B86" s="11" t="s">
        <v>0</v>
      </c>
      <c r="C86" s="11" t="s">
        <v>1</v>
      </c>
      <c r="G86" s="11"/>
      <c r="H86" s="11"/>
    </row>
    <row r="87" spans="2:13" x14ac:dyDescent="0.25">
      <c r="B87">
        <v>0.111</v>
      </c>
      <c r="C87" s="9">
        <v>0.17199999999999999</v>
      </c>
      <c r="H87" s="9"/>
    </row>
    <row r="88" spans="2:13" x14ac:dyDescent="0.25">
      <c r="B88" s="9">
        <v>0.13800000000000001</v>
      </c>
      <c r="C88" s="9">
        <v>0.161</v>
      </c>
      <c r="G88" s="9"/>
      <c r="H88" s="9"/>
    </row>
    <row r="89" spans="2:13" x14ac:dyDescent="0.25">
      <c r="B89" s="9">
        <v>0.10299999999999999</v>
      </c>
      <c r="C89" s="9">
        <v>0.17</v>
      </c>
      <c r="G89" s="9"/>
      <c r="H89" s="9"/>
    </row>
    <row r="90" spans="2:13" x14ac:dyDescent="0.25">
      <c r="B90" s="10">
        <f>AVERAGE(B87:B89)</f>
        <v>0.11733333333333333</v>
      </c>
      <c r="C90" s="10">
        <f>AVERAGE(C87:C89)</f>
        <v>0.16766666666666666</v>
      </c>
      <c r="G90" s="10"/>
      <c r="H90" s="10"/>
    </row>
    <row r="92" spans="2:13" x14ac:dyDescent="0.25">
      <c r="B92" s="9">
        <f>379.31*B90*0.5</f>
        <v>22.252853333333334</v>
      </c>
      <c r="C92" s="9">
        <f>379.31*C90*0.5</f>
        <v>31.798821666666665</v>
      </c>
      <c r="G92" s="9"/>
      <c r="H92" s="9"/>
    </row>
    <row r="93" spans="2:13" x14ac:dyDescent="0.25">
      <c r="B93">
        <f>STDEV(B87:B89)*0.5*379</f>
        <v>3.4753149617456969</v>
      </c>
      <c r="C93">
        <f>STDEV(C87:C89)*0.5*379</f>
        <v>1.1103686700070976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Company>Windows XP Titan Ultimate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Biotecnología Marina</cp:lastModifiedBy>
  <dcterms:created xsi:type="dcterms:W3CDTF">2014-12-10T18:40:12Z</dcterms:created>
  <dcterms:modified xsi:type="dcterms:W3CDTF">2017-01-16T18:29:44Z</dcterms:modified>
</cp:coreProperties>
</file>