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y\Documents\"/>
    </mc:Choice>
  </mc:AlternateContent>
  <xr:revisionPtr revIDLastSave="0" documentId="13_ncr:1_{A17B8754-2FE7-4BFF-9D43-F04687C4B92F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Sheet1!$A$31:$V$42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5" i="1" l="1"/>
  <c r="L5" i="1" s="1"/>
  <c r="M5" i="1" s="1"/>
  <c r="K6" i="1"/>
  <c r="L6" i="1" s="1"/>
  <c r="M6" i="1" s="1"/>
  <c r="K7" i="1"/>
  <c r="L7" i="1" s="1"/>
  <c r="M7" i="1" s="1"/>
  <c r="K8" i="1"/>
  <c r="L8" i="1" s="1"/>
  <c r="M8" i="1" s="1"/>
  <c r="K9" i="1"/>
  <c r="L9" i="1" s="1"/>
  <c r="M9" i="1" s="1"/>
  <c r="K10" i="1"/>
  <c r="L10" i="1" s="1"/>
  <c r="M10" i="1" s="1"/>
  <c r="K11" i="1"/>
  <c r="L11" i="1" s="1"/>
  <c r="M11" i="1" s="1"/>
  <c r="K12" i="1"/>
  <c r="L12" i="1" s="1"/>
  <c r="M12" i="1" s="1"/>
  <c r="K13" i="1"/>
  <c r="L13" i="1" s="1"/>
  <c r="M13" i="1" s="1"/>
  <c r="K14" i="1"/>
  <c r="L14" i="1" s="1"/>
  <c r="M14" i="1" s="1"/>
  <c r="K15" i="1"/>
  <c r="L15" i="1" s="1"/>
  <c r="M15" i="1" s="1"/>
  <c r="K16" i="1"/>
  <c r="L16" i="1" s="1"/>
  <c r="M16" i="1" s="1"/>
  <c r="K17" i="1"/>
  <c r="L17" i="1" s="1"/>
  <c r="M17" i="1" s="1"/>
  <c r="K18" i="1"/>
  <c r="L18" i="1" s="1"/>
  <c r="M18" i="1" s="1"/>
  <c r="K19" i="1"/>
  <c r="L19" i="1" s="1"/>
  <c r="M19" i="1" s="1"/>
  <c r="K20" i="1"/>
  <c r="L20" i="1" s="1"/>
  <c r="M20" i="1" s="1"/>
  <c r="K21" i="1"/>
  <c r="L21" i="1" s="1"/>
  <c r="M21" i="1" s="1"/>
  <c r="K22" i="1"/>
  <c r="L22" i="1" s="1"/>
  <c r="M22" i="1" s="1"/>
  <c r="K23" i="1"/>
  <c r="L23" i="1" s="1"/>
  <c r="M23" i="1" s="1"/>
  <c r="K4" i="1"/>
  <c r="L4" i="1" s="1"/>
  <c r="M4" i="1" s="1"/>
  <c r="G5" i="1"/>
  <c r="H5" i="1" s="1"/>
  <c r="I5" i="1" s="1"/>
  <c r="G6" i="1"/>
  <c r="H6" i="1" s="1"/>
  <c r="I6" i="1" s="1"/>
  <c r="G7" i="1"/>
  <c r="H7" i="1" s="1"/>
  <c r="I7" i="1" s="1"/>
  <c r="G8" i="1"/>
  <c r="H8" i="1" s="1"/>
  <c r="I8" i="1" s="1"/>
  <c r="G9" i="1"/>
  <c r="H9" i="1" s="1"/>
  <c r="I9" i="1" s="1"/>
  <c r="G10" i="1"/>
  <c r="H10" i="1" s="1"/>
  <c r="I10" i="1" s="1"/>
  <c r="G11" i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20" i="1"/>
  <c r="H20" i="1" s="1"/>
  <c r="I20" i="1" s="1"/>
  <c r="G21" i="1"/>
  <c r="H21" i="1" s="1"/>
  <c r="I21" i="1" s="1"/>
  <c r="G22" i="1"/>
  <c r="H22" i="1" s="1"/>
  <c r="I22" i="1" s="1"/>
  <c r="G23" i="1"/>
  <c r="H23" i="1" s="1"/>
  <c r="I23" i="1" s="1"/>
  <c r="G4" i="1"/>
  <c r="H4" i="1" s="1"/>
  <c r="I4" i="1" s="1"/>
  <c r="M24" i="1" l="1"/>
  <c r="I24" i="1"/>
</calcChain>
</file>

<file path=xl/sharedStrings.xml><?xml version="1.0" encoding="utf-8"?>
<sst xmlns="http://schemas.openxmlformats.org/spreadsheetml/2006/main" count="47" uniqueCount="39">
  <si>
    <t>FNNI</t>
  </si>
  <si>
    <t>KEFNNI</t>
  </si>
  <si>
    <t>d-f</t>
  </si>
  <si>
    <t>d-g</t>
  </si>
  <si>
    <t>d-h</t>
  </si>
  <si>
    <t>d-i</t>
  </si>
  <si>
    <t>e-f</t>
  </si>
  <si>
    <t>e-g</t>
  </si>
  <si>
    <t>e-h</t>
  </si>
  <si>
    <t>e-i</t>
  </si>
  <si>
    <t>f-h</t>
  </si>
  <si>
    <t>f-i</t>
  </si>
  <si>
    <t>g-h</t>
  </si>
  <si>
    <t>g-i</t>
  </si>
  <si>
    <t>d-j</t>
  </si>
  <si>
    <t>d-k</t>
  </si>
  <si>
    <t>e-j</t>
  </si>
  <si>
    <t>e-k</t>
  </si>
  <si>
    <t>f-j</t>
  </si>
  <si>
    <t>f-k</t>
  </si>
  <si>
    <t>g-j</t>
  </si>
  <si>
    <t>g-k</t>
  </si>
  <si>
    <t>O-E</t>
  </si>
  <si>
    <r>
      <t>(O-E)</t>
    </r>
    <r>
      <rPr>
        <vertAlign val="superscript"/>
        <sz val="11"/>
        <color theme="1"/>
        <rFont val="Calibri"/>
        <family val="2"/>
        <scheme val="minor"/>
      </rPr>
      <t>2</t>
    </r>
  </si>
  <si>
    <r>
      <t>(O-E)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/E</t>
    </r>
  </si>
  <si>
    <t>dof</t>
  </si>
  <si>
    <t>null hypothesis</t>
  </si>
  <si>
    <t>ACCEPTED</t>
  </si>
  <si>
    <t>REJECTED</t>
  </si>
  <si>
    <t>confidence</t>
  </si>
  <si>
    <r>
      <t>Chi</t>
    </r>
    <r>
      <rPr>
        <b/>
        <vertAlign val="superscript"/>
        <sz val="11"/>
        <color theme="1"/>
        <rFont val="Calibri"/>
        <family val="2"/>
        <scheme val="minor"/>
      </rPr>
      <t xml:space="preserve"> 2</t>
    </r>
  </si>
  <si>
    <t>EPL001</t>
  </si>
  <si>
    <t>INTERATOMIC DISTANCES    CHI-SQUARED TEST</t>
  </si>
  <si>
    <t>MKPVFNNI</t>
  </si>
  <si>
    <t>E=EPLOO1</t>
  </si>
  <si>
    <t>E=KEFNNI</t>
  </si>
  <si>
    <t>null hypothesis: There is no correlation between</t>
  </si>
  <si>
    <t xml:space="preserve">                               the named fragment and E</t>
  </si>
  <si>
    <t>FRAGMENT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</si>
</sst>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/>
    <xf numFmtId="2" fontId="2" fillId="0" borderId="0" xfId="0" applyNumberFormat="1" applyFont="1"/>
    <xf numFmtId="0" fontId="0" fillId="0" borderId="0" xfId="0" applyAlignment="1">
      <alignment horizontal="right"/>
    </xf>
    <xf numFmtId="10" fontId="0" fillId="0" borderId="0" xfId="0" applyNumberFormat="1"/>
    <xf numFmtId="0" fontId="3" fillId="0" borderId="0" xfId="0" applyFont="1"/>
    <xf numFmtId="2" fontId="2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1"/>
  <sheetViews>
    <sheetView tabSelected="1" zoomScale="90" zoomScaleNormal="90" workbookViewId="0">
      <selection activeCell="Q12" sqref="Q12"/>
    </sheetView>
  </sheetViews>
  <sheetFormatPr defaultRowHeight="15" x14ac:dyDescent="0.25"/>
  <sheetData>
    <row r="1" spans="1:26" ht="26.25" x14ac:dyDescent="0.4">
      <c r="C1" s="5" t="s">
        <v>32</v>
      </c>
    </row>
    <row r="2" spans="1:26" ht="17.25" x14ac:dyDescent="0.25">
      <c r="B2" s="7" t="s">
        <v>33</v>
      </c>
      <c r="C2" s="7" t="s">
        <v>0</v>
      </c>
      <c r="D2" s="7" t="s">
        <v>1</v>
      </c>
      <c r="E2" s="7" t="s">
        <v>31</v>
      </c>
      <c r="G2" s="7" t="s">
        <v>22</v>
      </c>
      <c r="H2" s="7" t="s">
        <v>23</v>
      </c>
      <c r="I2" s="7" t="s">
        <v>24</v>
      </c>
      <c r="J2" s="7"/>
      <c r="K2" s="7" t="s">
        <v>22</v>
      </c>
      <c r="L2" s="7" t="s">
        <v>23</v>
      </c>
      <c r="M2" s="7" t="s">
        <v>24</v>
      </c>
      <c r="R2" s="7"/>
      <c r="S2" s="7"/>
      <c r="T2" s="7"/>
      <c r="U2" s="7"/>
      <c r="V2" s="7"/>
      <c r="W2" s="7"/>
      <c r="X2" s="7"/>
      <c r="Y2" s="7"/>
      <c r="Z2" s="7"/>
    </row>
    <row r="3" spans="1:26" x14ac:dyDescent="0.25">
      <c r="A3" s="10" t="s">
        <v>38</v>
      </c>
      <c r="B3" s="11"/>
      <c r="C3" s="11"/>
      <c r="D3" s="11"/>
      <c r="E3" s="11"/>
      <c r="F3" s="10"/>
      <c r="G3" s="11"/>
      <c r="H3" s="11" t="s">
        <v>33</v>
      </c>
      <c r="I3" s="11"/>
      <c r="J3" s="11"/>
      <c r="K3" s="11"/>
      <c r="L3" s="11" t="s">
        <v>0</v>
      </c>
      <c r="M3" s="11"/>
      <c r="R3" s="7"/>
      <c r="S3" s="7"/>
      <c r="T3" s="7"/>
      <c r="U3" s="7"/>
      <c r="V3" s="7"/>
      <c r="W3" s="7"/>
      <c r="X3" s="7"/>
      <c r="Y3" s="7"/>
      <c r="Z3" s="7"/>
    </row>
    <row r="4" spans="1:26" x14ac:dyDescent="0.25">
      <c r="A4" t="s">
        <v>2</v>
      </c>
      <c r="B4" s="7">
        <v>6.34</v>
      </c>
      <c r="C4" s="7">
        <v>6.56</v>
      </c>
      <c r="D4" s="7">
        <v>10.57</v>
      </c>
      <c r="E4" s="7">
        <v>6.79</v>
      </c>
      <c r="F4" s="7"/>
      <c r="G4" s="8">
        <f t="shared" ref="G4:G23" si="0">B4-E4</f>
        <v>-0.45000000000000018</v>
      </c>
      <c r="H4" s="8">
        <f>G4^2</f>
        <v>0.20250000000000015</v>
      </c>
      <c r="I4" s="8">
        <f t="shared" ref="I4:I23" si="1">H4/E4</f>
        <v>2.9823269513991186E-2</v>
      </c>
      <c r="J4" s="8"/>
      <c r="K4" s="8">
        <f t="shared" ref="K4:K23" si="2">C4-D4</f>
        <v>-4.0100000000000007</v>
      </c>
      <c r="L4" s="8">
        <f>K4^2</f>
        <v>16.080100000000005</v>
      </c>
      <c r="M4" s="8">
        <f t="shared" ref="M4:M23" si="3">L4/D4</f>
        <v>1.5212961210974461</v>
      </c>
      <c r="R4" s="1"/>
      <c r="S4" s="1"/>
      <c r="T4" s="1"/>
      <c r="U4" s="1"/>
      <c r="V4" s="1"/>
      <c r="Y4" s="1"/>
    </row>
    <row r="5" spans="1:26" x14ac:dyDescent="0.25">
      <c r="A5" t="s">
        <v>3</v>
      </c>
      <c r="B5" s="7">
        <v>7.4</v>
      </c>
      <c r="C5" s="7">
        <v>4.7699999999999996</v>
      </c>
      <c r="D5" s="7">
        <v>13.56</v>
      </c>
      <c r="E5" s="7">
        <v>5.49</v>
      </c>
      <c r="F5" s="7"/>
      <c r="G5" s="8">
        <f t="shared" si="0"/>
        <v>1.9100000000000001</v>
      </c>
      <c r="H5" s="8">
        <f t="shared" ref="H5:H23" si="4">G5^2</f>
        <v>3.6481000000000003</v>
      </c>
      <c r="I5" s="8">
        <f t="shared" si="1"/>
        <v>0.66449908925318768</v>
      </c>
      <c r="J5" s="8"/>
      <c r="K5" s="8">
        <f t="shared" si="2"/>
        <v>-8.7900000000000009</v>
      </c>
      <c r="L5" s="8">
        <f t="shared" ref="L5:L23" si="5">K5^2</f>
        <v>77.264100000000013</v>
      </c>
      <c r="M5" s="8">
        <f t="shared" si="3"/>
        <v>5.697942477876107</v>
      </c>
      <c r="R5" s="1"/>
      <c r="S5" s="1"/>
      <c r="T5" s="1"/>
      <c r="U5" s="1"/>
      <c r="V5" s="1"/>
      <c r="Y5" s="1"/>
    </row>
    <row r="6" spans="1:26" x14ac:dyDescent="0.25">
      <c r="A6" t="s">
        <v>4</v>
      </c>
      <c r="B6" s="7">
        <v>6.42</v>
      </c>
      <c r="C6" s="7">
        <v>5.35</v>
      </c>
      <c r="D6" s="7">
        <v>4.47</v>
      </c>
      <c r="E6" s="7">
        <v>6.3</v>
      </c>
      <c r="F6" s="7"/>
      <c r="G6" s="8">
        <f t="shared" si="0"/>
        <v>0.12000000000000011</v>
      </c>
      <c r="H6" s="8">
        <f t="shared" si="4"/>
        <v>1.4400000000000026E-2</v>
      </c>
      <c r="I6" s="8">
        <f t="shared" si="1"/>
        <v>2.2857142857142898E-3</v>
      </c>
      <c r="J6" s="8"/>
      <c r="K6" s="8">
        <f t="shared" si="2"/>
        <v>0.87999999999999989</v>
      </c>
      <c r="L6" s="8">
        <f t="shared" si="5"/>
        <v>0.77439999999999987</v>
      </c>
      <c r="M6" s="8">
        <f t="shared" si="3"/>
        <v>0.17324384787472033</v>
      </c>
      <c r="R6" s="1"/>
      <c r="S6" s="1"/>
      <c r="T6" s="1"/>
      <c r="U6" s="1"/>
      <c r="V6" s="1"/>
      <c r="Y6" s="1"/>
    </row>
    <row r="7" spans="1:26" x14ac:dyDescent="0.25">
      <c r="A7" t="s">
        <v>5</v>
      </c>
      <c r="B7" s="7">
        <v>7.33</v>
      </c>
      <c r="C7" s="7">
        <v>6.4</v>
      </c>
      <c r="D7" s="7">
        <v>4.28</v>
      </c>
      <c r="E7" s="7">
        <v>7.39</v>
      </c>
      <c r="F7" s="7"/>
      <c r="G7" s="8">
        <f t="shared" si="0"/>
        <v>-5.9999999999999609E-2</v>
      </c>
      <c r="H7" s="8">
        <f t="shared" si="4"/>
        <v>3.5999999999999531E-3</v>
      </c>
      <c r="I7" s="8">
        <f t="shared" si="1"/>
        <v>4.8714479025709789E-4</v>
      </c>
      <c r="J7" s="8"/>
      <c r="K7" s="8">
        <f t="shared" si="2"/>
        <v>2.12</v>
      </c>
      <c r="L7" s="8">
        <f t="shared" si="5"/>
        <v>4.4944000000000006</v>
      </c>
      <c r="M7" s="8">
        <f t="shared" si="3"/>
        <v>1.0500934579439254</v>
      </c>
      <c r="R7" s="1"/>
      <c r="S7" s="1"/>
      <c r="T7" s="1"/>
      <c r="U7" s="1"/>
      <c r="V7" s="1"/>
      <c r="Y7" s="1"/>
    </row>
    <row r="8" spans="1:26" x14ac:dyDescent="0.25">
      <c r="A8" t="s">
        <v>14</v>
      </c>
      <c r="B8" s="7">
        <v>6.84</v>
      </c>
      <c r="C8" s="7">
        <v>6.96</v>
      </c>
      <c r="D8" s="7">
        <v>9.08</v>
      </c>
      <c r="E8" s="7">
        <v>6.9</v>
      </c>
      <c r="F8" s="7"/>
      <c r="G8" s="8">
        <f t="shared" si="0"/>
        <v>-6.0000000000000497E-2</v>
      </c>
      <c r="H8" s="8">
        <f t="shared" si="4"/>
        <v>3.6000000000000597E-3</v>
      </c>
      <c r="I8" s="8">
        <f t="shared" si="1"/>
        <v>5.2173913043479124E-4</v>
      </c>
      <c r="J8" s="8"/>
      <c r="K8" s="8">
        <f t="shared" si="2"/>
        <v>-2.12</v>
      </c>
      <c r="L8" s="8">
        <f t="shared" si="5"/>
        <v>4.4944000000000006</v>
      </c>
      <c r="M8" s="8">
        <f t="shared" si="3"/>
        <v>0.49497797356828199</v>
      </c>
      <c r="R8" s="1"/>
      <c r="S8" s="1"/>
      <c r="T8" s="1"/>
      <c r="U8" s="1"/>
      <c r="V8" s="1"/>
      <c r="Y8" s="1"/>
    </row>
    <row r="9" spans="1:26" x14ac:dyDescent="0.25">
      <c r="A9" t="s">
        <v>15</v>
      </c>
      <c r="B9" s="7">
        <v>7.39</v>
      </c>
      <c r="C9" s="7">
        <v>9.9600000000000009</v>
      </c>
      <c r="D9" s="7">
        <v>4.2699999999999996</v>
      </c>
      <c r="E9" s="7">
        <v>9.4499999999999993</v>
      </c>
      <c r="F9" s="7"/>
      <c r="G9" s="8">
        <f t="shared" si="0"/>
        <v>-2.0599999999999996</v>
      </c>
      <c r="H9" s="8">
        <f t="shared" si="4"/>
        <v>4.243599999999998</v>
      </c>
      <c r="I9" s="8">
        <f t="shared" si="1"/>
        <v>0.44905820105820088</v>
      </c>
      <c r="J9" s="8"/>
      <c r="K9" s="8">
        <f t="shared" si="2"/>
        <v>5.6900000000000013</v>
      </c>
      <c r="L9" s="8">
        <f t="shared" si="5"/>
        <v>32.376100000000015</v>
      </c>
      <c r="M9" s="8">
        <f t="shared" si="3"/>
        <v>7.5822248243559764</v>
      </c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t="s">
        <v>6</v>
      </c>
      <c r="B10" s="7">
        <v>6.9</v>
      </c>
      <c r="C10" s="7">
        <v>6.57</v>
      </c>
      <c r="D10" s="7">
        <v>12.21</v>
      </c>
      <c r="E10" s="7">
        <v>7.45</v>
      </c>
      <c r="F10" s="7"/>
      <c r="G10" s="8">
        <f t="shared" si="0"/>
        <v>-0.54999999999999982</v>
      </c>
      <c r="H10" s="8">
        <f t="shared" si="4"/>
        <v>0.30249999999999982</v>
      </c>
      <c r="I10" s="8">
        <f t="shared" si="1"/>
        <v>4.0604026845637561E-2</v>
      </c>
      <c r="J10" s="8"/>
      <c r="K10" s="8">
        <f t="shared" si="2"/>
        <v>-5.6400000000000006</v>
      </c>
      <c r="L10" s="8">
        <f t="shared" si="5"/>
        <v>31.809600000000007</v>
      </c>
      <c r="M10" s="8">
        <f t="shared" si="3"/>
        <v>2.6052088452088458</v>
      </c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t="s">
        <v>7</v>
      </c>
      <c r="B11" s="7">
        <v>8.9600000000000009</v>
      </c>
      <c r="C11" s="7">
        <v>4.87</v>
      </c>
      <c r="D11" s="7">
        <v>14.01</v>
      </c>
      <c r="E11" s="7">
        <v>8.4499999999999993</v>
      </c>
      <c r="F11" s="7"/>
      <c r="G11" s="8">
        <f t="shared" si="0"/>
        <v>0.51000000000000156</v>
      </c>
      <c r="H11" s="8">
        <f t="shared" si="4"/>
        <v>0.26010000000000161</v>
      </c>
      <c r="I11" s="8">
        <f t="shared" si="1"/>
        <v>3.0781065088757588E-2</v>
      </c>
      <c r="J11" s="8"/>
      <c r="K11" s="8">
        <f t="shared" si="2"/>
        <v>-9.14</v>
      </c>
      <c r="L11" s="8">
        <f t="shared" si="5"/>
        <v>83.539600000000007</v>
      </c>
      <c r="M11" s="8">
        <f t="shared" si="3"/>
        <v>5.9628551034975024</v>
      </c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t="s">
        <v>8</v>
      </c>
      <c r="B12" s="7">
        <v>7.4</v>
      </c>
      <c r="C12" s="7">
        <v>8.67</v>
      </c>
      <c r="D12" s="7">
        <v>4.43</v>
      </c>
      <c r="E12" s="7">
        <v>7.29</v>
      </c>
      <c r="F12" s="7"/>
      <c r="G12" s="8">
        <f t="shared" si="0"/>
        <v>0.11000000000000032</v>
      </c>
      <c r="H12" s="8">
        <f t="shared" si="4"/>
        <v>1.2100000000000071E-2</v>
      </c>
      <c r="I12" s="8">
        <f t="shared" si="1"/>
        <v>1.6598079561042621E-3</v>
      </c>
      <c r="J12" s="8"/>
      <c r="K12" s="8">
        <f t="shared" si="2"/>
        <v>4.24</v>
      </c>
      <c r="L12" s="8">
        <f t="shared" si="5"/>
        <v>17.977600000000002</v>
      </c>
      <c r="M12" s="8">
        <f t="shared" si="3"/>
        <v>4.0581489841986462</v>
      </c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t="s">
        <v>9</v>
      </c>
      <c r="B13" s="7">
        <v>7.99</v>
      </c>
      <c r="C13" s="7">
        <v>9.69</v>
      </c>
      <c r="D13" s="7">
        <v>3.61</v>
      </c>
      <c r="E13" s="7">
        <v>11.89</v>
      </c>
      <c r="F13" s="7"/>
      <c r="G13" s="8">
        <f t="shared" si="0"/>
        <v>-3.9000000000000004</v>
      </c>
      <c r="H13" s="8">
        <f t="shared" si="4"/>
        <v>15.210000000000003</v>
      </c>
      <c r="I13" s="8">
        <f t="shared" si="1"/>
        <v>1.2792262405382677</v>
      </c>
      <c r="J13" s="8"/>
      <c r="K13" s="8">
        <f t="shared" si="2"/>
        <v>6.08</v>
      </c>
      <c r="L13" s="8">
        <f t="shared" si="5"/>
        <v>36.9664</v>
      </c>
      <c r="M13" s="8">
        <f t="shared" si="3"/>
        <v>10.24</v>
      </c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t="s">
        <v>16</v>
      </c>
      <c r="B14" s="7">
        <v>8.75</v>
      </c>
      <c r="C14" s="7">
        <v>6.38</v>
      </c>
      <c r="D14" s="7">
        <v>10.74</v>
      </c>
      <c r="E14" s="7">
        <v>7.45</v>
      </c>
      <c r="F14" s="7"/>
      <c r="G14" s="8">
        <f t="shared" si="0"/>
        <v>1.2999999999999998</v>
      </c>
      <c r="H14" s="8">
        <f t="shared" si="4"/>
        <v>1.6899999999999995</v>
      </c>
      <c r="I14" s="8">
        <f t="shared" si="1"/>
        <v>0.22684563758389253</v>
      </c>
      <c r="J14" s="8"/>
      <c r="K14" s="8">
        <f t="shared" si="2"/>
        <v>-4.3600000000000003</v>
      </c>
      <c r="L14" s="8">
        <f t="shared" si="5"/>
        <v>19.009600000000002</v>
      </c>
      <c r="M14" s="8">
        <f t="shared" si="3"/>
        <v>1.7699813780260709</v>
      </c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t="s">
        <v>17</v>
      </c>
      <c r="B15" s="7">
        <v>10.14</v>
      </c>
      <c r="C15" s="7">
        <v>10.98</v>
      </c>
      <c r="D15" s="7">
        <v>9.51</v>
      </c>
      <c r="E15" s="7">
        <v>12.1</v>
      </c>
      <c r="F15" s="7"/>
      <c r="G15" s="8">
        <f t="shared" si="0"/>
        <v>-1.9599999999999991</v>
      </c>
      <c r="H15" s="8">
        <f t="shared" si="4"/>
        <v>3.8415999999999966</v>
      </c>
      <c r="I15" s="8">
        <f t="shared" si="1"/>
        <v>0.31748760330578485</v>
      </c>
      <c r="J15" s="8"/>
      <c r="K15" s="8">
        <f t="shared" si="2"/>
        <v>1.4700000000000006</v>
      </c>
      <c r="L15" s="8">
        <f t="shared" si="5"/>
        <v>2.160900000000002</v>
      </c>
      <c r="M15" s="8">
        <f t="shared" si="3"/>
        <v>0.22722397476340717</v>
      </c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t="s">
        <v>10</v>
      </c>
      <c r="B16" s="7">
        <v>5.63</v>
      </c>
      <c r="C16" s="7">
        <v>6.94</v>
      </c>
      <c r="D16" s="7">
        <v>7.9</v>
      </c>
      <c r="E16" s="7">
        <v>8.01</v>
      </c>
      <c r="F16" s="7"/>
      <c r="G16" s="8">
        <f t="shared" si="0"/>
        <v>-2.38</v>
      </c>
      <c r="H16" s="8">
        <f t="shared" si="4"/>
        <v>5.6643999999999997</v>
      </c>
      <c r="I16" s="8">
        <f t="shared" si="1"/>
        <v>0.70716604244694126</v>
      </c>
      <c r="J16" s="8"/>
      <c r="K16" s="8">
        <f t="shared" si="2"/>
        <v>-0.96</v>
      </c>
      <c r="L16" s="8">
        <f t="shared" si="5"/>
        <v>0.92159999999999997</v>
      </c>
      <c r="M16" s="8">
        <f t="shared" si="3"/>
        <v>0.11665822784810126</v>
      </c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t="s">
        <v>11</v>
      </c>
      <c r="B17" s="7">
        <v>8.5399999999999991</v>
      </c>
      <c r="C17" s="7">
        <v>9.3800000000000008</v>
      </c>
      <c r="D17" s="7">
        <v>8.64</v>
      </c>
      <c r="E17" s="7">
        <v>8.16</v>
      </c>
      <c r="F17" s="7"/>
      <c r="G17" s="8">
        <f t="shared" si="0"/>
        <v>0.37999999999999901</v>
      </c>
      <c r="H17" s="8">
        <f t="shared" si="4"/>
        <v>0.14439999999999925</v>
      </c>
      <c r="I17" s="8">
        <f t="shared" si="1"/>
        <v>1.7696078431372456E-2</v>
      </c>
      <c r="J17" s="8"/>
      <c r="K17" s="8">
        <f t="shared" si="2"/>
        <v>0.74000000000000021</v>
      </c>
      <c r="L17" s="8">
        <f t="shared" si="5"/>
        <v>0.54760000000000031</v>
      </c>
      <c r="M17" s="8">
        <f t="shared" si="3"/>
        <v>6.3379629629629661E-2</v>
      </c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t="s">
        <v>18</v>
      </c>
      <c r="B18" s="7">
        <v>3.72</v>
      </c>
      <c r="C18" s="7">
        <v>3.08</v>
      </c>
      <c r="D18" s="7">
        <v>3.26</v>
      </c>
      <c r="E18" s="7">
        <v>3.68</v>
      </c>
      <c r="F18" s="7"/>
      <c r="G18" s="8">
        <f t="shared" si="0"/>
        <v>4.0000000000000036E-2</v>
      </c>
      <c r="H18" s="8">
        <f t="shared" si="4"/>
        <v>1.6000000000000029E-3</v>
      </c>
      <c r="I18" s="8">
        <f t="shared" si="1"/>
        <v>4.3478260869565295E-4</v>
      </c>
      <c r="J18" s="8"/>
      <c r="K18" s="8">
        <f t="shared" si="2"/>
        <v>-0.17999999999999972</v>
      </c>
      <c r="L18" s="8">
        <f t="shared" si="5"/>
        <v>3.2399999999999901E-2</v>
      </c>
      <c r="M18" s="8">
        <f t="shared" si="3"/>
        <v>9.9386503067484359E-3</v>
      </c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t="s">
        <v>19</v>
      </c>
      <c r="B19" s="7">
        <v>7.98</v>
      </c>
      <c r="C19" s="7">
        <v>7.79</v>
      </c>
      <c r="D19" s="7">
        <v>6.23</v>
      </c>
      <c r="E19" s="7">
        <v>6.75</v>
      </c>
      <c r="F19" s="7"/>
      <c r="G19" s="8">
        <f t="shared" si="0"/>
        <v>1.2300000000000004</v>
      </c>
      <c r="H19" s="8">
        <f t="shared" si="4"/>
        <v>1.512900000000001</v>
      </c>
      <c r="I19" s="8">
        <f t="shared" si="1"/>
        <v>0.22413333333333349</v>
      </c>
      <c r="J19" s="8"/>
      <c r="K19" s="8">
        <f t="shared" si="2"/>
        <v>1.5599999999999996</v>
      </c>
      <c r="L19" s="8">
        <f t="shared" si="5"/>
        <v>2.4335999999999989</v>
      </c>
      <c r="M19" s="8">
        <f t="shared" si="3"/>
        <v>0.39062600321027269</v>
      </c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t="s">
        <v>12</v>
      </c>
      <c r="B20" s="7">
        <v>10.58</v>
      </c>
      <c r="C20" s="7">
        <v>7.86</v>
      </c>
      <c r="D20" s="7">
        <v>10.28</v>
      </c>
      <c r="E20" s="7">
        <v>9.43</v>
      </c>
      <c r="F20" s="7"/>
      <c r="G20" s="8">
        <f t="shared" si="0"/>
        <v>1.1500000000000004</v>
      </c>
      <c r="H20" s="8">
        <f t="shared" si="4"/>
        <v>1.3225000000000009</v>
      </c>
      <c r="I20" s="8">
        <f t="shared" si="1"/>
        <v>0.14024390243902449</v>
      </c>
      <c r="J20" s="8"/>
      <c r="K20" s="8">
        <f t="shared" si="2"/>
        <v>-2.419999999999999</v>
      </c>
      <c r="L20" s="8">
        <f t="shared" si="5"/>
        <v>5.8563999999999954</v>
      </c>
      <c r="M20" s="8">
        <f t="shared" si="3"/>
        <v>0.56968871595330695</v>
      </c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t="s">
        <v>13</v>
      </c>
      <c r="B21" s="7">
        <v>10.79</v>
      </c>
      <c r="C21" s="7">
        <v>9.15</v>
      </c>
      <c r="D21" s="7">
        <v>10.54</v>
      </c>
      <c r="E21" s="7">
        <v>9.8000000000000007</v>
      </c>
      <c r="F21" s="7"/>
      <c r="G21" s="8">
        <f t="shared" si="0"/>
        <v>0.98999999999999844</v>
      </c>
      <c r="H21" s="8">
        <f t="shared" si="4"/>
        <v>0.98009999999999686</v>
      </c>
      <c r="I21" s="8">
        <f t="shared" si="1"/>
        <v>0.10001020408163233</v>
      </c>
      <c r="J21" s="8"/>
      <c r="K21" s="8">
        <f t="shared" si="2"/>
        <v>-1.3899999999999988</v>
      </c>
      <c r="L21" s="8">
        <f t="shared" si="5"/>
        <v>1.9320999999999966</v>
      </c>
      <c r="M21" s="8">
        <f t="shared" si="3"/>
        <v>0.18331119544592001</v>
      </c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t="s">
        <v>20</v>
      </c>
      <c r="B22" s="7">
        <v>4.7300000000000004</v>
      </c>
      <c r="C22" s="7">
        <v>5.58</v>
      </c>
      <c r="D22" s="7">
        <v>5.22</v>
      </c>
      <c r="E22" s="7">
        <v>4.7699999999999996</v>
      </c>
      <c r="F22" s="7"/>
      <c r="G22" s="8">
        <f t="shared" si="0"/>
        <v>-3.9999999999999147E-2</v>
      </c>
      <c r="H22" s="8">
        <f t="shared" si="4"/>
        <v>1.5999999999999318E-3</v>
      </c>
      <c r="I22" s="8">
        <f t="shared" si="1"/>
        <v>3.3542976939201927E-4</v>
      </c>
      <c r="J22" s="8"/>
      <c r="K22" s="8">
        <f t="shared" si="2"/>
        <v>0.36000000000000032</v>
      </c>
      <c r="L22" s="8">
        <f t="shared" si="5"/>
        <v>0.12960000000000024</v>
      </c>
      <c r="M22" s="8">
        <f t="shared" si="3"/>
        <v>2.4827586206896599E-2</v>
      </c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t="s">
        <v>21</v>
      </c>
      <c r="B23" s="7">
        <v>7.76</v>
      </c>
      <c r="C23" s="7">
        <v>8.9</v>
      </c>
      <c r="D23" s="7">
        <v>10.029999999999999</v>
      </c>
      <c r="E23" s="7">
        <v>6.93</v>
      </c>
      <c r="F23" s="7"/>
      <c r="G23" s="8">
        <f t="shared" si="0"/>
        <v>0.83000000000000007</v>
      </c>
      <c r="H23" s="8">
        <f t="shared" si="4"/>
        <v>0.68890000000000007</v>
      </c>
      <c r="I23" s="8">
        <f t="shared" si="1"/>
        <v>9.9408369408369418E-2</v>
      </c>
      <c r="J23" s="8"/>
      <c r="K23" s="8">
        <f t="shared" si="2"/>
        <v>-1.129999999999999</v>
      </c>
      <c r="L23" s="8">
        <f t="shared" si="5"/>
        <v>1.2768999999999977</v>
      </c>
      <c r="M23" s="8">
        <f t="shared" si="3"/>
        <v>0.12730807577268174</v>
      </c>
      <c r="R23" s="1"/>
      <c r="S23" s="1"/>
      <c r="T23" s="1"/>
      <c r="U23" s="1"/>
      <c r="V23" s="1"/>
      <c r="W23" s="1"/>
      <c r="X23" s="1"/>
      <c r="Y23" s="1"/>
      <c r="Z23" s="1"/>
    </row>
    <row r="24" spans="1:26" ht="17.25" x14ac:dyDescent="0.25">
      <c r="B24" s="7"/>
      <c r="C24" s="7"/>
      <c r="D24" s="7"/>
      <c r="E24" s="7"/>
      <c r="F24" s="7"/>
      <c r="G24" s="8"/>
      <c r="H24" s="9" t="s">
        <v>30</v>
      </c>
      <c r="I24" s="9">
        <f>SUM(I4:I23)</f>
        <v>4.3327076818689916</v>
      </c>
      <c r="J24" s="9"/>
      <c r="K24" s="9"/>
      <c r="L24" s="9" t="s">
        <v>30</v>
      </c>
      <c r="M24" s="9">
        <f>SUM(M4:M23)</f>
        <v>42.868935072784481</v>
      </c>
      <c r="R24" s="2"/>
      <c r="S24" s="2"/>
      <c r="T24" s="6"/>
      <c r="U24" s="2"/>
      <c r="V24" s="2"/>
      <c r="W24" s="2"/>
      <c r="X24" s="6"/>
      <c r="Y24" s="2"/>
      <c r="Z24" s="1"/>
    </row>
    <row r="25" spans="1:26" x14ac:dyDescent="0.25">
      <c r="B25" s="7"/>
      <c r="C25" s="7"/>
      <c r="D25" s="7"/>
      <c r="E25" s="7"/>
      <c r="F25" s="7"/>
      <c r="G25" s="7"/>
      <c r="H25" s="7" t="s">
        <v>25</v>
      </c>
      <c r="I25" s="7">
        <v>19</v>
      </c>
      <c r="J25" s="7"/>
      <c r="K25" s="7"/>
      <c r="L25" s="7" t="s">
        <v>25</v>
      </c>
      <c r="M25" s="7">
        <v>19</v>
      </c>
    </row>
    <row r="27" spans="1:26" x14ac:dyDescent="0.25">
      <c r="A27" t="s">
        <v>36</v>
      </c>
      <c r="H27" t="s">
        <v>34</v>
      </c>
      <c r="L27" t="s">
        <v>35</v>
      </c>
      <c r="T27" s="3"/>
      <c r="X27" s="3"/>
    </row>
    <row r="28" spans="1:26" x14ac:dyDescent="0.25">
      <c r="A28" t="s">
        <v>37</v>
      </c>
      <c r="H28" s="3" t="s">
        <v>26</v>
      </c>
      <c r="I28" t="s">
        <v>28</v>
      </c>
      <c r="L28" s="3" t="s">
        <v>26</v>
      </c>
      <c r="M28" t="s">
        <v>27</v>
      </c>
      <c r="U28" s="4"/>
    </row>
    <row r="29" spans="1:26" x14ac:dyDescent="0.25">
      <c r="H29" t="s">
        <v>29</v>
      </c>
      <c r="I29" s="4">
        <v>0.995</v>
      </c>
    </row>
    <row r="31" spans="1:26" ht="26.25" x14ac:dyDescent="0.4">
      <c r="I31" s="5"/>
    </row>
    <row r="32" spans="1:26" x14ac:dyDescent="0.2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</row>
    <row r="33" spans="3:23" x14ac:dyDescent="0.25"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</row>
    <row r="34" spans="3:23" x14ac:dyDescent="0.25"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3:23" x14ac:dyDescent="0.25"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3:23" x14ac:dyDescent="0.25"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3:23" x14ac:dyDescent="0.25"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3:23" x14ac:dyDescent="0.25">
      <c r="K38" s="1"/>
      <c r="L38" s="6"/>
      <c r="M38" s="2"/>
      <c r="N38" s="2"/>
      <c r="O38" s="2"/>
      <c r="P38" s="6"/>
      <c r="Q38" s="2"/>
      <c r="R38" s="2"/>
      <c r="S38" s="2"/>
      <c r="T38" s="6"/>
      <c r="U38" s="2"/>
      <c r="V38" s="2"/>
      <c r="W38" s="2"/>
    </row>
    <row r="41" spans="3:23" x14ac:dyDescent="0.25">
      <c r="L41" s="3"/>
      <c r="P41" s="3"/>
      <c r="T41" s="3"/>
    </row>
  </sheetData>
  <pageMargins left="0.25" right="0.25" top="0.75" bottom="0.75" header="0.3" footer="0.3"/>
  <pageSetup paperSize="9" scale="70" orientation="landscape" horizontalDpi="4294967293" r:id="rId1"/>
  <rowBreaks count="2" manualBreakCount="2">
    <brk id="28" max="16383" man="1"/>
    <brk id="33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</dc:creator>
  <cp:lastModifiedBy>Fay</cp:lastModifiedBy>
  <cp:lastPrinted>2019-08-06T10:52:26Z</cp:lastPrinted>
  <dcterms:created xsi:type="dcterms:W3CDTF">2019-07-10T10:41:03Z</dcterms:created>
  <dcterms:modified xsi:type="dcterms:W3CDTF">2019-08-06T10:53:06Z</dcterms:modified>
</cp:coreProperties>
</file>