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P9" i="1" l="1"/>
  <c r="P10" i="1"/>
  <c r="P8" i="1"/>
  <c r="O9" i="1" l="1"/>
  <c r="O10" i="1"/>
  <c r="O8" i="1"/>
  <c r="N9" i="1"/>
  <c r="N10" i="1"/>
  <c r="N8" i="1"/>
  <c r="F8" i="1" l="1"/>
  <c r="F9" i="1" l="1"/>
  <c r="F10" i="1"/>
</calcChain>
</file>

<file path=xl/sharedStrings.xml><?xml version="1.0" encoding="utf-8"?>
<sst xmlns="http://schemas.openxmlformats.org/spreadsheetml/2006/main" count="47" uniqueCount="35">
  <si>
    <t>Ewelina Popiel, 166491, gr. 7, zarządzanie finansami</t>
  </si>
  <si>
    <t>Nazwa instytucji: Grupa Azoty S.A. (Polska)</t>
  </si>
  <si>
    <t>Industry Name: Chemical (Specialty)</t>
  </si>
  <si>
    <t>Date of Analysis</t>
  </si>
  <si>
    <r>
      <t>KAPITAŁ WŁASNY (E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>)</t>
    </r>
  </si>
  <si>
    <t>2015 XII</t>
  </si>
  <si>
    <t>2016 XII</t>
  </si>
  <si>
    <t>2017 XII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</si>
  <si>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</si>
  <si>
    <t>Zysk Netto</t>
  </si>
  <si>
    <t>ROE</t>
  </si>
  <si>
    <t>Średnia arytm.</t>
  </si>
  <si>
    <t>Interpretacja</t>
  </si>
  <si>
    <t>&lt; :)</t>
  </si>
  <si>
    <t>&gt; :(</t>
  </si>
  <si>
    <t>Dane do tabeli</t>
  </si>
  <si>
    <t>Zapasy</t>
  </si>
  <si>
    <t xml:space="preserve">Należności </t>
  </si>
  <si>
    <t>Środki pieniężne</t>
  </si>
  <si>
    <t>WBP [x]</t>
  </si>
  <si>
    <t>WPP [x]</t>
  </si>
  <si>
    <t>WŚrP [x]</t>
  </si>
  <si>
    <t>Wskaźnik płynności finansowej</t>
  </si>
  <si>
    <t>I stopnia</t>
  </si>
  <si>
    <t>II stopnia</t>
  </si>
  <si>
    <t>III stopnia</t>
  </si>
  <si>
    <t>Odchylenie standardowe; kolumna IV (SD)</t>
  </si>
  <si>
    <t>Odchylenie standardowe; kolumna VIII (SD)</t>
  </si>
  <si>
    <t>Odchylenie standardowe; kolumna IX (SD)</t>
  </si>
  <si>
    <t>Odchylenie standardowe; kolumna X (SD)</t>
  </si>
  <si>
    <t>Średnia arytm. [x]</t>
  </si>
  <si>
    <t>Wskaźnik Bieżącej Płynności</t>
  </si>
  <si>
    <t>Wskaźnik Przyspieszonej Płynności</t>
  </si>
  <si>
    <t>Wskaźnik Środków Pieniężnych</t>
  </si>
  <si>
    <t>Gotówka i ekwiwalenty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</si>
</sst>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4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6" borderId="0" applyNumberFormat="0" applyBorder="0" applyAlignment="0" applyProtection="0"/>
  </cellStyleXfs>
  <cellXfs count="3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0" fontId="0" fillId="0" borderId="0" xfId="0" applyNumberFormat="1"/>
    <xf numFmtId="10" fontId="0" fillId="0" borderId="0" xfId="0" applyNumberFormat="1" applyAlignment="1">
      <alignment horizontal="left"/>
    </xf>
    <xf numFmtId="0" fontId="0" fillId="2" borderId="0" xfId="1" applyFont="1"/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10" fontId="3" fillId="0" borderId="0" xfId="0" applyNumberFormat="1" applyFont="1" applyAlignment="1">
      <alignment horizontal="left"/>
    </xf>
    <xf numFmtId="10" fontId="3" fillId="0" borderId="0" xfId="0" applyNumberFormat="1" applyFont="1" applyAlignment="1">
      <alignment horizontal="right"/>
    </xf>
    <xf numFmtId="10" fontId="3" fillId="0" borderId="0" xfId="0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NumberFormat="1" applyAlignment="1">
      <alignment horizontal="center"/>
    </xf>
    <xf numFmtId="0" fontId="4" fillId="7" borderId="0" xfId="4" applyFill="1"/>
    <xf numFmtId="0" fontId="7" fillId="7" borderId="0" xfId="4" applyFont="1" applyFill="1"/>
    <xf numFmtId="0" fontId="8" fillId="0" borderId="0" xfId="0" applyFont="1" applyAlignment="1">
      <alignment horizontal="center"/>
    </xf>
    <xf numFmtId="0" fontId="3" fillId="4" borderId="1" xfId="3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0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3" borderId="0" xfId="2" applyFont="1" applyBorder="1" applyAlignment="1">
      <alignment horizontal="center"/>
    </xf>
    <xf numFmtId="0" fontId="3" fillId="4" borderId="2" xfId="3" applyFont="1" applyBorder="1" applyAlignment="1">
      <alignment horizontal="center"/>
    </xf>
    <xf numFmtId="0" fontId="3" fillId="4" borderId="3" xfId="3" applyFont="1" applyBorder="1" applyAlignment="1">
      <alignment horizontal="center"/>
    </xf>
    <xf numFmtId="0" fontId="3" fillId="4" borderId="4" xfId="3" applyFont="1" applyBorder="1" applyAlignment="1">
      <alignment horizontal="center"/>
    </xf>
  </cellXfs>
  <cellStyles count="5">
    <cellStyle name="40% - Accent1" xfId="1" builtinId="31"/>
    <cellStyle name="40% - Accent3" xfId="3" builtinId="39"/>
    <cellStyle name="Accent1" xfId="4" builtinId="29"/>
    <cellStyle name="Accent3" xfId="2" builtinId="3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960629921259836E-2"/>
          <c:y val="6.9919072615923006E-2"/>
          <c:w val="0.87321894138232714"/>
          <c:h val="0.70298993875765525"/>
        </c:manualLayout>
      </c:layout>
      <c:lineChart>
        <c:grouping val="standard"/>
        <c:varyColors val="0"/>
        <c:ser>
          <c:idx val="0"/>
          <c:order val="0"/>
          <c:tx>
            <c:strRef>
              <c:f>Sheet1!$Q$41</c:f>
              <c:strCache>
                <c:ptCount val="1"/>
                <c:pt idx="0">
                  <c:v>Średnia arytm.</c:v>
                </c:pt>
              </c:strCache>
            </c:strRef>
          </c:tx>
          <c:dLbls>
            <c:dLbl>
              <c:idx val="0"/>
              <c:layout>
                <c:manualLayout>
                  <c:x val="-8.0555555555555533E-2"/>
                  <c:y val="-6.01851851851851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333333333333284E-2"/>
                  <c:y val="-3.7037037037037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9444444444444445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Sheet1!$P$42:$P$44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Sheet1!$Q$42:$Q$44</c:f>
              <c:numCache>
                <c:formatCode>0.00%</c:formatCode>
                <c:ptCount val="3"/>
                <c:pt idx="0">
                  <c:v>0.17130000000000001</c:v>
                </c:pt>
                <c:pt idx="1">
                  <c:v>0.17510000000000001</c:v>
                </c:pt>
                <c:pt idx="2">
                  <c:v>0.1789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Sheet1!$R$41</c:f>
              <c:strCache>
                <c:ptCount val="1"/>
                <c:pt idx="0">
                  <c:v>ROE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Sheet1!$P$42:$P$44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Sheet1!$R$42:$R$44</c:f>
              <c:numCache>
                <c:formatCode>0.00%</c:formatCode>
                <c:ptCount val="3"/>
                <c:pt idx="0">
                  <c:v>0.11990000000000001</c:v>
                </c:pt>
                <c:pt idx="1">
                  <c:v>5.67E-2</c:v>
                </c:pt>
                <c:pt idx="2">
                  <c:v>7.1800000000000003E-2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97472"/>
        <c:axId val="195244032"/>
      </c:lineChart>
      <c:catAx>
        <c:axId val="19469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5244032"/>
        <c:crosses val="autoZero"/>
        <c:auto val="1"/>
        <c:lblAlgn val="ctr"/>
        <c:lblOffset val="100"/>
        <c:noMultiLvlLbl val="0"/>
      </c:catAx>
      <c:valAx>
        <c:axId val="195244032"/>
        <c:scaling>
          <c:orientation val="minMax"/>
          <c:min val="5.000000000000001E-2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194697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3173512685914264"/>
          <c:y val="0.88387540099154271"/>
          <c:w val="0.46270931758530182"/>
          <c:h val="0.1118788276465441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960629921259836E-2"/>
          <c:y val="6.9919072615923006E-2"/>
          <c:w val="0.87321894138232714"/>
          <c:h val="0.70298993875765525"/>
        </c:manualLayout>
      </c:layout>
      <c:lineChart>
        <c:grouping val="standard"/>
        <c:varyColors val="0"/>
        <c:ser>
          <c:idx val="0"/>
          <c:order val="0"/>
          <c:tx>
            <c:strRef>
              <c:f>Sheet1!$Q$77</c:f>
              <c:strCache>
                <c:ptCount val="1"/>
                <c:pt idx="0">
                  <c:v>Średnia arytm. [x]</c:v>
                </c:pt>
              </c:strCache>
            </c:strRef>
          </c:tx>
          <c:dLbls>
            <c:dLbl>
              <c:idx val="0"/>
              <c:layout>
                <c:manualLayout>
                  <c:x val="-8.0555555555555533E-2"/>
                  <c:y val="-6.01851851851851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333333333333284E-2"/>
                  <c:y val="-3.7037037037037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9444444444444445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Sheet1!$P$78:$P$80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Sheet1!$Q$78:$Q$80</c:f>
              <c:numCache>
                <c:formatCode>General</c:formatCode>
                <c:ptCount val="3"/>
                <c:pt idx="0">
                  <c:v>2.48</c:v>
                </c:pt>
                <c:pt idx="1">
                  <c:v>2.46</c:v>
                </c:pt>
                <c:pt idx="2">
                  <c:v>2.44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Sheet1!$R$77</c:f>
              <c:strCache>
                <c:ptCount val="1"/>
                <c:pt idx="0">
                  <c:v>WBP [x]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Sheet1!$P$78:$P$80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Sheet1!$R$78:$R$80</c:f>
              <c:numCache>
                <c:formatCode>General</c:formatCode>
                <c:ptCount val="3"/>
                <c:pt idx="0">
                  <c:v>3.86</c:v>
                </c:pt>
                <c:pt idx="1">
                  <c:v>4.12</c:v>
                </c:pt>
                <c:pt idx="2" formatCode="0.00">
                  <c:v>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277952"/>
        <c:axId val="195279488"/>
      </c:lineChart>
      <c:catAx>
        <c:axId val="19527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5279488"/>
        <c:crosses val="autoZero"/>
        <c:auto val="1"/>
        <c:lblAlgn val="ctr"/>
        <c:lblOffset val="100"/>
        <c:noMultiLvlLbl val="0"/>
      </c:catAx>
      <c:valAx>
        <c:axId val="19527948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crossAx val="195277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3173512685914264"/>
          <c:y val="0.88387540099154271"/>
          <c:w val="0.46270931758530182"/>
          <c:h val="0.1118788276465441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960629921259836E-2"/>
          <c:y val="6.9919072615923006E-2"/>
          <c:w val="0.87321894138232714"/>
          <c:h val="0.70298993875765525"/>
        </c:manualLayout>
      </c:layout>
      <c:lineChart>
        <c:grouping val="standard"/>
        <c:varyColors val="0"/>
        <c:ser>
          <c:idx val="0"/>
          <c:order val="0"/>
          <c:tx>
            <c:strRef>
              <c:f>Sheet1!$Q$77</c:f>
              <c:strCache>
                <c:ptCount val="1"/>
                <c:pt idx="0">
                  <c:v>Średnia arytm. [x]</c:v>
                </c:pt>
              </c:strCache>
            </c:strRef>
          </c:tx>
          <c:dLbls>
            <c:dLbl>
              <c:idx val="0"/>
              <c:layout>
                <c:manualLayout>
                  <c:x val="-5.096454979681065E-2"/>
                  <c:y val="6.4814814814814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333333333333284E-2"/>
                  <c:y val="-3.7037037037037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703857513894312E-2"/>
                  <c:y val="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Sheet1!$P$111:$P$113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Sheet1!$Q$111:$Q$113</c:f>
              <c:numCache>
                <c:formatCode>0.00</c:formatCode>
                <c:ptCount val="3"/>
                <c:pt idx="0">
                  <c:v>0.51</c:v>
                </c:pt>
                <c:pt idx="1">
                  <c:v>0.6</c:v>
                </c:pt>
                <c:pt idx="2">
                  <c:v>0.69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Sheet1!$R$77</c:f>
              <c:strCache>
                <c:ptCount val="1"/>
                <c:pt idx="0">
                  <c:v>WBP [x]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Sheet1!$P$111:$P$113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Sheet1!$R$111:$R$113</c:f>
              <c:numCache>
                <c:formatCode>0.00</c:formatCode>
                <c:ptCount val="3"/>
                <c:pt idx="0">
                  <c:v>2.58</c:v>
                </c:pt>
                <c:pt idx="1">
                  <c:v>2.78</c:v>
                </c:pt>
                <c:pt idx="2">
                  <c:v>1.68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63904"/>
        <c:axId val="195565440"/>
      </c:lineChart>
      <c:catAx>
        <c:axId val="1955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5565440"/>
        <c:crosses val="autoZero"/>
        <c:auto val="1"/>
        <c:lblAlgn val="ctr"/>
        <c:lblOffset val="100"/>
        <c:noMultiLvlLbl val="0"/>
      </c:catAx>
      <c:valAx>
        <c:axId val="19556544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crossAx val="195563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3173512685914264"/>
          <c:y val="0.88387540099154271"/>
          <c:w val="0.46270931758530182"/>
          <c:h val="0.1118788276465441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960629921259836E-2"/>
          <c:y val="6.9919072615923006E-2"/>
          <c:w val="0.87321894138232714"/>
          <c:h val="0.70298993875765525"/>
        </c:manualLayout>
      </c:layout>
      <c:lineChart>
        <c:grouping val="standard"/>
        <c:varyColors val="0"/>
        <c:ser>
          <c:idx val="0"/>
          <c:order val="0"/>
          <c:tx>
            <c:strRef>
              <c:f>Sheet1!$Q$77</c:f>
              <c:strCache>
                <c:ptCount val="1"/>
                <c:pt idx="0">
                  <c:v>Średnia arytm. [x]</c:v>
                </c:pt>
              </c:strCache>
            </c:strRef>
          </c:tx>
          <c:dLbls>
            <c:dLbl>
              <c:idx val="0"/>
              <c:layout>
                <c:manualLayout>
                  <c:x val="-8.0555555555555533E-2"/>
                  <c:y val="-6.01851851851851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333333333333284E-2"/>
                  <c:y val="-3.7037037037037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9444444444444445E-2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Sheet1!$Q$145:$Q$147</c:f>
              <c:numCache>
                <c:formatCode>0.00</c:formatCode>
                <c:ptCount val="3"/>
                <c:pt idx="0">
                  <c:v>1.63</c:v>
                </c:pt>
                <c:pt idx="1">
                  <c:v>1.66</c:v>
                </c:pt>
                <c:pt idx="2">
                  <c:v>1.69</c:v>
                </c:pt>
              </c:numCache>
            </c:numRef>
          </c:cat>
          <c:val>
            <c:numRef>
              <c:f>Sheet1!$Q$78:$Q$80</c:f>
              <c:numCache>
                <c:formatCode>General</c:formatCode>
                <c:ptCount val="3"/>
                <c:pt idx="0">
                  <c:v>2.48</c:v>
                </c:pt>
                <c:pt idx="1">
                  <c:v>2.46</c:v>
                </c:pt>
                <c:pt idx="2">
                  <c:v>2.44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Sheet1!$R$77</c:f>
              <c:strCache>
                <c:ptCount val="1"/>
                <c:pt idx="0">
                  <c:v>WBP [x]</c:v>
                </c:pt>
              </c:strCache>
            </c:strRef>
          </c:tx>
          <c:dLbls>
            <c:dLbl>
              <c:idx val="0"/>
              <c:layout>
                <c:manualLayout>
                  <c:x val="-5.2219321148825097E-2"/>
                  <c:y val="-6.9444444444444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6109660574412531E-2"/>
                  <c:y val="-8.333333333333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Sheet1!$Q$145:$Q$147</c:f>
              <c:numCache>
                <c:formatCode>0.00</c:formatCode>
                <c:ptCount val="3"/>
                <c:pt idx="0">
                  <c:v>1.63</c:v>
                </c:pt>
                <c:pt idx="1">
                  <c:v>1.66</c:v>
                </c:pt>
                <c:pt idx="2">
                  <c:v>1.69</c:v>
                </c:pt>
              </c:numCache>
            </c:numRef>
          </c:cat>
          <c:val>
            <c:numRef>
              <c:f>Sheet1!$R$145:$R$147</c:f>
              <c:numCache>
                <c:formatCode>0.00</c:formatCode>
                <c:ptCount val="3"/>
                <c:pt idx="0">
                  <c:v>1.1599999999999999</c:v>
                </c:pt>
                <c:pt idx="1">
                  <c:v>1.18</c:v>
                </c:pt>
                <c:pt idx="2">
                  <c:v>0.65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98976"/>
        <c:axId val="195604864"/>
      </c:lineChart>
      <c:catAx>
        <c:axId val="1955989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95604864"/>
        <c:crosses val="autoZero"/>
        <c:auto val="1"/>
        <c:lblAlgn val="ctr"/>
        <c:lblOffset val="100"/>
        <c:noMultiLvlLbl val="0"/>
      </c:catAx>
      <c:valAx>
        <c:axId val="19560486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crossAx val="195598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3173512685914264"/>
          <c:y val="0.88387540099154271"/>
          <c:w val="0.46270931758530182"/>
          <c:h val="0.1118788276465441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13</xdr:row>
      <xdr:rowOff>28574</xdr:rowOff>
    </xdr:from>
    <xdr:to>
      <xdr:col>12</xdr:col>
      <xdr:colOff>95250</xdr:colOff>
      <xdr:row>24</xdr:row>
      <xdr:rowOff>171449</xdr:rowOff>
    </xdr:to>
    <xdr:sp macro="" textlink="">
      <xdr:nvSpPr>
        <xdr:cNvPr id="26" name="Isosceles Triangle 25"/>
        <xdr:cNvSpPr/>
      </xdr:nvSpPr>
      <xdr:spPr>
        <a:xfrm>
          <a:off x="8677275" y="2352674"/>
          <a:ext cx="2505075" cy="223837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</xdr:col>
      <xdr:colOff>590550</xdr:colOff>
      <xdr:row>13</xdr:row>
      <xdr:rowOff>47625</xdr:rowOff>
    </xdr:from>
    <xdr:to>
      <xdr:col>3</xdr:col>
      <xdr:colOff>561975</xdr:colOff>
      <xdr:row>24</xdr:row>
      <xdr:rowOff>180975</xdr:rowOff>
    </xdr:to>
    <xdr:sp macro="" textlink="">
      <xdr:nvSpPr>
        <xdr:cNvPr id="27" name="Isosceles Triangle 26"/>
        <xdr:cNvSpPr/>
      </xdr:nvSpPr>
      <xdr:spPr>
        <a:xfrm>
          <a:off x="1200150" y="2371725"/>
          <a:ext cx="4162425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1647825</xdr:colOff>
      <xdr:row>13</xdr:row>
      <xdr:rowOff>28575</xdr:rowOff>
    </xdr:from>
    <xdr:to>
      <xdr:col>2</xdr:col>
      <xdr:colOff>1647825</xdr:colOff>
      <xdr:row>24</xdr:row>
      <xdr:rowOff>161925</xdr:rowOff>
    </xdr:to>
    <xdr:cxnSp macro="">
      <xdr:nvCxnSpPr>
        <xdr:cNvPr id="28" name="Straight Connector 27"/>
        <xdr:cNvCxnSpPr/>
      </xdr:nvCxnSpPr>
      <xdr:spPr>
        <a:xfrm>
          <a:off x="3276600" y="235267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1314450</xdr:colOff>
      <xdr:row>21</xdr:row>
      <xdr:rowOff>76199</xdr:rowOff>
    </xdr:from>
    <xdr:to>
      <xdr:col>2</xdr:col>
      <xdr:colOff>1524000</xdr:colOff>
      <xdr:row>22</xdr:row>
      <xdr:rowOff>47624</xdr:rowOff>
    </xdr:to>
    <xdr:sp macro="" textlink="">
      <xdr:nvSpPr>
        <xdr:cNvPr id="29" name="Flowchart: Connector 28"/>
        <xdr:cNvSpPr/>
      </xdr:nvSpPr>
      <xdr:spPr>
        <a:xfrm flipH="1" flipV="1">
          <a:off x="2943225" y="3924299"/>
          <a:ext cx="209550" cy="161925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</xdr:col>
      <xdr:colOff>952500</xdr:colOff>
      <xdr:row>17</xdr:row>
      <xdr:rowOff>7436</xdr:rowOff>
    </xdr:from>
    <xdr:ext cx="2990850" cy="937629"/>
    <xdr:sp macro="" textlink="">
      <xdr:nvSpPr>
        <xdr:cNvPr id="30" name="Rectangle 29"/>
        <xdr:cNvSpPr/>
      </xdr:nvSpPr>
      <xdr:spPr>
        <a:xfrm>
          <a:off x="1562100" y="3093536"/>
          <a:ext cx="299085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11,99% :| 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9</xdr:col>
      <xdr:colOff>66675</xdr:colOff>
      <xdr:row>20</xdr:row>
      <xdr:rowOff>180975</xdr:rowOff>
    </xdr:from>
    <xdr:to>
      <xdr:col>9</xdr:col>
      <xdr:colOff>276225</xdr:colOff>
      <xdr:row>22</xdr:row>
      <xdr:rowOff>19050</xdr:rowOff>
    </xdr:to>
    <xdr:sp macro="" textlink="">
      <xdr:nvSpPr>
        <xdr:cNvPr id="31" name="Flowchart: Connector 30"/>
        <xdr:cNvSpPr/>
      </xdr:nvSpPr>
      <xdr:spPr>
        <a:xfrm>
          <a:off x="11487150" y="3838575"/>
          <a:ext cx="209550" cy="219075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7</xdr:col>
      <xdr:colOff>1930191</xdr:colOff>
      <xdr:row>15</xdr:row>
      <xdr:rowOff>112210</xdr:rowOff>
    </xdr:from>
    <xdr:ext cx="2597571" cy="937629"/>
    <xdr:sp macro="" textlink="">
      <xdr:nvSpPr>
        <xdr:cNvPr id="32" name="Rectangle 31"/>
        <xdr:cNvSpPr/>
      </xdr:nvSpPr>
      <xdr:spPr>
        <a:xfrm>
          <a:off x="9273966" y="3103060"/>
          <a:ext cx="259757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5,67% :|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10</xdr:col>
      <xdr:colOff>190500</xdr:colOff>
      <xdr:row>13</xdr:row>
      <xdr:rowOff>47625</xdr:rowOff>
    </xdr:from>
    <xdr:to>
      <xdr:col>10</xdr:col>
      <xdr:colOff>190500</xdr:colOff>
      <xdr:row>24</xdr:row>
      <xdr:rowOff>180975</xdr:rowOff>
    </xdr:to>
    <xdr:cxnSp macro="">
      <xdr:nvCxnSpPr>
        <xdr:cNvPr id="33" name="Straight Connector 32"/>
        <xdr:cNvCxnSpPr/>
      </xdr:nvCxnSpPr>
      <xdr:spPr>
        <a:xfrm>
          <a:off x="12220575" y="237172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590550</xdr:colOff>
      <xdr:row>28</xdr:row>
      <xdr:rowOff>47625</xdr:rowOff>
    </xdr:from>
    <xdr:to>
      <xdr:col>5</xdr:col>
      <xdr:colOff>190500</xdr:colOff>
      <xdr:row>39</xdr:row>
      <xdr:rowOff>180975</xdr:rowOff>
    </xdr:to>
    <xdr:sp macro="" textlink="">
      <xdr:nvSpPr>
        <xdr:cNvPr id="34" name="Isosceles Triangle 33"/>
        <xdr:cNvSpPr/>
      </xdr:nvSpPr>
      <xdr:spPr>
        <a:xfrm>
          <a:off x="1200150" y="5229225"/>
          <a:ext cx="4400550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2185988</xdr:colOff>
      <xdr:row>28</xdr:row>
      <xdr:rowOff>38100</xdr:rowOff>
    </xdr:from>
    <xdr:to>
      <xdr:col>2</xdr:col>
      <xdr:colOff>2185988</xdr:colOff>
      <xdr:row>39</xdr:row>
      <xdr:rowOff>171450</xdr:rowOff>
    </xdr:to>
    <xdr:cxnSp macro="">
      <xdr:nvCxnSpPr>
        <xdr:cNvPr id="35" name="Straight Connector 34"/>
        <xdr:cNvCxnSpPr/>
      </xdr:nvCxnSpPr>
      <xdr:spPr>
        <a:xfrm>
          <a:off x="3814763" y="5219700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942975</xdr:colOff>
      <xdr:row>35</xdr:row>
      <xdr:rowOff>57151</xdr:rowOff>
    </xdr:from>
    <xdr:to>
      <xdr:col>2</xdr:col>
      <xdr:colOff>1152525</xdr:colOff>
      <xdr:row>36</xdr:row>
      <xdr:rowOff>76201</xdr:rowOff>
    </xdr:to>
    <xdr:sp macro="" textlink="">
      <xdr:nvSpPr>
        <xdr:cNvPr id="36" name="Flowchart: Connector 35"/>
        <xdr:cNvSpPr/>
      </xdr:nvSpPr>
      <xdr:spPr>
        <a:xfrm>
          <a:off x="2571750" y="6572251"/>
          <a:ext cx="209550" cy="209550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</xdr:col>
      <xdr:colOff>723489</xdr:colOff>
      <xdr:row>30</xdr:row>
      <xdr:rowOff>26486</xdr:rowOff>
    </xdr:from>
    <xdr:ext cx="2734085" cy="937629"/>
    <xdr:sp macro="" textlink="">
      <xdr:nvSpPr>
        <xdr:cNvPr id="37" name="Rectangle 36"/>
        <xdr:cNvSpPr/>
      </xdr:nvSpPr>
      <xdr:spPr>
        <a:xfrm>
          <a:off x="1333089" y="5589086"/>
          <a:ext cx="273408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7,18% :|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7</xdr:col>
      <xdr:colOff>1323975</xdr:colOff>
      <xdr:row>29</xdr:row>
      <xdr:rowOff>171450</xdr:rowOff>
    </xdr:from>
    <xdr:to>
      <xdr:col>14</xdr:col>
      <xdr:colOff>57150</xdr:colOff>
      <xdr:row>44</xdr:row>
      <xdr:rowOff>57150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49</xdr:row>
      <xdr:rowOff>28574</xdr:rowOff>
    </xdr:from>
    <xdr:to>
      <xdr:col>12</xdr:col>
      <xdr:colOff>95250</xdr:colOff>
      <xdr:row>60</xdr:row>
      <xdr:rowOff>171449</xdr:rowOff>
    </xdr:to>
    <xdr:sp macro="" textlink="">
      <xdr:nvSpPr>
        <xdr:cNvPr id="23" name="Isosceles Triangle 22"/>
        <xdr:cNvSpPr/>
      </xdr:nvSpPr>
      <xdr:spPr>
        <a:xfrm>
          <a:off x="10515600" y="2352674"/>
          <a:ext cx="3409950" cy="223837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</xdr:col>
      <xdr:colOff>590550</xdr:colOff>
      <xdr:row>49</xdr:row>
      <xdr:rowOff>47625</xdr:rowOff>
    </xdr:from>
    <xdr:to>
      <xdr:col>3</xdr:col>
      <xdr:colOff>561975</xdr:colOff>
      <xdr:row>60</xdr:row>
      <xdr:rowOff>180975</xdr:rowOff>
    </xdr:to>
    <xdr:sp macro="" textlink="">
      <xdr:nvSpPr>
        <xdr:cNvPr id="24" name="Isosceles Triangle 23"/>
        <xdr:cNvSpPr/>
      </xdr:nvSpPr>
      <xdr:spPr>
        <a:xfrm>
          <a:off x="1200150" y="2371725"/>
          <a:ext cx="4162425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1647825</xdr:colOff>
      <xdr:row>49</xdr:row>
      <xdr:rowOff>28575</xdr:rowOff>
    </xdr:from>
    <xdr:to>
      <xdr:col>2</xdr:col>
      <xdr:colOff>1647825</xdr:colOff>
      <xdr:row>60</xdr:row>
      <xdr:rowOff>161925</xdr:rowOff>
    </xdr:to>
    <xdr:cxnSp macro="">
      <xdr:nvCxnSpPr>
        <xdr:cNvPr id="25" name="Straight Connector 24"/>
        <xdr:cNvCxnSpPr/>
      </xdr:nvCxnSpPr>
      <xdr:spPr>
        <a:xfrm>
          <a:off x="3276600" y="235267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1962150</xdr:colOff>
      <xdr:row>53</xdr:row>
      <xdr:rowOff>66674</xdr:rowOff>
    </xdr:from>
    <xdr:to>
      <xdr:col>2</xdr:col>
      <xdr:colOff>2171700</xdr:colOff>
      <xdr:row>54</xdr:row>
      <xdr:rowOff>38099</xdr:rowOff>
    </xdr:to>
    <xdr:sp macro="" textlink="">
      <xdr:nvSpPr>
        <xdr:cNvPr id="38" name="Flowchart: Connector 37"/>
        <xdr:cNvSpPr/>
      </xdr:nvSpPr>
      <xdr:spPr>
        <a:xfrm flipH="1" flipV="1">
          <a:off x="3067050" y="10344149"/>
          <a:ext cx="209550" cy="161925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2</xdr:col>
      <xdr:colOff>1247775</xdr:colOff>
      <xdr:row>54</xdr:row>
      <xdr:rowOff>7436</xdr:rowOff>
    </xdr:from>
    <xdr:ext cx="2990850" cy="937629"/>
    <xdr:sp macro="" textlink="">
      <xdr:nvSpPr>
        <xdr:cNvPr id="39" name="Rectangle 38"/>
        <xdr:cNvSpPr/>
      </xdr:nvSpPr>
      <xdr:spPr>
        <a:xfrm>
          <a:off x="2352675" y="10475411"/>
          <a:ext cx="299085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3,86% 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11</xdr:col>
      <xdr:colOff>400050</xdr:colOff>
      <xdr:row>57</xdr:row>
      <xdr:rowOff>142875</xdr:rowOff>
    </xdr:from>
    <xdr:to>
      <xdr:col>11</xdr:col>
      <xdr:colOff>609600</xdr:colOff>
      <xdr:row>58</xdr:row>
      <xdr:rowOff>171450</xdr:rowOff>
    </xdr:to>
    <xdr:sp macro="" textlink="">
      <xdr:nvSpPr>
        <xdr:cNvPr id="40" name="Flowchart: Connector 39"/>
        <xdr:cNvSpPr/>
      </xdr:nvSpPr>
      <xdr:spPr>
        <a:xfrm>
          <a:off x="12639675" y="11182350"/>
          <a:ext cx="209550" cy="219075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10</xdr:col>
      <xdr:colOff>268238</xdr:colOff>
      <xdr:row>52</xdr:row>
      <xdr:rowOff>121735</xdr:rowOff>
    </xdr:from>
    <xdr:ext cx="1920975" cy="937629"/>
    <xdr:sp macro="" textlink="">
      <xdr:nvSpPr>
        <xdr:cNvPr id="42" name="Rectangle 41"/>
        <xdr:cNvSpPr/>
      </xdr:nvSpPr>
      <xdr:spPr>
        <a:xfrm>
          <a:off x="11774438" y="10208710"/>
          <a:ext cx="192097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4,12%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10</xdr:col>
      <xdr:colOff>190500</xdr:colOff>
      <xdr:row>49</xdr:row>
      <xdr:rowOff>47625</xdr:rowOff>
    </xdr:from>
    <xdr:to>
      <xdr:col>10</xdr:col>
      <xdr:colOff>190500</xdr:colOff>
      <xdr:row>60</xdr:row>
      <xdr:rowOff>180975</xdr:rowOff>
    </xdr:to>
    <xdr:cxnSp macro="">
      <xdr:nvCxnSpPr>
        <xdr:cNvPr id="43" name="Straight Connector 42"/>
        <xdr:cNvCxnSpPr/>
      </xdr:nvCxnSpPr>
      <xdr:spPr>
        <a:xfrm>
          <a:off x="12220575" y="237172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590550</xdr:colOff>
      <xdr:row>64</xdr:row>
      <xdr:rowOff>47625</xdr:rowOff>
    </xdr:from>
    <xdr:to>
      <xdr:col>5</xdr:col>
      <xdr:colOff>190500</xdr:colOff>
      <xdr:row>75</xdr:row>
      <xdr:rowOff>180975</xdr:rowOff>
    </xdr:to>
    <xdr:sp macro="" textlink="">
      <xdr:nvSpPr>
        <xdr:cNvPr id="49" name="Isosceles Triangle 48"/>
        <xdr:cNvSpPr/>
      </xdr:nvSpPr>
      <xdr:spPr>
        <a:xfrm>
          <a:off x="1200150" y="5229225"/>
          <a:ext cx="5229225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2176463</xdr:colOff>
      <xdr:row>64</xdr:row>
      <xdr:rowOff>57150</xdr:rowOff>
    </xdr:from>
    <xdr:to>
      <xdr:col>2</xdr:col>
      <xdr:colOff>2176463</xdr:colOff>
      <xdr:row>76</xdr:row>
      <xdr:rowOff>0</xdr:rowOff>
    </xdr:to>
    <xdr:cxnSp macro="">
      <xdr:nvCxnSpPr>
        <xdr:cNvPr id="50" name="Straight Connector 49"/>
        <xdr:cNvCxnSpPr/>
      </xdr:nvCxnSpPr>
      <xdr:spPr>
        <a:xfrm>
          <a:off x="3805238" y="11334750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2495550</xdr:colOff>
      <xdr:row>68</xdr:row>
      <xdr:rowOff>142876</xdr:rowOff>
    </xdr:from>
    <xdr:to>
      <xdr:col>2</xdr:col>
      <xdr:colOff>2705100</xdr:colOff>
      <xdr:row>69</xdr:row>
      <xdr:rowOff>161926</xdr:rowOff>
    </xdr:to>
    <xdr:sp macro="" textlink="">
      <xdr:nvSpPr>
        <xdr:cNvPr id="51" name="Flowchart: Connector 50"/>
        <xdr:cNvSpPr/>
      </xdr:nvSpPr>
      <xdr:spPr>
        <a:xfrm>
          <a:off x="3600450" y="13277851"/>
          <a:ext cx="209550" cy="209550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2</xdr:col>
      <xdr:colOff>2171289</xdr:colOff>
      <xdr:row>69</xdr:row>
      <xdr:rowOff>16961</xdr:rowOff>
    </xdr:from>
    <xdr:ext cx="2734085" cy="937629"/>
    <xdr:sp macro="" textlink="">
      <xdr:nvSpPr>
        <xdr:cNvPr id="52" name="Rectangle 51"/>
        <xdr:cNvSpPr/>
      </xdr:nvSpPr>
      <xdr:spPr>
        <a:xfrm>
          <a:off x="3276189" y="13342436"/>
          <a:ext cx="273408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2,60%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7</xdr:col>
      <xdr:colOff>1323975</xdr:colOff>
      <xdr:row>65</xdr:row>
      <xdr:rowOff>171450</xdr:rowOff>
    </xdr:from>
    <xdr:to>
      <xdr:col>14</xdr:col>
      <xdr:colOff>57150</xdr:colOff>
      <xdr:row>80</xdr:row>
      <xdr:rowOff>57150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83</xdr:row>
      <xdr:rowOff>28574</xdr:rowOff>
    </xdr:from>
    <xdr:to>
      <xdr:col>12</xdr:col>
      <xdr:colOff>95250</xdr:colOff>
      <xdr:row>94</xdr:row>
      <xdr:rowOff>171449</xdr:rowOff>
    </xdr:to>
    <xdr:sp macro="" textlink="">
      <xdr:nvSpPr>
        <xdr:cNvPr id="67" name="Isosceles Triangle 66"/>
        <xdr:cNvSpPr/>
      </xdr:nvSpPr>
      <xdr:spPr>
        <a:xfrm>
          <a:off x="10515600" y="8639174"/>
          <a:ext cx="3409950" cy="223837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</xdr:col>
      <xdr:colOff>590550</xdr:colOff>
      <xdr:row>83</xdr:row>
      <xdr:rowOff>47625</xdr:rowOff>
    </xdr:from>
    <xdr:to>
      <xdr:col>3</xdr:col>
      <xdr:colOff>561975</xdr:colOff>
      <xdr:row>94</xdr:row>
      <xdr:rowOff>180975</xdr:rowOff>
    </xdr:to>
    <xdr:sp macro="" textlink="">
      <xdr:nvSpPr>
        <xdr:cNvPr id="68" name="Isosceles Triangle 67"/>
        <xdr:cNvSpPr/>
      </xdr:nvSpPr>
      <xdr:spPr>
        <a:xfrm>
          <a:off x="1200150" y="8658225"/>
          <a:ext cx="4162425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1647825</xdr:colOff>
      <xdr:row>83</xdr:row>
      <xdr:rowOff>28575</xdr:rowOff>
    </xdr:from>
    <xdr:to>
      <xdr:col>2</xdr:col>
      <xdr:colOff>1647825</xdr:colOff>
      <xdr:row>94</xdr:row>
      <xdr:rowOff>161925</xdr:rowOff>
    </xdr:to>
    <xdr:cxnSp macro="">
      <xdr:nvCxnSpPr>
        <xdr:cNvPr id="69" name="Straight Connector 68"/>
        <xdr:cNvCxnSpPr/>
      </xdr:nvCxnSpPr>
      <xdr:spPr>
        <a:xfrm>
          <a:off x="3276600" y="863917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2085975</xdr:colOff>
      <xdr:row>87</xdr:row>
      <xdr:rowOff>9524</xdr:rowOff>
    </xdr:from>
    <xdr:to>
      <xdr:col>2</xdr:col>
      <xdr:colOff>2295525</xdr:colOff>
      <xdr:row>87</xdr:row>
      <xdr:rowOff>171449</xdr:rowOff>
    </xdr:to>
    <xdr:sp macro="" textlink="">
      <xdr:nvSpPr>
        <xdr:cNvPr id="70" name="Flowchart: Connector 69"/>
        <xdr:cNvSpPr/>
      </xdr:nvSpPr>
      <xdr:spPr>
        <a:xfrm flipH="1" flipV="1">
          <a:off x="3190875" y="16811624"/>
          <a:ext cx="209550" cy="161925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2</xdr:col>
      <xdr:colOff>1628775</xdr:colOff>
      <xdr:row>87</xdr:row>
      <xdr:rowOff>188411</xdr:rowOff>
    </xdr:from>
    <xdr:ext cx="2990850" cy="937629"/>
    <xdr:sp macro="" textlink="">
      <xdr:nvSpPr>
        <xdr:cNvPr id="71" name="Rectangle 70"/>
        <xdr:cNvSpPr/>
      </xdr:nvSpPr>
      <xdr:spPr>
        <a:xfrm>
          <a:off x="2733675" y="16990511"/>
          <a:ext cx="299085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2,58%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11</xdr:col>
      <xdr:colOff>352425</xdr:colOff>
      <xdr:row>92</xdr:row>
      <xdr:rowOff>9525</xdr:rowOff>
    </xdr:from>
    <xdr:to>
      <xdr:col>11</xdr:col>
      <xdr:colOff>561975</xdr:colOff>
      <xdr:row>93</xdr:row>
      <xdr:rowOff>38100</xdr:rowOff>
    </xdr:to>
    <xdr:sp macro="" textlink="">
      <xdr:nvSpPr>
        <xdr:cNvPr id="72" name="Flowchart: Connector 71"/>
        <xdr:cNvSpPr/>
      </xdr:nvSpPr>
      <xdr:spPr>
        <a:xfrm>
          <a:off x="12592050" y="17764125"/>
          <a:ext cx="209550" cy="219075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10</xdr:col>
      <xdr:colOff>332823</xdr:colOff>
      <xdr:row>86</xdr:row>
      <xdr:rowOff>83635</xdr:rowOff>
    </xdr:from>
    <xdr:ext cx="2077556" cy="937629"/>
    <xdr:sp macro="" textlink="">
      <xdr:nvSpPr>
        <xdr:cNvPr id="73" name="Rectangle 72"/>
        <xdr:cNvSpPr/>
      </xdr:nvSpPr>
      <xdr:spPr>
        <a:xfrm>
          <a:off x="11839023" y="16695235"/>
          <a:ext cx="207755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2,78% 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10</xdr:col>
      <xdr:colOff>190500</xdr:colOff>
      <xdr:row>83</xdr:row>
      <xdr:rowOff>47625</xdr:rowOff>
    </xdr:from>
    <xdr:to>
      <xdr:col>10</xdr:col>
      <xdr:colOff>190500</xdr:colOff>
      <xdr:row>94</xdr:row>
      <xdr:rowOff>180975</xdr:rowOff>
    </xdr:to>
    <xdr:cxnSp macro="">
      <xdr:nvCxnSpPr>
        <xdr:cNvPr id="74" name="Straight Connector 73"/>
        <xdr:cNvCxnSpPr/>
      </xdr:nvCxnSpPr>
      <xdr:spPr>
        <a:xfrm>
          <a:off x="12220575" y="865822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590551</xdr:colOff>
      <xdr:row>97</xdr:row>
      <xdr:rowOff>47625</xdr:rowOff>
    </xdr:from>
    <xdr:to>
      <xdr:col>4</xdr:col>
      <xdr:colOff>190501</xdr:colOff>
      <xdr:row>108</xdr:row>
      <xdr:rowOff>180975</xdr:rowOff>
    </xdr:to>
    <xdr:sp macro="" textlink="">
      <xdr:nvSpPr>
        <xdr:cNvPr id="75" name="Isosceles Triangle 74"/>
        <xdr:cNvSpPr/>
      </xdr:nvSpPr>
      <xdr:spPr>
        <a:xfrm>
          <a:off x="1200151" y="17611725"/>
          <a:ext cx="4400550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1766888</xdr:colOff>
      <xdr:row>97</xdr:row>
      <xdr:rowOff>57150</xdr:rowOff>
    </xdr:from>
    <xdr:to>
      <xdr:col>2</xdr:col>
      <xdr:colOff>1766888</xdr:colOff>
      <xdr:row>109</xdr:row>
      <xdr:rowOff>0</xdr:rowOff>
    </xdr:to>
    <xdr:cxnSp macro="">
      <xdr:nvCxnSpPr>
        <xdr:cNvPr id="76" name="Straight Connector 75"/>
        <xdr:cNvCxnSpPr/>
      </xdr:nvCxnSpPr>
      <xdr:spPr>
        <a:xfrm>
          <a:off x="3395663" y="11334750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1552575</xdr:colOff>
      <xdr:row>99</xdr:row>
      <xdr:rowOff>38101</xdr:rowOff>
    </xdr:from>
    <xdr:to>
      <xdr:col>2</xdr:col>
      <xdr:colOff>1762125</xdr:colOff>
      <xdr:row>100</xdr:row>
      <xdr:rowOff>57151</xdr:rowOff>
    </xdr:to>
    <xdr:sp macro="" textlink="">
      <xdr:nvSpPr>
        <xdr:cNvPr id="77" name="Flowchart: Connector 76"/>
        <xdr:cNvSpPr/>
      </xdr:nvSpPr>
      <xdr:spPr>
        <a:xfrm>
          <a:off x="2657475" y="19126201"/>
          <a:ext cx="209550" cy="209550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</xdr:col>
      <xdr:colOff>761589</xdr:colOff>
      <xdr:row>99</xdr:row>
      <xdr:rowOff>36011</xdr:rowOff>
    </xdr:from>
    <xdr:ext cx="2734085" cy="937629"/>
    <xdr:sp macro="" textlink="">
      <xdr:nvSpPr>
        <xdr:cNvPr id="78" name="Rectangle 77"/>
        <xdr:cNvSpPr/>
      </xdr:nvSpPr>
      <xdr:spPr>
        <a:xfrm>
          <a:off x="1371189" y="11694611"/>
          <a:ext cx="273408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1,68% :|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7</xdr:col>
      <xdr:colOff>1323975</xdr:colOff>
      <xdr:row>98</xdr:row>
      <xdr:rowOff>171450</xdr:rowOff>
    </xdr:from>
    <xdr:to>
      <xdr:col>14</xdr:col>
      <xdr:colOff>57150</xdr:colOff>
      <xdr:row>113</xdr:row>
      <xdr:rowOff>57150</xdr:rowOff>
    </xdr:to>
    <xdr:graphicFrame macro="">
      <xdr:nvGraphicFramePr>
        <xdr:cNvPr id="79" name="Chart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28575</xdr:colOff>
      <xdr:row>117</xdr:row>
      <xdr:rowOff>28574</xdr:rowOff>
    </xdr:from>
    <xdr:to>
      <xdr:col>12</xdr:col>
      <xdr:colOff>95250</xdr:colOff>
      <xdr:row>128</xdr:row>
      <xdr:rowOff>171449</xdr:rowOff>
    </xdr:to>
    <xdr:sp macro="" textlink="">
      <xdr:nvSpPr>
        <xdr:cNvPr id="80" name="Isosceles Triangle 79"/>
        <xdr:cNvSpPr/>
      </xdr:nvSpPr>
      <xdr:spPr>
        <a:xfrm>
          <a:off x="10515600" y="14925674"/>
          <a:ext cx="3409950" cy="223837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</xdr:col>
      <xdr:colOff>590550</xdr:colOff>
      <xdr:row>117</xdr:row>
      <xdr:rowOff>47625</xdr:rowOff>
    </xdr:from>
    <xdr:to>
      <xdr:col>3</xdr:col>
      <xdr:colOff>561975</xdr:colOff>
      <xdr:row>128</xdr:row>
      <xdr:rowOff>180975</xdr:rowOff>
    </xdr:to>
    <xdr:sp macro="" textlink="">
      <xdr:nvSpPr>
        <xdr:cNvPr id="81" name="Isosceles Triangle 80"/>
        <xdr:cNvSpPr/>
      </xdr:nvSpPr>
      <xdr:spPr>
        <a:xfrm>
          <a:off x="1200150" y="14944725"/>
          <a:ext cx="4162425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1647825</xdr:colOff>
      <xdr:row>117</xdr:row>
      <xdr:rowOff>28575</xdr:rowOff>
    </xdr:from>
    <xdr:to>
      <xdr:col>2</xdr:col>
      <xdr:colOff>1647825</xdr:colOff>
      <xdr:row>128</xdr:row>
      <xdr:rowOff>161925</xdr:rowOff>
    </xdr:to>
    <xdr:cxnSp macro="">
      <xdr:nvCxnSpPr>
        <xdr:cNvPr id="82" name="Straight Connector 81"/>
        <xdr:cNvCxnSpPr/>
      </xdr:nvCxnSpPr>
      <xdr:spPr>
        <a:xfrm>
          <a:off x="3276600" y="1492567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2066925</xdr:colOff>
      <xdr:row>121</xdr:row>
      <xdr:rowOff>76199</xdr:rowOff>
    </xdr:from>
    <xdr:to>
      <xdr:col>2</xdr:col>
      <xdr:colOff>2276475</xdr:colOff>
      <xdr:row>122</xdr:row>
      <xdr:rowOff>47624</xdr:rowOff>
    </xdr:to>
    <xdr:sp macro="" textlink="">
      <xdr:nvSpPr>
        <xdr:cNvPr id="83" name="Flowchart: Connector 82"/>
        <xdr:cNvSpPr/>
      </xdr:nvSpPr>
      <xdr:spPr>
        <a:xfrm flipH="1" flipV="1">
          <a:off x="3171825" y="23402924"/>
          <a:ext cx="209550" cy="161925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2</xdr:col>
      <xdr:colOff>1266825</xdr:colOff>
      <xdr:row>121</xdr:row>
      <xdr:rowOff>102686</xdr:rowOff>
    </xdr:from>
    <xdr:ext cx="2990850" cy="937629"/>
    <xdr:sp macro="" textlink="">
      <xdr:nvSpPr>
        <xdr:cNvPr id="84" name="Rectangle 83"/>
        <xdr:cNvSpPr/>
      </xdr:nvSpPr>
      <xdr:spPr>
        <a:xfrm>
          <a:off x="2371725" y="23429411"/>
          <a:ext cx="299085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1,16%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10</xdr:col>
      <xdr:colOff>533400</xdr:colOff>
      <xdr:row>125</xdr:row>
      <xdr:rowOff>66675</xdr:rowOff>
    </xdr:from>
    <xdr:to>
      <xdr:col>11</xdr:col>
      <xdr:colOff>9525</xdr:colOff>
      <xdr:row>126</xdr:row>
      <xdr:rowOff>95250</xdr:rowOff>
    </xdr:to>
    <xdr:sp macro="" textlink="">
      <xdr:nvSpPr>
        <xdr:cNvPr id="85" name="Flowchart: Connector 84"/>
        <xdr:cNvSpPr/>
      </xdr:nvSpPr>
      <xdr:spPr>
        <a:xfrm>
          <a:off x="12039600" y="24155400"/>
          <a:ext cx="209550" cy="219075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10</xdr:col>
      <xdr:colOff>220613</xdr:colOff>
      <xdr:row>119</xdr:row>
      <xdr:rowOff>159835</xdr:rowOff>
    </xdr:from>
    <xdr:ext cx="1920975" cy="937629"/>
    <xdr:sp macro="" textlink="">
      <xdr:nvSpPr>
        <xdr:cNvPr id="86" name="Rectangle 85"/>
        <xdr:cNvSpPr/>
      </xdr:nvSpPr>
      <xdr:spPr>
        <a:xfrm>
          <a:off x="11726813" y="23105560"/>
          <a:ext cx="192097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1,18%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10</xdr:col>
      <xdr:colOff>190500</xdr:colOff>
      <xdr:row>117</xdr:row>
      <xdr:rowOff>47625</xdr:rowOff>
    </xdr:from>
    <xdr:to>
      <xdr:col>10</xdr:col>
      <xdr:colOff>190500</xdr:colOff>
      <xdr:row>128</xdr:row>
      <xdr:rowOff>180975</xdr:rowOff>
    </xdr:to>
    <xdr:cxnSp macro="">
      <xdr:nvCxnSpPr>
        <xdr:cNvPr id="87" name="Straight Connector 86"/>
        <xdr:cNvCxnSpPr/>
      </xdr:nvCxnSpPr>
      <xdr:spPr>
        <a:xfrm>
          <a:off x="12220575" y="1494472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590550</xdr:colOff>
      <xdr:row>131</xdr:row>
      <xdr:rowOff>47625</xdr:rowOff>
    </xdr:from>
    <xdr:to>
      <xdr:col>4</xdr:col>
      <xdr:colOff>219075</xdr:colOff>
      <xdr:row>142</xdr:row>
      <xdr:rowOff>180975</xdr:rowOff>
    </xdr:to>
    <xdr:sp macro="" textlink="">
      <xdr:nvSpPr>
        <xdr:cNvPr id="88" name="Isosceles Triangle 87"/>
        <xdr:cNvSpPr/>
      </xdr:nvSpPr>
      <xdr:spPr>
        <a:xfrm>
          <a:off x="1200150" y="24088725"/>
          <a:ext cx="4429125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1766888</xdr:colOff>
      <xdr:row>131</xdr:row>
      <xdr:rowOff>57150</xdr:rowOff>
    </xdr:from>
    <xdr:to>
      <xdr:col>2</xdr:col>
      <xdr:colOff>1766888</xdr:colOff>
      <xdr:row>143</xdr:row>
      <xdr:rowOff>0</xdr:rowOff>
    </xdr:to>
    <xdr:cxnSp macro="">
      <xdr:nvCxnSpPr>
        <xdr:cNvPr id="89" name="Straight Connector 88"/>
        <xdr:cNvCxnSpPr/>
      </xdr:nvCxnSpPr>
      <xdr:spPr>
        <a:xfrm>
          <a:off x="3395663" y="17621250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1485900</xdr:colOff>
      <xdr:row>137</xdr:row>
      <xdr:rowOff>47626</xdr:rowOff>
    </xdr:from>
    <xdr:to>
      <xdr:col>2</xdr:col>
      <xdr:colOff>1695450</xdr:colOff>
      <xdr:row>138</xdr:row>
      <xdr:rowOff>66676</xdr:rowOff>
    </xdr:to>
    <xdr:sp macro="" textlink="">
      <xdr:nvSpPr>
        <xdr:cNvPr id="90" name="Flowchart: Connector 89"/>
        <xdr:cNvSpPr/>
      </xdr:nvSpPr>
      <xdr:spPr>
        <a:xfrm>
          <a:off x="2590800" y="26422351"/>
          <a:ext cx="209550" cy="209550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</xdr:col>
      <xdr:colOff>790164</xdr:colOff>
      <xdr:row>132</xdr:row>
      <xdr:rowOff>140786</xdr:rowOff>
    </xdr:from>
    <xdr:ext cx="2734085" cy="937629"/>
    <xdr:sp macro="" textlink="">
      <xdr:nvSpPr>
        <xdr:cNvPr id="91" name="Rectangle 90"/>
        <xdr:cNvSpPr/>
      </xdr:nvSpPr>
      <xdr:spPr>
        <a:xfrm>
          <a:off x="875889" y="25563011"/>
          <a:ext cx="273408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0,65% :|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7</xdr:col>
      <xdr:colOff>1323975</xdr:colOff>
      <xdr:row>132</xdr:row>
      <xdr:rowOff>171450</xdr:rowOff>
    </xdr:from>
    <xdr:to>
      <xdr:col>14</xdr:col>
      <xdr:colOff>57150</xdr:colOff>
      <xdr:row>147</xdr:row>
      <xdr:rowOff>57150</xdr:rowOff>
    </xdr:to>
    <xdr:graphicFrame macro="">
      <xdr:nvGraphicFramePr>
        <xdr:cNvPr id="92" name="Chart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8"/>
  <sheetViews>
    <sheetView tabSelected="1" topLeftCell="B130" workbookViewId="0">
      <selection activeCell="G8" sqref="G8"/>
    </sheetView>
  </sheetViews>
  <sheetFormatPr defaultRowHeight="15" x14ac:dyDescent="0.25"/>
  <cols>
    <col min="1" max="1" width="1.28515625" style="15" customWidth="1"/>
    <col min="2" max="2" width="15.28515625" bestFit="1" customWidth="1"/>
    <col min="3" max="3" width="47.5703125" bestFit="1" customWidth="1"/>
    <col min="5" max="5" width="12.42578125" style="1" bestFit="1" customWidth="1"/>
    <col min="6" max="6" width="14" bestFit="1" customWidth="1"/>
    <col min="7" max="7" width="10.42578125" bestFit="1" customWidth="1"/>
    <col min="8" max="8" width="39.28515625" bestFit="1" customWidth="1"/>
    <col min="9" max="9" width="14" bestFit="1" customWidth="1"/>
    <col min="11" max="11" width="11" bestFit="1" customWidth="1"/>
    <col min="12" max="12" width="16" bestFit="1" customWidth="1"/>
    <col min="13" max="13" width="29.85546875" bestFit="1" customWidth="1"/>
    <col min="17" max="17" width="16.85546875" bestFit="1" customWidth="1"/>
    <col min="19" max="19" width="9.7109375" bestFit="1" customWidth="1"/>
    <col min="20" max="20" width="40.42578125" bestFit="1" customWidth="1"/>
    <col min="21" max="21" width="39.140625" bestFit="1" customWidth="1"/>
    <col min="22" max="22" width="38.5703125" bestFit="1" customWidth="1"/>
  </cols>
  <sheetData>
    <row r="1" spans="2:22" ht="18.75" x14ac:dyDescent="0.3">
      <c r="C1" s="17" t="s">
        <v>0</v>
      </c>
    </row>
    <row r="2" spans="2:22" x14ac:dyDescent="0.25">
      <c r="C2" s="7"/>
    </row>
    <row r="3" spans="2:22" x14ac:dyDescent="0.25">
      <c r="C3" s="6" t="s">
        <v>1</v>
      </c>
    </row>
    <row r="4" spans="2:22" x14ac:dyDescent="0.25">
      <c r="C4" s="6" t="s">
        <v>2</v>
      </c>
    </row>
    <row r="6" spans="2:22" x14ac:dyDescent="0.25">
      <c r="Q6" s="27" t="s">
        <v>22</v>
      </c>
      <c r="R6" s="28"/>
      <c r="S6" s="29"/>
    </row>
    <row r="7" spans="2:22" ht="18" x14ac:dyDescent="0.35">
      <c r="B7" s="18" t="s">
        <v>3</v>
      </c>
      <c r="C7" s="18" t="s">
        <v>4</v>
      </c>
      <c r="D7" s="18" t="s">
        <v>8</v>
      </c>
      <c r="E7" s="18" t="s">
        <v>12</v>
      </c>
      <c r="F7" s="18" t="s">
        <v>10</v>
      </c>
      <c r="G7" s="18" t="s">
        <v>9</v>
      </c>
      <c r="H7" s="18" t="s">
        <v>26</v>
      </c>
      <c r="I7" s="18" t="s">
        <v>11</v>
      </c>
      <c r="J7" s="18" t="s">
        <v>16</v>
      </c>
      <c r="K7" s="18" t="s">
        <v>17</v>
      </c>
      <c r="L7" s="18" t="s">
        <v>18</v>
      </c>
      <c r="M7" s="18" t="s">
        <v>34</v>
      </c>
      <c r="N7" s="18" t="s">
        <v>19</v>
      </c>
      <c r="O7" s="18" t="s">
        <v>20</v>
      </c>
      <c r="P7" s="18" t="s">
        <v>21</v>
      </c>
      <c r="Q7" s="18" t="s">
        <v>23</v>
      </c>
      <c r="R7" s="18" t="s">
        <v>24</v>
      </c>
      <c r="S7" s="18" t="s">
        <v>25</v>
      </c>
      <c r="T7" s="18" t="s">
        <v>27</v>
      </c>
      <c r="U7" s="18" t="s">
        <v>28</v>
      </c>
      <c r="V7" s="18" t="s">
        <v>29</v>
      </c>
    </row>
    <row r="8" spans="2:22" x14ac:dyDescent="0.25">
      <c r="B8" s="19" t="s">
        <v>5</v>
      </c>
      <c r="C8" s="20">
        <v>6911448</v>
      </c>
      <c r="D8" s="21">
        <v>9.35E-2</v>
      </c>
      <c r="E8" s="22" t="s">
        <v>13</v>
      </c>
      <c r="F8" s="21">
        <f>(G8/C8)*100%</f>
        <v>0.11992566535984935</v>
      </c>
      <c r="G8" s="23">
        <v>828860</v>
      </c>
      <c r="H8" s="22">
        <v>22.46</v>
      </c>
      <c r="I8" s="22">
        <v>17.13</v>
      </c>
      <c r="J8" s="23">
        <v>958769</v>
      </c>
      <c r="K8" s="23">
        <v>1069286</v>
      </c>
      <c r="L8" s="23">
        <v>875387</v>
      </c>
      <c r="M8" s="23">
        <v>753144</v>
      </c>
      <c r="N8" s="24">
        <f>(J8+K8+L8)/M8</f>
        <v>3.8550954399158726</v>
      </c>
      <c r="O8" s="24">
        <f>(K8+L8)/M8</f>
        <v>2.5820732821346248</v>
      </c>
      <c r="P8" s="24">
        <f>L8/M8</f>
        <v>1.1623102620481607</v>
      </c>
      <c r="Q8" s="24">
        <v>2.48</v>
      </c>
      <c r="R8" s="24">
        <v>1.63</v>
      </c>
      <c r="S8" s="24">
        <v>0.51</v>
      </c>
      <c r="T8" s="24">
        <v>2</v>
      </c>
      <c r="U8" s="24">
        <v>1.46</v>
      </c>
      <c r="V8" s="24">
        <v>0.76</v>
      </c>
    </row>
    <row r="9" spans="2:22" x14ac:dyDescent="0.25">
      <c r="B9" s="19" t="s">
        <v>6</v>
      </c>
      <c r="C9" s="20">
        <v>7616246</v>
      </c>
      <c r="D9" s="21">
        <v>7.1800000000000003E-2</v>
      </c>
      <c r="E9" s="22" t="s">
        <v>14</v>
      </c>
      <c r="F9" s="21">
        <f>(G9/C9)*100%</f>
        <v>5.6730835637399314E-2</v>
      </c>
      <c r="G9" s="23">
        <v>432076</v>
      </c>
      <c r="H9" s="22">
        <v>22.14</v>
      </c>
      <c r="I9" s="24">
        <v>17.510000000000002</v>
      </c>
      <c r="J9" s="23">
        <v>858043</v>
      </c>
      <c r="K9" s="23">
        <v>1025887</v>
      </c>
      <c r="L9" s="23">
        <v>758027</v>
      </c>
      <c r="M9" s="23">
        <v>641895</v>
      </c>
      <c r="N9" s="24">
        <f t="shared" ref="N9:N10" si="0">(J9+K9+L9)/M9</f>
        <v>4.1158709757826433</v>
      </c>
      <c r="O9" s="24">
        <f t="shared" ref="O9:O10" si="1">(K9+L9)/M9</f>
        <v>2.7791367747061435</v>
      </c>
      <c r="P9" s="24">
        <f t="shared" ref="P9:P10" si="2">L9/M9</f>
        <v>1.1809205555425732</v>
      </c>
      <c r="Q9" s="24">
        <v>2.46</v>
      </c>
      <c r="R9" s="24">
        <v>1.66</v>
      </c>
      <c r="S9" s="24">
        <v>0.6</v>
      </c>
      <c r="T9" s="24">
        <v>1.92</v>
      </c>
      <c r="U9" s="24">
        <v>1.51</v>
      </c>
      <c r="V9" s="24">
        <v>0.86</v>
      </c>
    </row>
    <row r="10" spans="2:22" x14ac:dyDescent="0.25">
      <c r="B10" s="19" t="s">
        <v>7</v>
      </c>
      <c r="C10" s="20">
        <v>8031055</v>
      </c>
      <c r="D10" s="21">
        <v>9.1999999999999998E-2</v>
      </c>
      <c r="E10" s="22" t="s">
        <v>14</v>
      </c>
      <c r="F10" s="21">
        <f>(G10/C10)*100%</f>
        <v>7.1772015009236023E-2</v>
      </c>
      <c r="G10" s="23">
        <v>576405</v>
      </c>
      <c r="H10" s="22">
        <v>21.82</v>
      </c>
      <c r="I10" s="22">
        <v>17.89</v>
      </c>
      <c r="J10" s="23">
        <v>1003214</v>
      </c>
      <c r="K10" s="23">
        <v>1112672</v>
      </c>
      <c r="L10" s="23">
        <v>709221</v>
      </c>
      <c r="M10" s="23">
        <v>1085885</v>
      </c>
      <c r="N10" s="24">
        <f t="shared" si="0"/>
        <v>2.6016631595426771</v>
      </c>
      <c r="O10" s="24">
        <f t="shared" si="1"/>
        <v>1.6777955308342964</v>
      </c>
      <c r="P10" s="24">
        <f t="shared" si="2"/>
        <v>0.65312717276691368</v>
      </c>
      <c r="Q10" s="24">
        <v>2.44</v>
      </c>
      <c r="R10" s="24">
        <v>1.69</v>
      </c>
      <c r="S10" s="24">
        <v>0.69</v>
      </c>
      <c r="T10" s="24">
        <v>1.84</v>
      </c>
      <c r="U10" s="24">
        <v>1.56</v>
      </c>
      <c r="V10" s="24">
        <v>0.96</v>
      </c>
    </row>
    <row r="12" spans="2:22" s="16" customFormat="1" ht="18.75" x14ac:dyDescent="0.3">
      <c r="B12" s="16" t="s">
        <v>10</v>
      </c>
    </row>
    <row r="13" spans="2:22" x14ac:dyDescent="0.25">
      <c r="B13" s="26">
        <v>2015</v>
      </c>
      <c r="C13" s="26"/>
      <c r="D13" s="26"/>
      <c r="E13" s="26"/>
      <c r="F13" s="26"/>
      <c r="G13" s="1"/>
      <c r="H13" s="26">
        <v>2016</v>
      </c>
      <c r="I13" s="26"/>
      <c r="J13" s="26"/>
      <c r="K13" s="26">
        <v>2016</v>
      </c>
      <c r="L13" s="26"/>
      <c r="M13" s="26"/>
    </row>
    <row r="14" spans="2:22" x14ac:dyDescent="0.25">
      <c r="B14" s="1"/>
      <c r="C14" s="1"/>
      <c r="D14" s="9">
        <v>0.17130000000000001</v>
      </c>
      <c r="F14" s="1"/>
      <c r="G14" s="1"/>
      <c r="H14" s="1"/>
      <c r="I14" s="1"/>
      <c r="J14" s="1"/>
      <c r="K14" s="1"/>
      <c r="L14" s="9">
        <v>0.17510000000000001</v>
      </c>
      <c r="M14" s="1"/>
    </row>
    <row r="15" spans="2:22" x14ac:dyDescent="0.25">
      <c r="B15" s="1"/>
      <c r="C15" s="1"/>
      <c r="D15" s="1"/>
      <c r="F15" s="1"/>
      <c r="G15" s="1"/>
      <c r="H15" s="1"/>
      <c r="I15" s="1"/>
      <c r="J15" s="1"/>
      <c r="K15" s="1"/>
      <c r="L15" s="1"/>
      <c r="M15" s="1"/>
    </row>
    <row r="16" spans="2:22" x14ac:dyDescent="0.25">
      <c r="B16" s="1"/>
      <c r="C16" s="1"/>
      <c r="D16" s="1"/>
      <c r="F16" s="1"/>
      <c r="G16" s="1"/>
      <c r="H16" s="1"/>
      <c r="I16" s="1"/>
      <c r="J16" s="1"/>
      <c r="K16" s="1"/>
      <c r="L16" s="1"/>
      <c r="M16" s="1"/>
    </row>
    <row r="17" spans="2:13" x14ac:dyDescent="0.25">
      <c r="B17" s="1"/>
      <c r="C17" s="1"/>
      <c r="D17" s="1"/>
      <c r="F17" s="1"/>
      <c r="G17" s="1"/>
      <c r="H17" s="1"/>
      <c r="I17" s="1"/>
      <c r="J17" s="1"/>
      <c r="K17" s="1"/>
      <c r="L17" s="1"/>
      <c r="M17" s="1"/>
    </row>
    <row r="18" spans="2:13" x14ac:dyDescent="0.25">
      <c r="B18" s="1"/>
      <c r="C18" s="1"/>
      <c r="D18" s="1"/>
      <c r="F18" s="1"/>
      <c r="G18" s="1"/>
      <c r="H18" s="1"/>
      <c r="I18" s="1"/>
      <c r="J18" s="1"/>
      <c r="K18" s="1"/>
      <c r="L18" s="1"/>
      <c r="M18" s="1"/>
    </row>
    <row r="19" spans="2:13" x14ac:dyDescent="0.25">
      <c r="B19" s="1"/>
      <c r="C19" s="1"/>
      <c r="D19" s="1"/>
      <c r="F19" s="1"/>
      <c r="G19" s="1"/>
      <c r="H19" s="1"/>
      <c r="I19" s="1"/>
      <c r="J19" s="1"/>
      <c r="K19" s="1"/>
      <c r="L19" s="1"/>
      <c r="M19" s="1"/>
    </row>
    <row r="20" spans="2:13" x14ac:dyDescent="0.25">
      <c r="B20" s="1"/>
      <c r="C20" s="1"/>
      <c r="D20" s="1"/>
      <c r="F20" s="1"/>
      <c r="G20" s="1"/>
      <c r="H20" s="1"/>
      <c r="I20" s="1"/>
      <c r="J20" s="1"/>
      <c r="K20" s="1"/>
      <c r="L20" s="1"/>
      <c r="M20" s="1"/>
    </row>
    <row r="21" spans="2:13" x14ac:dyDescent="0.25">
      <c r="B21" s="1"/>
      <c r="C21" s="1"/>
      <c r="D21" s="1"/>
      <c r="F21" s="1"/>
      <c r="G21" s="1"/>
      <c r="H21" s="1"/>
      <c r="I21" s="1"/>
      <c r="J21" s="1"/>
      <c r="K21" s="1"/>
      <c r="L21" s="1"/>
      <c r="M21" s="1"/>
    </row>
    <row r="22" spans="2:13" x14ac:dyDescent="0.25">
      <c r="B22" s="1"/>
      <c r="C22" s="1"/>
      <c r="D22" s="1"/>
      <c r="F22" s="1"/>
      <c r="G22" s="1"/>
      <c r="H22" s="1"/>
      <c r="I22" s="1"/>
      <c r="J22" s="1"/>
      <c r="K22" s="1"/>
      <c r="L22" s="1"/>
      <c r="M22" s="1"/>
    </row>
    <row r="23" spans="2:13" x14ac:dyDescent="0.25">
      <c r="B23" s="1"/>
      <c r="C23" s="1"/>
      <c r="F23" s="1"/>
      <c r="G23" s="1"/>
      <c r="H23" s="1"/>
      <c r="I23" s="1"/>
      <c r="J23" s="1"/>
      <c r="K23" s="1"/>
      <c r="L23" s="1"/>
      <c r="M23" s="1"/>
    </row>
    <row r="24" spans="2:13" x14ac:dyDescent="0.25">
      <c r="B24" s="1"/>
      <c r="C24" s="1"/>
      <c r="D24" s="1"/>
      <c r="F24" s="1"/>
      <c r="G24" s="1"/>
      <c r="H24" s="1"/>
      <c r="I24" s="1"/>
      <c r="J24" s="1"/>
      <c r="K24" s="1"/>
      <c r="L24" s="1"/>
      <c r="M24" s="1"/>
    </row>
    <row r="25" spans="2:13" x14ac:dyDescent="0.25">
      <c r="B25" s="9">
        <v>-5.33E-2</v>
      </c>
      <c r="C25" s="1"/>
      <c r="D25" s="1"/>
      <c r="E25" s="9">
        <v>0.39589999999999997</v>
      </c>
      <c r="F25" s="9"/>
      <c r="G25" s="4"/>
      <c r="H25" s="10">
        <v>-4.6300000000000001E-2</v>
      </c>
      <c r="I25" s="5"/>
      <c r="J25" s="1"/>
      <c r="K25" s="1"/>
      <c r="L25" s="1"/>
      <c r="M25" s="11">
        <v>0.39650000000000002</v>
      </c>
    </row>
    <row r="26" spans="2:13" x14ac:dyDescent="0.25">
      <c r="B26" s="1"/>
      <c r="C26" s="1"/>
      <c r="D26" s="1"/>
      <c r="F26" s="1"/>
      <c r="G26" s="1"/>
      <c r="H26" s="1"/>
      <c r="I26" s="1"/>
      <c r="J26" s="1"/>
      <c r="K26" s="1"/>
      <c r="L26" s="1"/>
      <c r="M26" s="1"/>
    </row>
    <row r="27" spans="2:13" x14ac:dyDescent="0.25">
      <c r="B27" s="1"/>
      <c r="C27" s="1"/>
      <c r="D27" s="1"/>
      <c r="F27" s="1"/>
      <c r="G27" s="1"/>
      <c r="H27" s="1"/>
      <c r="I27" s="1"/>
      <c r="J27" s="1"/>
      <c r="K27" s="1"/>
      <c r="L27" s="1"/>
      <c r="M27" s="1"/>
    </row>
    <row r="28" spans="2:13" x14ac:dyDescent="0.25">
      <c r="B28" s="26">
        <v>2017</v>
      </c>
      <c r="C28" s="26"/>
      <c r="D28" s="26"/>
      <c r="E28" s="26"/>
      <c r="F28" s="26"/>
      <c r="G28" s="1"/>
      <c r="H28" s="1"/>
      <c r="I28" s="1"/>
      <c r="J28" s="1"/>
      <c r="K28" s="1"/>
      <c r="L28" s="1"/>
      <c r="M28" s="1"/>
    </row>
    <row r="29" spans="2:13" x14ac:dyDescent="0.25">
      <c r="B29" s="1"/>
      <c r="C29" s="1"/>
      <c r="D29" s="9">
        <v>0.1789</v>
      </c>
      <c r="F29" s="1"/>
      <c r="G29" s="1"/>
      <c r="H29" s="1"/>
      <c r="I29" s="1"/>
      <c r="J29" s="1"/>
      <c r="K29" s="1"/>
      <c r="L29" s="1"/>
      <c r="M29" s="1"/>
    </row>
    <row r="30" spans="2:13" x14ac:dyDescent="0.25">
      <c r="B30" s="1"/>
      <c r="C30" s="1"/>
      <c r="D30" s="1"/>
      <c r="F30" s="1"/>
      <c r="G30" s="1"/>
      <c r="H30" s="1"/>
      <c r="I30" s="1"/>
      <c r="J30" s="1"/>
      <c r="K30" s="1"/>
      <c r="L30" s="1"/>
      <c r="M30" s="1"/>
    </row>
    <row r="31" spans="2:13" x14ac:dyDescent="0.25">
      <c r="B31" s="1"/>
      <c r="C31" s="1"/>
      <c r="D31" s="1"/>
      <c r="F31" s="1"/>
      <c r="G31" s="1"/>
      <c r="H31" s="1"/>
      <c r="I31" s="1"/>
      <c r="J31" s="1"/>
      <c r="K31" s="1"/>
      <c r="L31" s="1"/>
      <c r="M31" s="1"/>
    </row>
    <row r="32" spans="2:13" x14ac:dyDescent="0.25">
      <c r="B32" s="1"/>
      <c r="C32" s="1"/>
      <c r="D32" s="1"/>
      <c r="F32" s="1"/>
      <c r="G32" s="1"/>
      <c r="H32" s="1"/>
      <c r="I32" s="1"/>
      <c r="J32" s="1"/>
      <c r="K32" s="1"/>
      <c r="L32" s="1"/>
      <c r="M32" s="1"/>
    </row>
    <row r="33" spans="1:18" x14ac:dyDescent="0.25">
      <c r="B33" s="1"/>
      <c r="C33" s="1"/>
      <c r="D33" s="1"/>
      <c r="F33" s="1"/>
      <c r="G33" s="1"/>
      <c r="H33" s="1"/>
      <c r="I33" s="1"/>
      <c r="J33" s="1"/>
      <c r="K33" s="1"/>
      <c r="L33" s="1"/>
      <c r="M33" s="1"/>
    </row>
    <row r="34" spans="1:18" x14ac:dyDescent="0.25">
      <c r="B34" s="1"/>
      <c r="C34" s="1"/>
      <c r="D34" s="1"/>
      <c r="F34" s="1"/>
      <c r="G34" s="1"/>
      <c r="H34" s="1"/>
      <c r="I34" s="1"/>
      <c r="J34" s="1"/>
      <c r="K34" s="1"/>
      <c r="L34" s="1"/>
      <c r="M34" s="1"/>
    </row>
    <row r="35" spans="1:18" x14ac:dyDescent="0.25">
      <c r="B35" s="1"/>
      <c r="C35" s="1"/>
      <c r="D35" s="1"/>
      <c r="F35" s="1"/>
      <c r="G35" s="1"/>
      <c r="H35" s="1"/>
      <c r="I35" s="1"/>
      <c r="J35" s="1"/>
      <c r="K35" s="1"/>
      <c r="L35" s="1"/>
      <c r="M35" s="1"/>
    </row>
    <row r="36" spans="1:18" x14ac:dyDescent="0.25">
      <c r="B36" s="1"/>
      <c r="C36" s="1"/>
      <c r="D36" s="1"/>
      <c r="F36" s="1"/>
      <c r="G36" s="1"/>
      <c r="H36" s="1"/>
      <c r="I36" s="1"/>
      <c r="J36" s="1"/>
      <c r="K36" s="1"/>
      <c r="L36" s="1"/>
      <c r="M36" s="1"/>
    </row>
    <row r="37" spans="1:18" x14ac:dyDescent="0.25">
      <c r="B37" s="1"/>
      <c r="C37" s="1"/>
      <c r="D37" s="1"/>
      <c r="F37" s="1"/>
      <c r="G37" s="1"/>
      <c r="H37" s="1"/>
      <c r="I37" s="1"/>
      <c r="J37" s="1"/>
      <c r="K37" s="1"/>
      <c r="L37" s="1"/>
      <c r="M37" s="1"/>
    </row>
    <row r="38" spans="1:18" x14ac:dyDescent="0.25">
      <c r="B38" s="1"/>
      <c r="C38" s="1"/>
      <c r="D38" s="1"/>
      <c r="F38" s="1"/>
      <c r="G38" s="1"/>
      <c r="H38" s="1"/>
      <c r="I38" s="1"/>
      <c r="J38" s="1"/>
      <c r="K38" s="1"/>
      <c r="L38" s="1"/>
      <c r="M38" s="1"/>
    </row>
    <row r="39" spans="1:18" x14ac:dyDescent="0.25">
      <c r="B39" s="1"/>
      <c r="C39" s="1"/>
      <c r="D39" s="1"/>
      <c r="F39" s="1"/>
      <c r="G39" s="1"/>
      <c r="H39" s="1"/>
      <c r="I39" s="1"/>
      <c r="J39" s="1"/>
      <c r="K39" s="1"/>
      <c r="L39" s="1"/>
      <c r="M39" s="1"/>
    </row>
    <row r="40" spans="1:18" x14ac:dyDescent="0.25">
      <c r="B40" s="9">
        <v>-3.9300000000000002E-2</v>
      </c>
      <c r="C40" s="1"/>
      <c r="D40" s="1"/>
      <c r="E40" s="11">
        <v>0.39710000000000001</v>
      </c>
      <c r="F40" s="11">
        <v>0.39710000000000001</v>
      </c>
      <c r="G40" s="4"/>
      <c r="H40" s="1"/>
      <c r="I40" s="1"/>
      <c r="J40" s="1"/>
      <c r="K40" s="1"/>
      <c r="L40" s="1"/>
      <c r="M40" s="1"/>
      <c r="P40" s="25" t="s">
        <v>15</v>
      </c>
      <c r="Q40" s="25"/>
      <c r="R40" s="25"/>
    </row>
    <row r="41" spans="1:18" x14ac:dyDescent="0.25">
      <c r="P41" s="2"/>
      <c r="Q41" s="7" t="s">
        <v>11</v>
      </c>
      <c r="R41" s="7" t="s">
        <v>10</v>
      </c>
    </row>
    <row r="42" spans="1:18" x14ac:dyDescent="0.25">
      <c r="P42" s="7">
        <v>2015</v>
      </c>
      <c r="Q42" s="12">
        <v>0.17130000000000001</v>
      </c>
      <c r="R42" s="12">
        <v>0.11990000000000001</v>
      </c>
    </row>
    <row r="43" spans="1:18" x14ac:dyDescent="0.25">
      <c r="P43" s="7">
        <v>2016</v>
      </c>
      <c r="Q43" s="12">
        <v>0.17510000000000001</v>
      </c>
      <c r="R43" s="12">
        <v>5.67E-2</v>
      </c>
    </row>
    <row r="44" spans="1:18" x14ac:dyDescent="0.25">
      <c r="P44" s="7">
        <v>2017</v>
      </c>
      <c r="Q44" s="12">
        <v>0.1789</v>
      </c>
      <c r="R44" s="12">
        <v>7.1800000000000003E-2</v>
      </c>
    </row>
    <row r="46" spans="1:18" s="1" customFormat="1" x14ac:dyDescent="0.25">
      <c r="A46" s="15"/>
    </row>
    <row r="47" spans="1:18" s="1" customFormat="1" x14ac:dyDescent="0.25">
      <c r="A47" s="15"/>
    </row>
    <row r="48" spans="1:18" s="16" customFormat="1" ht="18.75" x14ac:dyDescent="0.3">
      <c r="B48" s="16" t="s">
        <v>31</v>
      </c>
    </row>
    <row r="49" spans="1:18" x14ac:dyDescent="0.25">
      <c r="B49" s="26">
        <v>2015</v>
      </c>
      <c r="C49" s="26"/>
      <c r="D49" s="26"/>
      <c r="E49" s="26"/>
      <c r="F49" s="26"/>
      <c r="G49" s="1"/>
      <c r="H49" s="26">
        <v>2016</v>
      </c>
      <c r="I49" s="26"/>
      <c r="J49" s="26"/>
      <c r="K49" s="26">
        <v>2016</v>
      </c>
      <c r="L49" s="26"/>
      <c r="M49" s="26"/>
    </row>
    <row r="50" spans="1:18" x14ac:dyDescent="0.25">
      <c r="B50" s="1"/>
      <c r="C50" s="1"/>
      <c r="D50" s="9">
        <v>2.4799999999999999E-2</v>
      </c>
      <c r="F50" s="1"/>
      <c r="G50" s="1"/>
      <c r="H50" s="1"/>
      <c r="I50" s="1"/>
      <c r="J50" s="1"/>
      <c r="K50" s="1"/>
      <c r="L50" s="9">
        <v>2.46E-2</v>
      </c>
      <c r="M50" s="1"/>
    </row>
    <row r="51" spans="1:18" x14ac:dyDescent="0.25">
      <c r="B51" s="1"/>
      <c r="C51" s="1"/>
      <c r="D51" s="1"/>
      <c r="F51" s="1"/>
      <c r="G51" s="1"/>
      <c r="H51" s="1"/>
      <c r="I51" s="1"/>
      <c r="J51" s="1"/>
      <c r="K51" s="1"/>
      <c r="L51" s="1"/>
      <c r="M51" s="1"/>
    </row>
    <row r="52" spans="1:18" x14ac:dyDescent="0.25">
      <c r="B52" s="1"/>
      <c r="C52" s="1"/>
      <c r="D52" s="1"/>
      <c r="F52" s="1"/>
      <c r="G52" s="1"/>
      <c r="H52" s="1"/>
      <c r="I52" s="1"/>
      <c r="J52" s="1"/>
      <c r="K52" s="1"/>
      <c r="L52" s="1"/>
      <c r="M52" s="1"/>
    </row>
    <row r="53" spans="1:18" x14ac:dyDescent="0.25">
      <c r="B53" s="1"/>
      <c r="C53" s="1"/>
      <c r="D53" s="1"/>
      <c r="F53" s="1"/>
      <c r="G53" s="1"/>
      <c r="H53" s="1"/>
      <c r="I53" s="1"/>
      <c r="J53" s="1"/>
      <c r="K53" s="1"/>
      <c r="L53" s="1"/>
      <c r="M53" s="1"/>
    </row>
    <row r="54" spans="1:18" x14ac:dyDescent="0.25">
      <c r="B54" s="1"/>
      <c r="C54" s="1"/>
      <c r="D54" s="1"/>
      <c r="F54" s="1"/>
      <c r="G54" s="1"/>
      <c r="H54" s="1"/>
      <c r="I54" s="1"/>
      <c r="J54" s="1"/>
      <c r="K54" s="1"/>
      <c r="L54" s="1"/>
      <c r="M54" s="1"/>
    </row>
    <row r="55" spans="1:18" x14ac:dyDescent="0.25">
      <c r="B55" s="1"/>
      <c r="C55" s="1"/>
      <c r="D55" s="1"/>
      <c r="F55" s="1"/>
      <c r="G55" s="1"/>
      <c r="H55" s="1"/>
      <c r="I55" s="1"/>
      <c r="J55" s="1"/>
      <c r="K55" s="1"/>
      <c r="L55" s="1"/>
      <c r="M55" s="1"/>
    </row>
    <row r="56" spans="1:18" x14ac:dyDescent="0.25">
      <c r="B56" s="1"/>
      <c r="C56" s="1"/>
      <c r="D56" s="1"/>
      <c r="F56" s="1"/>
      <c r="G56" s="1"/>
      <c r="H56" s="1"/>
      <c r="I56" s="1"/>
      <c r="J56" s="1"/>
      <c r="K56" s="1"/>
      <c r="L56" s="1"/>
      <c r="M56" s="1"/>
    </row>
    <row r="57" spans="1:18" x14ac:dyDescent="0.25">
      <c r="B57" s="1"/>
      <c r="C57" s="1"/>
      <c r="D57" s="1"/>
      <c r="F57" s="1"/>
      <c r="G57" s="1"/>
      <c r="H57" s="1"/>
      <c r="I57" s="1"/>
      <c r="J57" s="1"/>
      <c r="K57" s="1"/>
      <c r="L57" s="1"/>
      <c r="M57" s="1"/>
    </row>
    <row r="58" spans="1:18" x14ac:dyDescent="0.25">
      <c r="B58" s="1"/>
      <c r="C58" s="1"/>
      <c r="D58" s="1"/>
      <c r="F58" s="1"/>
      <c r="G58" s="1"/>
      <c r="H58" s="1"/>
      <c r="I58" s="1"/>
      <c r="J58" s="1"/>
      <c r="K58" s="1"/>
      <c r="L58" s="1"/>
      <c r="M58" s="1"/>
    </row>
    <row r="59" spans="1:18" x14ac:dyDescent="0.25">
      <c r="B59" s="1"/>
      <c r="C59" s="1"/>
      <c r="D59" s="1"/>
      <c r="F59" s="1"/>
      <c r="G59" s="1"/>
      <c r="H59" s="1"/>
      <c r="I59" s="1"/>
      <c r="J59" s="1"/>
      <c r="K59" s="1"/>
      <c r="L59" s="1"/>
      <c r="M59" s="1"/>
    </row>
    <row r="60" spans="1:18" x14ac:dyDescent="0.25">
      <c r="B60" s="1"/>
      <c r="C60" s="1"/>
      <c r="D60" s="1"/>
      <c r="F60" s="1"/>
      <c r="G60" s="1"/>
      <c r="H60" s="1"/>
      <c r="I60" s="1"/>
      <c r="J60" s="1"/>
      <c r="K60" s="1"/>
      <c r="L60" s="1"/>
      <c r="M60" s="1"/>
    </row>
    <row r="61" spans="1:18" x14ac:dyDescent="0.25">
      <c r="B61" s="9">
        <v>4.7999999999999996E-3</v>
      </c>
      <c r="C61" s="1"/>
      <c r="D61" s="1"/>
      <c r="E61" s="9">
        <v>4.48E-2</v>
      </c>
      <c r="F61" s="9"/>
      <c r="G61" s="4"/>
      <c r="H61" s="10">
        <v>5.4000000000000003E-3</v>
      </c>
      <c r="I61" s="5"/>
      <c r="J61" s="1"/>
      <c r="K61" s="1"/>
      <c r="L61" s="1"/>
      <c r="M61" s="11">
        <v>4.3799999999999999E-2</v>
      </c>
    </row>
    <row r="62" spans="1:18" s="1" customFormat="1" x14ac:dyDescent="0.25">
      <c r="A62" s="15"/>
      <c r="B62" s="9"/>
      <c r="E62" s="9"/>
      <c r="F62" s="9"/>
      <c r="G62" s="4"/>
      <c r="H62" s="10"/>
      <c r="I62" s="5"/>
      <c r="M62" s="11"/>
    </row>
    <row r="64" spans="1:18" x14ac:dyDescent="0.25">
      <c r="B64" s="26">
        <v>2017</v>
      </c>
      <c r="C64" s="26"/>
      <c r="D64" s="26"/>
      <c r="E64" s="26"/>
      <c r="F64" s="26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2:18" x14ac:dyDescent="0.25">
      <c r="B65" s="1"/>
      <c r="C65" s="1"/>
      <c r="D65" s="9">
        <v>2.4400000000000002E-2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2:18" x14ac:dyDescent="0.25">
      <c r="B66" s="1"/>
      <c r="C66" s="1"/>
      <c r="D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2:18" x14ac:dyDescent="0.25">
      <c r="B67" s="1"/>
      <c r="C67" s="1"/>
      <c r="D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2:18" x14ac:dyDescent="0.25">
      <c r="B68" s="1"/>
      <c r="C68" s="1"/>
      <c r="D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2:18" x14ac:dyDescent="0.25">
      <c r="B69" s="1"/>
      <c r="C69" s="1"/>
      <c r="D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2:18" x14ac:dyDescent="0.25">
      <c r="B70" s="1"/>
      <c r="C70" s="1"/>
      <c r="D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2:18" x14ac:dyDescent="0.25">
      <c r="B71" s="1"/>
      <c r="C71" s="1"/>
      <c r="D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2:18" x14ac:dyDescent="0.25">
      <c r="B72" s="1"/>
      <c r="C72" s="1"/>
      <c r="D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2:18" x14ac:dyDescent="0.25">
      <c r="B73" s="1"/>
      <c r="C73" s="1"/>
      <c r="D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2:18" x14ac:dyDescent="0.25">
      <c r="B74" s="1"/>
      <c r="C74" s="1"/>
      <c r="D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2:18" x14ac:dyDescent="0.25">
      <c r="B75" s="1"/>
      <c r="C75" s="1"/>
      <c r="D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2:18" x14ac:dyDescent="0.25">
      <c r="B76" s="9">
        <v>6.0000000000000001E-3</v>
      </c>
      <c r="C76" s="1"/>
      <c r="D76" s="1"/>
      <c r="E76" s="11">
        <v>0.39710000000000001</v>
      </c>
      <c r="F76" s="11">
        <v>4.2799999999999998E-2</v>
      </c>
      <c r="G76" s="4"/>
      <c r="H76" s="1"/>
      <c r="I76" s="1"/>
      <c r="J76" s="1"/>
      <c r="K76" s="1"/>
      <c r="L76" s="1"/>
      <c r="M76" s="1"/>
      <c r="N76" s="1"/>
      <c r="O76" s="1"/>
      <c r="P76" s="25" t="s">
        <v>15</v>
      </c>
      <c r="Q76" s="25"/>
      <c r="R76" s="25"/>
    </row>
    <row r="77" spans="2:18" x14ac:dyDescent="0.25">
      <c r="B77" s="1"/>
      <c r="C77" s="1"/>
      <c r="D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2"/>
      <c r="Q77" s="13" t="s">
        <v>30</v>
      </c>
      <c r="R77" s="8" t="s">
        <v>19</v>
      </c>
    </row>
    <row r="78" spans="2:18" x14ac:dyDescent="0.25">
      <c r="B78" s="1"/>
      <c r="C78" s="1"/>
      <c r="D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3">
        <v>2015</v>
      </c>
      <c r="Q78" s="14">
        <v>2.48</v>
      </c>
      <c r="R78" s="14">
        <v>3.86</v>
      </c>
    </row>
    <row r="79" spans="2:18" x14ac:dyDescent="0.25">
      <c r="B79" s="1"/>
      <c r="C79" s="1"/>
      <c r="D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3">
        <v>2016</v>
      </c>
      <c r="Q79" s="14">
        <v>2.46</v>
      </c>
      <c r="R79" s="14">
        <v>4.12</v>
      </c>
    </row>
    <row r="80" spans="2:18" x14ac:dyDescent="0.25">
      <c r="B80" s="1"/>
      <c r="C80" s="1"/>
      <c r="D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3">
        <v>2017</v>
      </c>
      <c r="Q80" s="14">
        <v>2.44</v>
      </c>
      <c r="R80" s="3">
        <v>2.6</v>
      </c>
    </row>
    <row r="82" spans="2:18" s="16" customFormat="1" ht="18.75" x14ac:dyDescent="0.3">
      <c r="B82" s="16" t="s">
        <v>32</v>
      </c>
    </row>
    <row r="83" spans="2:18" x14ac:dyDescent="0.25">
      <c r="B83" s="26">
        <v>2015</v>
      </c>
      <c r="C83" s="26"/>
      <c r="D83" s="26"/>
      <c r="E83" s="26"/>
      <c r="F83" s="26"/>
      <c r="G83" s="1"/>
      <c r="H83" s="26">
        <v>2016</v>
      </c>
      <c r="I83" s="26"/>
      <c r="J83" s="26"/>
      <c r="K83" s="26">
        <v>2016</v>
      </c>
      <c r="L83" s="26"/>
      <c r="M83" s="26"/>
      <c r="N83" s="1"/>
      <c r="O83" s="1"/>
      <c r="P83" s="1"/>
      <c r="Q83" s="1"/>
      <c r="R83" s="1"/>
    </row>
    <row r="84" spans="2:18" x14ac:dyDescent="0.25">
      <c r="B84" s="1"/>
      <c r="C84" s="10">
        <v>1.6299999999999999E-2</v>
      </c>
      <c r="F84" s="1"/>
      <c r="G84" s="1"/>
      <c r="H84" s="1"/>
      <c r="I84" s="1"/>
      <c r="J84" s="1"/>
      <c r="K84" s="1"/>
      <c r="L84" s="9">
        <v>1.66E-2</v>
      </c>
      <c r="M84" s="1"/>
      <c r="N84" s="1"/>
      <c r="O84" s="1"/>
      <c r="P84" s="1"/>
      <c r="Q84" s="1"/>
      <c r="R84" s="1"/>
    </row>
    <row r="85" spans="2:18" x14ac:dyDescent="0.25">
      <c r="B85" s="1"/>
      <c r="C85" s="1"/>
      <c r="D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2:18" x14ac:dyDescent="0.25">
      <c r="B86" s="1"/>
      <c r="C86" s="1"/>
      <c r="D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2:18" x14ac:dyDescent="0.25">
      <c r="B87" s="1"/>
      <c r="C87" s="1"/>
      <c r="D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2:18" x14ac:dyDescent="0.25">
      <c r="B88" s="1"/>
      <c r="C88" s="1"/>
      <c r="D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2:18" x14ac:dyDescent="0.25">
      <c r="B89" s="1"/>
      <c r="C89" s="1"/>
      <c r="D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2:18" x14ac:dyDescent="0.25">
      <c r="B90" s="1"/>
      <c r="C90" s="1"/>
      <c r="D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2:18" x14ac:dyDescent="0.25">
      <c r="B91" s="1"/>
      <c r="C91" s="1"/>
      <c r="D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2:18" x14ac:dyDescent="0.25">
      <c r="B92" s="1"/>
      <c r="C92" s="1"/>
      <c r="D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2:18" x14ac:dyDescent="0.25">
      <c r="B93" s="1"/>
      <c r="C93" s="1"/>
      <c r="D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2:18" x14ac:dyDescent="0.25">
      <c r="B94" s="1"/>
      <c r="C94" s="1"/>
      <c r="D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2:18" x14ac:dyDescent="0.25">
      <c r="B95" s="9">
        <v>1.6999999999999999E-3</v>
      </c>
      <c r="C95" s="1"/>
      <c r="D95" s="1"/>
      <c r="E95" s="9">
        <v>3.09E-2</v>
      </c>
      <c r="F95" s="9"/>
      <c r="G95" s="4"/>
      <c r="H95" s="10">
        <v>1.5E-3</v>
      </c>
      <c r="I95" s="5"/>
      <c r="J95" s="1"/>
      <c r="K95" s="1"/>
      <c r="L95" s="1"/>
      <c r="M95" s="11">
        <v>3.1699999999999999E-2</v>
      </c>
      <c r="N95" s="1"/>
      <c r="O95" s="1"/>
      <c r="P95" s="1"/>
      <c r="Q95" s="1"/>
      <c r="R95" s="1"/>
    </row>
    <row r="96" spans="2:18" x14ac:dyDescent="0.25">
      <c r="B96" s="1"/>
      <c r="C96" s="1"/>
      <c r="D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2:18" x14ac:dyDescent="0.25">
      <c r="B97" s="26">
        <v>2017</v>
      </c>
      <c r="C97" s="26"/>
      <c r="D97" s="26"/>
      <c r="E97" s="26"/>
      <c r="F97" s="26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2:18" x14ac:dyDescent="0.25">
      <c r="B98" s="1"/>
      <c r="C98" s="10">
        <v>1.6899999999999998E-2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2:18" x14ac:dyDescent="0.25">
      <c r="B99" s="1"/>
      <c r="C99" s="1"/>
      <c r="D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2:18" x14ac:dyDescent="0.25">
      <c r="B100" s="1"/>
      <c r="C100" s="1"/>
      <c r="D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2:18" x14ac:dyDescent="0.25">
      <c r="B101" s="1"/>
      <c r="C101" s="1"/>
      <c r="D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2:18" x14ac:dyDescent="0.25">
      <c r="B102" s="1"/>
      <c r="C102" s="1"/>
      <c r="D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2:18" x14ac:dyDescent="0.25">
      <c r="B103" s="1"/>
      <c r="C103" s="1"/>
      <c r="D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2:18" x14ac:dyDescent="0.25">
      <c r="B104" s="1"/>
      <c r="C104" s="1"/>
      <c r="D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2:18" x14ac:dyDescent="0.25">
      <c r="B105" s="1"/>
      <c r="C105" s="1"/>
      <c r="D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2:18" x14ac:dyDescent="0.25">
      <c r="B106" s="1"/>
      <c r="C106" s="1"/>
      <c r="D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2:18" x14ac:dyDescent="0.25">
      <c r="B107" s="1"/>
      <c r="C107" s="1"/>
      <c r="D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2:18" x14ac:dyDescent="0.25">
      <c r="B108" s="1"/>
      <c r="C108" s="1"/>
      <c r="D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2:18" x14ac:dyDescent="0.25">
      <c r="B109" s="9">
        <v>1.2999999999999999E-3</v>
      </c>
      <c r="C109" s="1"/>
      <c r="D109" s="1"/>
      <c r="E109" s="11">
        <v>3.2500000000000001E-2</v>
      </c>
      <c r="G109" s="4"/>
      <c r="H109" s="1"/>
      <c r="I109" s="1"/>
      <c r="J109" s="1"/>
      <c r="K109" s="1"/>
      <c r="L109" s="1"/>
      <c r="M109" s="1"/>
      <c r="N109" s="1"/>
      <c r="O109" s="1"/>
      <c r="P109" s="25" t="s">
        <v>15</v>
      </c>
      <c r="Q109" s="25"/>
      <c r="R109" s="25"/>
    </row>
    <row r="110" spans="2:18" x14ac:dyDescent="0.25">
      <c r="B110" s="1"/>
      <c r="C110" s="1"/>
      <c r="D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2"/>
      <c r="Q110" s="13" t="s">
        <v>30</v>
      </c>
      <c r="R110" s="8" t="s">
        <v>20</v>
      </c>
    </row>
    <row r="111" spans="2:18" x14ac:dyDescent="0.25">
      <c r="B111" s="1"/>
      <c r="C111" s="1"/>
      <c r="D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3">
        <v>2015</v>
      </c>
      <c r="Q111" s="3">
        <v>0.51</v>
      </c>
      <c r="R111" s="3">
        <v>2.58</v>
      </c>
    </row>
    <row r="112" spans="2:18" x14ac:dyDescent="0.25">
      <c r="B112" s="1"/>
      <c r="C112" s="1"/>
      <c r="D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3">
        <v>2016</v>
      </c>
      <c r="Q112" s="3">
        <v>0.6</v>
      </c>
      <c r="R112" s="3">
        <v>2.78</v>
      </c>
    </row>
    <row r="113" spans="1:19" x14ac:dyDescent="0.25">
      <c r="B113" s="1"/>
      <c r="C113" s="1"/>
      <c r="D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3">
        <v>2017</v>
      </c>
      <c r="Q113" s="3">
        <v>0.69</v>
      </c>
      <c r="R113" s="3">
        <v>1.68</v>
      </c>
    </row>
    <row r="116" spans="1:19" s="16" customFormat="1" ht="18.75" x14ac:dyDescent="0.3">
      <c r="A116" s="16" t="s">
        <v>33</v>
      </c>
    </row>
    <row r="117" spans="1:19" x14ac:dyDescent="0.25">
      <c r="B117" s="26">
        <v>2015</v>
      </c>
      <c r="C117" s="26"/>
      <c r="D117" s="26"/>
      <c r="E117" s="26"/>
      <c r="F117" s="26"/>
      <c r="G117" s="1"/>
      <c r="H117" s="26">
        <v>2016</v>
      </c>
      <c r="I117" s="26"/>
      <c r="J117" s="26"/>
      <c r="K117" s="26">
        <v>2016</v>
      </c>
      <c r="L117" s="26"/>
      <c r="M117" s="26"/>
      <c r="N117" s="1"/>
      <c r="O117" s="1"/>
      <c r="P117" s="1"/>
      <c r="Q117" s="1"/>
      <c r="R117" s="1"/>
      <c r="S117" s="1"/>
    </row>
    <row r="118" spans="1:19" x14ac:dyDescent="0.25">
      <c r="B118" s="1"/>
      <c r="C118" s="10">
        <v>5.1000000000000004E-3</v>
      </c>
      <c r="F118" s="1"/>
      <c r="G118" s="1"/>
      <c r="H118" s="1"/>
      <c r="I118" s="1"/>
      <c r="J118" s="1"/>
      <c r="K118" s="1"/>
      <c r="L118" s="9">
        <v>6.0000000000000001E-3</v>
      </c>
      <c r="M118" s="1"/>
      <c r="N118" s="1"/>
      <c r="O118" s="1"/>
      <c r="P118" s="1"/>
      <c r="Q118" s="1"/>
      <c r="R118" s="1"/>
      <c r="S118" s="1"/>
    </row>
    <row r="119" spans="1:19" x14ac:dyDescent="0.25">
      <c r="B119" s="1"/>
      <c r="C119" s="1"/>
      <c r="D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x14ac:dyDescent="0.25">
      <c r="B120" s="1"/>
      <c r="C120" s="1"/>
      <c r="D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x14ac:dyDescent="0.25">
      <c r="B121" s="1"/>
      <c r="C121" s="1"/>
      <c r="D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x14ac:dyDescent="0.25">
      <c r="B122" s="1"/>
      <c r="C122" s="1"/>
      <c r="D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x14ac:dyDescent="0.25">
      <c r="B123" s="1"/>
      <c r="C123" s="1"/>
      <c r="D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x14ac:dyDescent="0.25">
      <c r="B124" s="1"/>
      <c r="C124" s="1"/>
      <c r="D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x14ac:dyDescent="0.25">
      <c r="B125" s="1"/>
      <c r="C125" s="1"/>
      <c r="D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x14ac:dyDescent="0.25">
      <c r="B126" s="1"/>
      <c r="C126" s="1"/>
      <c r="D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x14ac:dyDescent="0.25">
      <c r="B127" s="1"/>
      <c r="C127" s="1"/>
      <c r="D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x14ac:dyDescent="0.25">
      <c r="B128" s="1"/>
      <c r="C128" s="1"/>
      <c r="D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2:19" x14ac:dyDescent="0.25">
      <c r="B129" s="9">
        <v>0</v>
      </c>
      <c r="C129" s="1"/>
      <c r="D129" s="1"/>
      <c r="E129" s="9">
        <v>1.2699999999999999E-2</v>
      </c>
      <c r="F129" s="9"/>
      <c r="G129" s="4"/>
      <c r="H129" s="10">
        <v>0</v>
      </c>
      <c r="I129" s="5"/>
      <c r="J129" s="1"/>
      <c r="K129" s="1"/>
      <c r="L129" s="1"/>
      <c r="M129" s="11">
        <v>1.46E-2</v>
      </c>
      <c r="N129" s="1"/>
      <c r="O129" s="1"/>
      <c r="P129" s="1"/>
      <c r="Q129" s="1"/>
      <c r="R129" s="1"/>
      <c r="S129" s="1"/>
    </row>
    <row r="130" spans="2:19" x14ac:dyDescent="0.25">
      <c r="B130" s="1"/>
      <c r="C130" s="1"/>
      <c r="D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2:19" x14ac:dyDescent="0.25">
      <c r="B131" s="26">
        <v>2017</v>
      </c>
      <c r="C131" s="26"/>
      <c r="D131" s="26"/>
      <c r="E131" s="26"/>
      <c r="F131" s="26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2:19" x14ac:dyDescent="0.25">
      <c r="B132" s="1"/>
      <c r="C132" s="1"/>
      <c r="D132" s="9">
        <v>6.8999999999999999E-3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2:19" x14ac:dyDescent="0.25">
      <c r="B133" s="1"/>
      <c r="C133" s="1"/>
      <c r="D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2:19" x14ac:dyDescent="0.25">
      <c r="B134" s="1"/>
      <c r="C134" s="1"/>
      <c r="D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2:19" x14ac:dyDescent="0.25">
      <c r="B135" s="1"/>
      <c r="C135" s="1"/>
      <c r="D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2:19" x14ac:dyDescent="0.25">
      <c r="B136" s="1"/>
      <c r="C136" s="1"/>
      <c r="D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2:19" x14ac:dyDescent="0.25">
      <c r="B137" s="1"/>
      <c r="C137" s="1"/>
      <c r="D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2:19" x14ac:dyDescent="0.25">
      <c r="B138" s="1"/>
      <c r="C138" s="1"/>
      <c r="D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2:19" x14ac:dyDescent="0.25">
      <c r="B139" s="1"/>
      <c r="C139" s="1"/>
      <c r="D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2:19" x14ac:dyDescent="0.25">
      <c r="B140" s="1"/>
      <c r="C140" s="1"/>
      <c r="D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2:19" x14ac:dyDescent="0.25">
      <c r="B141" s="1"/>
      <c r="C141" s="1"/>
      <c r="D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2:19" x14ac:dyDescent="0.25">
      <c r="B142" s="1"/>
      <c r="C142" s="1"/>
      <c r="D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2:19" x14ac:dyDescent="0.25">
      <c r="B143" s="9">
        <v>0</v>
      </c>
      <c r="C143" s="1"/>
      <c r="D143" s="1"/>
      <c r="E143" s="11">
        <v>1.6500000000000001E-2</v>
      </c>
      <c r="G143" s="4"/>
      <c r="H143" s="1"/>
      <c r="I143" s="1"/>
      <c r="J143" s="1"/>
      <c r="K143" s="1"/>
      <c r="L143" s="1"/>
      <c r="M143" s="1"/>
      <c r="N143" s="1"/>
      <c r="O143" s="1"/>
      <c r="P143" s="25" t="s">
        <v>15</v>
      </c>
      <c r="Q143" s="25"/>
      <c r="R143" s="25"/>
      <c r="S143" s="1"/>
    </row>
    <row r="144" spans="2:19" x14ac:dyDescent="0.25">
      <c r="B144" s="1"/>
      <c r="C144" s="1"/>
      <c r="D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2"/>
      <c r="Q144" s="13" t="s">
        <v>30</v>
      </c>
      <c r="R144" s="8" t="s">
        <v>21</v>
      </c>
      <c r="S144" s="1"/>
    </row>
    <row r="145" spans="2:19" x14ac:dyDescent="0.25">
      <c r="B145" s="1"/>
      <c r="C145" s="1"/>
      <c r="D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3">
        <v>2015</v>
      </c>
      <c r="Q145" s="3">
        <v>1.63</v>
      </c>
      <c r="R145" s="3">
        <v>1.1599999999999999</v>
      </c>
      <c r="S145" s="1"/>
    </row>
    <row r="146" spans="2:19" x14ac:dyDescent="0.25">
      <c r="B146" s="1"/>
      <c r="C146" s="1"/>
      <c r="D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3">
        <v>2016</v>
      </c>
      <c r="Q146" s="3">
        <v>1.66</v>
      </c>
      <c r="R146" s="3">
        <v>1.18</v>
      </c>
      <c r="S146" s="1"/>
    </row>
    <row r="147" spans="2:19" x14ac:dyDescent="0.25">
      <c r="B147" s="1"/>
      <c r="C147" s="1"/>
      <c r="D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3">
        <v>2017</v>
      </c>
      <c r="Q147" s="3">
        <v>1.69</v>
      </c>
      <c r="R147" s="3">
        <v>0.65</v>
      </c>
      <c r="S147" s="1"/>
    </row>
    <row r="148" spans="2:19" x14ac:dyDescent="0.25">
      <c r="B148" s="1"/>
      <c r="C148" s="1"/>
      <c r="D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</sheetData>
  <mergeCells count="17">
    <mergeCell ref="P40:R40"/>
    <mergeCell ref="B13:F13"/>
    <mergeCell ref="H13:M13"/>
    <mergeCell ref="B28:F28"/>
    <mergeCell ref="Q6:S6"/>
    <mergeCell ref="B49:F49"/>
    <mergeCell ref="H49:M49"/>
    <mergeCell ref="B64:F64"/>
    <mergeCell ref="P76:R76"/>
    <mergeCell ref="B83:F83"/>
    <mergeCell ref="H83:M83"/>
    <mergeCell ref="P143:R143"/>
    <mergeCell ref="B97:F97"/>
    <mergeCell ref="P109:R109"/>
    <mergeCell ref="B117:F117"/>
    <mergeCell ref="H117:M117"/>
    <mergeCell ref="B131:F13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W</dc:creator>
  <cp:lastModifiedBy>Michal W</cp:lastModifiedBy>
  <dcterms:created xsi:type="dcterms:W3CDTF">2018-11-09T17:30:26Z</dcterms:created>
  <dcterms:modified xsi:type="dcterms:W3CDTF">2018-11-22T19:38:37Z</dcterms:modified>
</cp:coreProperties>
</file>