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B12" i="1" s="1"/>
  <c r="C8" i="1"/>
  <c r="C11" i="1" s="1"/>
  <c r="C12" i="1" s="1"/>
  <c r="D8" i="1"/>
  <c r="D11" i="1" s="1"/>
  <c r="D12" i="1" s="1"/>
  <c r="D14" i="1" l="1"/>
  <c r="D16" i="1" s="1"/>
  <c r="C14" i="1"/>
  <c r="C16" i="1" s="1"/>
  <c r="B14" i="1"/>
  <c r="B16" i="1" s="1"/>
</calcChain>
</file>

<file path=xl/sharedStrings.xml><?xml version="1.0" encoding="utf-8"?>
<sst xmlns="http://schemas.openxmlformats.org/spreadsheetml/2006/main" count="20" uniqueCount="20">
  <si>
    <t>Ewelina Popiel, 166491, gr. 7, zarządzanie finansami</t>
  </si>
  <si>
    <t>EBIT</t>
  </si>
  <si>
    <t>INT</t>
  </si>
  <si>
    <t>EBT</t>
  </si>
  <si>
    <t>Tax (T)</t>
  </si>
  <si>
    <t>NI</t>
  </si>
  <si>
    <r>
      <t>TAX</t>
    </r>
    <r>
      <rPr>
        <vertAlign val="subscript"/>
        <sz val="11"/>
        <color theme="1"/>
        <rFont val="Calibri"/>
        <family val="2"/>
        <charset val="238"/>
        <scheme val="minor"/>
      </rPr>
      <t>EBT</t>
    </r>
  </si>
  <si>
    <t>TA</t>
  </si>
  <si>
    <t>ROA</t>
  </si>
  <si>
    <t>Branża 20 - Produkcja chemikaliów i wyrobów chemicznych</t>
  </si>
  <si>
    <t>Rok</t>
  </si>
  <si>
    <t>Średnia arytmetyczna</t>
  </si>
  <si>
    <t>Interpretacja</t>
  </si>
  <si>
    <t>Industry Name: Chemical (Specialty)</t>
  </si>
  <si>
    <t>Odchylenie (SD)</t>
  </si>
  <si>
    <r>
      <t>W każdym przypadku ROA&gt;K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, co świadczy o tym, że przedsiębiorstwo w sposób efektywny wykorzystuje dług :)</t>
    </r>
  </si>
  <si>
    <t>Nazwa instytucji: Grupa Azoty S.A. (Polska)</t>
  </si>
  <si>
    <t>Wskaźniki</t>
  </si>
  <si>
    <r>
      <t>DŁUG (D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>)</t>
    </r>
  </si>
  <si>
    <t>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</si>
</sst>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5" fillId="4" borderId="0" applyNumberFormat="0" applyBorder="0" applyAlignment="0" applyProtection="0"/>
    <xf numFmtId="0" fontId="1" fillId="5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/>
    <xf numFmtId="10" fontId="0" fillId="0" borderId="0" xfId="0" applyNumberFormat="1" applyBorder="1" applyAlignment="1">
      <alignment horizontal="center"/>
    </xf>
    <xf numFmtId="10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/>
    <xf numFmtId="0" fontId="0" fillId="3" borderId="0" xfId="3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3" fontId="0" fillId="0" borderId="2" xfId="1" applyFont="1" applyBorder="1" applyAlignment="1">
      <alignment horizontal="center"/>
    </xf>
    <xf numFmtId="10" fontId="7" fillId="6" borderId="2" xfId="0" applyNumberFormat="1" applyFont="1" applyFill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2" borderId="1" xfId="2" applyAlignment="1">
      <alignment horizontal="center"/>
    </xf>
    <xf numFmtId="0" fontId="3" fillId="4" borderId="2" xfId="4" applyFont="1" applyBorder="1" applyAlignment="1">
      <alignment horizontal="center"/>
    </xf>
    <xf numFmtId="0" fontId="1" fillId="5" borderId="2" xfId="5" applyBorder="1" applyAlignment="1">
      <alignment horizontal="center"/>
    </xf>
    <xf numFmtId="0" fontId="1" fillId="5" borderId="2" xfId="5" applyBorder="1" applyAlignment="1">
      <alignment horizontal="center" wrapText="1"/>
    </xf>
    <xf numFmtId="0" fontId="3" fillId="4" borderId="0" xfId="4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0" fillId="5" borderId="2" xfId="5" applyFont="1" applyBorder="1" applyAlignment="1">
      <alignment horizontal="center" wrapText="1"/>
    </xf>
    <xf numFmtId="0" fontId="0" fillId="5" borderId="2" xfId="5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10" fontId="4" fillId="0" borderId="0" xfId="0" applyNumberFormat="1" applyFont="1"/>
    <xf numFmtId="10" fontId="4" fillId="0" borderId="0" xfId="0" applyNumberFormat="1" applyFont="1" applyAlignment="1">
      <alignment horizontal="left"/>
    </xf>
    <xf numFmtId="10" fontId="4" fillId="0" borderId="0" xfId="0" applyNumberFormat="1" applyFont="1" applyAlignment="1">
      <alignment horizontal="right"/>
    </xf>
  </cellXfs>
  <cellStyles count="6">
    <cellStyle name="20% - Accent3" xfId="5" builtinId="38"/>
    <cellStyle name="40% - Accent1" xfId="3" builtinId="31"/>
    <cellStyle name="Accent3" xfId="4" builtinId="37"/>
    <cellStyle name="Comma" xfId="1" builtinId="3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400"/>
              <a:t>Branża 20 - Produkcja chemikaliów i wyrobów chemicznych</a:t>
            </a:r>
          </a:p>
        </c:rich>
      </c:tx>
      <c:layout>
        <c:manualLayout>
          <c:xMode val="edge"/>
          <c:yMode val="edge"/>
          <c:x val="0.11780045351473922"/>
          <c:y val="2.7562446167097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117152022663833"/>
          <c:y val="0.14883802315408248"/>
          <c:w val="0.80827285478204114"/>
          <c:h val="0.70761968707399947"/>
        </c:manualLayout>
      </c:layout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Sheet1!$H$7:$H$10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Sheet1!$I$7:$I$11</c:f>
              <c:numCache>
                <c:formatCode>General</c:formatCode>
                <c:ptCount val="5"/>
                <c:pt idx="0">
                  <c:v>11.01</c:v>
                </c:pt>
                <c:pt idx="1">
                  <c:v>11.25</c:v>
                </c:pt>
                <c:pt idx="2">
                  <c:v>10.97</c:v>
                </c:pt>
                <c:pt idx="3">
                  <c:v>11.06</c:v>
                </c:pt>
                <c:pt idx="4">
                  <c:v>11.04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Sheet1!$H$5</c:f>
              <c:strCache>
                <c:ptCount val="1"/>
                <c:pt idx="0">
                  <c:v>Branża 20 - Produkcja chemikaliów i wyrobów chemicznych</c:v>
                </c:pt>
              </c:strCache>
            </c:strRef>
          </c:tx>
          <c:marker>
            <c:symbol val="none"/>
          </c:marker>
          <c:trendline>
            <c:trendlineType val="linear"/>
            <c:dispRSqr val="0"/>
            <c:dispEq val="0"/>
          </c:trendline>
          <c:cat>
            <c:numRef>
              <c:f>Sheet1!$H$7:$H$10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Sheet1!$I$7:$I$10</c:f>
              <c:numCache>
                <c:formatCode>General</c:formatCode>
                <c:ptCount val="4"/>
                <c:pt idx="0">
                  <c:v>11.01</c:v>
                </c:pt>
                <c:pt idx="1">
                  <c:v>11.25</c:v>
                </c:pt>
                <c:pt idx="2">
                  <c:v>10.97</c:v>
                </c:pt>
                <c:pt idx="3">
                  <c:v>11.06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49728"/>
        <c:axId val="140253056"/>
      </c:lineChart>
      <c:catAx>
        <c:axId val="14024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253056"/>
        <c:crosses val="autoZero"/>
        <c:auto val="1"/>
        <c:lblAlgn val="ctr"/>
        <c:lblOffset val="100"/>
        <c:noMultiLvlLbl val="0"/>
      </c:catAx>
      <c:valAx>
        <c:axId val="140253056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14024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</xdr:colOff>
      <xdr:row>21</xdr:row>
      <xdr:rowOff>28575</xdr:rowOff>
    </xdr:from>
    <xdr:to>
      <xdr:col>16</xdr:col>
      <xdr:colOff>190500</xdr:colOff>
      <xdr:row>32</xdr:row>
      <xdr:rowOff>161925</xdr:rowOff>
    </xdr:to>
    <xdr:sp macro="" textlink="">
      <xdr:nvSpPr>
        <xdr:cNvPr id="24" name="Isosceles Triangle 23"/>
        <xdr:cNvSpPr/>
      </xdr:nvSpPr>
      <xdr:spPr>
        <a:xfrm>
          <a:off x="12134850" y="4257675"/>
          <a:ext cx="227647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0</xdr:col>
      <xdr:colOff>1343025</xdr:colOff>
      <xdr:row>19</xdr:row>
      <xdr:rowOff>19049</xdr:rowOff>
    </xdr:from>
    <xdr:to>
      <xdr:col>4</xdr:col>
      <xdr:colOff>600075</xdr:colOff>
      <xdr:row>38</xdr:row>
      <xdr:rowOff>85724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571499</xdr:colOff>
      <xdr:row>23</xdr:row>
      <xdr:rowOff>142874</xdr:rowOff>
    </xdr:from>
    <xdr:to>
      <xdr:col>3</xdr:col>
      <xdr:colOff>314324</xdr:colOff>
      <xdr:row>26</xdr:row>
      <xdr:rowOff>19049</xdr:rowOff>
    </xdr:to>
    <xdr:sp macro="" textlink="">
      <xdr:nvSpPr>
        <xdr:cNvPr id="5" name="Rectangular Callout 4"/>
        <xdr:cNvSpPr/>
      </xdr:nvSpPr>
      <xdr:spPr>
        <a:xfrm>
          <a:off x="4800599" y="4876799"/>
          <a:ext cx="800100" cy="447675"/>
        </a:xfrm>
        <a:prstGeom prst="wedgeRectCallout">
          <a:avLst>
            <a:gd name="adj1" fmla="val -65476"/>
            <a:gd name="adj2" fmla="val 154167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Linia trendu</a:t>
          </a:r>
        </a:p>
      </xdr:txBody>
    </xdr:sp>
    <xdr:clientData/>
  </xdr:twoCellAnchor>
  <xdr:oneCellAnchor>
    <xdr:from>
      <xdr:col>1</xdr:col>
      <xdr:colOff>647700</xdr:colOff>
      <xdr:row>37</xdr:row>
      <xdr:rowOff>38100</xdr:rowOff>
    </xdr:from>
    <xdr:ext cx="399789" cy="264560"/>
    <xdr:sp macro="" textlink="">
      <xdr:nvSpPr>
        <xdr:cNvPr id="6" name="TextBox 5"/>
        <xdr:cNvSpPr txBox="1"/>
      </xdr:nvSpPr>
      <xdr:spPr>
        <a:xfrm>
          <a:off x="3819525" y="6667500"/>
          <a:ext cx="3997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>
              <a:solidFill>
                <a:schemeClr val="accent1"/>
              </a:solidFill>
            </a:rPr>
            <a:t>Rok</a:t>
          </a:r>
        </a:p>
      </xdr:txBody>
    </xdr:sp>
    <xdr:clientData/>
  </xdr:oneCellAnchor>
  <xdr:twoCellAnchor>
    <xdr:from>
      <xdr:col>6</xdr:col>
      <xdr:colOff>590550</xdr:colOff>
      <xdr:row>21</xdr:row>
      <xdr:rowOff>47625</xdr:rowOff>
    </xdr:from>
    <xdr:to>
      <xdr:col>9</xdr:col>
      <xdr:colOff>581025</xdr:colOff>
      <xdr:row>32</xdr:row>
      <xdr:rowOff>180975</xdr:rowOff>
    </xdr:to>
    <xdr:sp macro="" textlink="">
      <xdr:nvSpPr>
        <xdr:cNvPr id="8" name="Isosceles Triangle 7"/>
        <xdr:cNvSpPr/>
      </xdr:nvSpPr>
      <xdr:spPr>
        <a:xfrm>
          <a:off x="8153400" y="4276725"/>
          <a:ext cx="2286000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790575</xdr:colOff>
      <xdr:row>21</xdr:row>
      <xdr:rowOff>47625</xdr:rowOff>
    </xdr:from>
    <xdr:to>
      <xdr:col>8</xdr:col>
      <xdr:colOff>790575</xdr:colOff>
      <xdr:row>32</xdr:row>
      <xdr:rowOff>180975</xdr:rowOff>
    </xdr:to>
    <xdr:cxnSp macro="">
      <xdr:nvCxnSpPr>
        <xdr:cNvPr id="10" name="Straight Connector 9"/>
        <xdr:cNvCxnSpPr>
          <a:stCxn id="8" idx="0"/>
          <a:endCxn id="8" idx="3"/>
        </xdr:cNvCxnSpPr>
      </xdr:nvCxnSpPr>
      <xdr:spPr>
        <a:xfrm>
          <a:off x="9296400" y="42767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1019175</xdr:colOff>
      <xdr:row>30</xdr:row>
      <xdr:rowOff>28575</xdr:rowOff>
    </xdr:from>
    <xdr:to>
      <xdr:col>8</xdr:col>
      <xdr:colOff>1085850</xdr:colOff>
      <xdr:row>30</xdr:row>
      <xdr:rowOff>74294</xdr:rowOff>
    </xdr:to>
    <xdr:sp macro="" textlink="">
      <xdr:nvSpPr>
        <xdr:cNvPr id="13" name="Flowchart: Connector 12"/>
        <xdr:cNvSpPr/>
      </xdr:nvSpPr>
      <xdr:spPr>
        <a:xfrm>
          <a:off x="9525000" y="6096000"/>
          <a:ext cx="66675" cy="45719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7</xdr:col>
      <xdr:colOff>190089</xdr:colOff>
      <xdr:row>25</xdr:row>
      <xdr:rowOff>7436</xdr:rowOff>
    </xdr:from>
    <xdr:ext cx="2734085" cy="937629"/>
    <xdr:sp macro="" textlink="">
      <xdr:nvSpPr>
        <xdr:cNvPr id="15" name="Rectangle 14"/>
        <xdr:cNvSpPr/>
      </xdr:nvSpPr>
      <xdr:spPr>
        <a:xfrm>
          <a:off x="8362539" y="5122361"/>
          <a:ext cx="273408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14% 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14</xdr:col>
      <xdr:colOff>133350</xdr:colOff>
      <xdr:row>26</xdr:row>
      <xdr:rowOff>123825</xdr:rowOff>
    </xdr:from>
    <xdr:to>
      <xdr:col>14</xdr:col>
      <xdr:colOff>180975</xdr:colOff>
      <xdr:row>26</xdr:row>
      <xdr:rowOff>180975</xdr:rowOff>
    </xdr:to>
    <xdr:sp macro="" textlink="">
      <xdr:nvSpPr>
        <xdr:cNvPr id="19" name="Flowchart: Connector 18"/>
        <xdr:cNvSpPr/>
      </xdr:nvSpPr>
      <xdr:spPr>
        <a:xfrm>
          <a:off x="12773025" y="4695825"/>
          <a:ext cx="47625" cy="57150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11</xdr:col>
      <xdr:colOff>97345</xdr:colOff>
      <xdr:row>21</xdr:row>
      <xdr:rowOff>188410</xdr:rowOff>
    </xdr:from>
    <xdr:ext cx="2948564" cy="937629"/>
    <xdr:sp macro="" textlink="">
      <xdr:nvSpPr>
        <xdr:cNvPr id="20" name="Rectangle 19"/>
        <xdr:cNvSpPr/>
      </xdr:nvSpPr>
      <xdr:spPr>
        <a:xfrm>
          <a:off x="12327445" y="4541335"/>
          <a:ext cx="294856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10,93% :|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  <xdr:twoCellAnchor>
    <xdr:from>
      <xdr:col>14</xdr:col>
      <xdr:colOff>276225</xdr:colOff>
      <xdr:row>21</xdr:row>
      <xdr:rowOff>9525</xdr:rowOff>
    </xdr:from>
    <xdr:to>
      <xdr:col>14</xdr:col>
      <xdr:colOff>276225</xdr:colOff>
      <xdr:row>32</xdr:row>
      <xdr:rowOff>142875</xdr:rowOff>
    </xdr:to>
    <xdr:cxnSp macro="">
      <xdr:nvCxnSpPr>
        <xdr:cNvPr id="23" name="Straight Connector 22"/>
        <xdr:cNvCxnSpPr/>
      </xdr:nvCxnSpPr>
      <xdr:spPr>
        <a:xfrm>
          <a:off x="12382500" y="42386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590550</xdr:colOff>
      <xdr:row>36</xdr:row>
      <xdr:rowOff>47625</xdr:rowOff>
    </xdr:from>
    <xdr:to>
      <xdr:col>9</xdr:col>
      <xdr:colOff>590550</xdr:colOff>
      <xdr:row>47</xdr:row>
      <xdr:rowOff>180975</xdr:rowOff>
    </xdr:to>
    <xdr:sp macro="" textlink="">
      <xdr:nvSpPr>
        <xdr:cNvPr id="33" name="Isosceles Triangle 32"/>
        <xdr:cNvSpPr/>
      </xdr:nvSpPr>
      <xdr:spPr>
        <a:xfrm>
          <a:off x="8153400" y="7134225"/>
          <a:ext cx="2295525" cy="2228850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795338</xdr:colOff>
      <xdr:row>36</xdr:row>
      <xdr:rowOff>47625</xdr:rowOff>
    </xdr:from>
    <xdr:to>
      <xdr:col>8</xdr:col>
      <xdr:colOff>795338</xdr:colOff>
      <xdr:row>47</xdr:row>
      <xdr:rowOff>180975</xdr:rowOff>
    </xdr:to>
    <xdr:cxnSp macro="">
      <xdr:nvCxnSpPr>
        <xdr:cNvPr id="34" name="Straight Connector 33"/>
        <xdr:cNvCxnSpPr>
          <a:stCxn id="33" idx="0"/>
          <a:endCxn id="33" idx="3"/>
        </xdr:cNvCxnSpPr>
      </xdr:nvCxnSpPr>
      <xdr:spPr>
        <a:xfrm>
          <a:off x="9301163" y="7134225"/>
          <a:ext cx="0" cy="22288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933450</xdr:colOff>
      <xdr:row>45</xdr:row>
      <xdr:rowOff>9525</xdr:rowOff>
    </xdr:from>
    <xdr:to>
      <xdr:col>8</xdr:col>
      <xdr:colOff>1000125</xdr:colOff>
      <xdr:row>45</xdr:row>
      <xdr:rowOff>55244</xdr:rowOff>
    </xdr:to>
    <xdr:sp macro="" textlink="">
      <xdr:nvSpPr>
        <xdr:cNvPr id="35" name="Flowchart: Connector 34"/>
        <xdr:cNvSpPr/>
      </xdr:nvSpPr>
      <xdr:spPr>
        <a:xfrm>
          <a:off x="9439275" y="5953125"/>
          <a:ext cx="66675" cy="45719"/>
        </a:xfrm>
        <a:prstGeom prst="flowChartConnecto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7</xdr:col>
      <xdr:colOff>28164</xdr:colOff>
      <xdr:row>40</xdr:row>
      <xdr:rowOff>7436</xdr:rowOff>
    </xdr:from>
    <xdr:ext cx="2734085" cy="937629"/>
    <xdr:sp macro="" textlink="">
      <xdr:nvSpPr>
        <xdr:cNvPr id="36" name="Rectangle 35"/>
        <xdr:cNvSpPr/>
      </xdr:nvSpPr>
      <xdr:spPr>
        <a:xfrm>
          <a:off x="8200614" y="4998536"/>
          <a:ext cx="273408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pl-PL" sz="5400" b="1" cap="none" spc="0">
              <a:ln w="31550" cmpd="sng">
                <a:gradFill>
                  <a:gsLst>
                    <a:gs pos="70000">
                      <a:schemeClr val="accent6">
                        <a:shade val="50000"/>
                        <a:satMod val="190000"/>
                      </a:schemeClr>
                    </a:gs>
                    <a:gs pos="0">
                      <a:schemeClr val="accent6">
                        <a:tint val="77000"/>
                        <a:satMod val="18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chemeClr val="accent6">
                  <a:tint val="15000"/>
                  <a:satMod val="200000"/>
                </a:schemeClr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</a:rPr>
            <a:t>12,37%</a:t>
          </a:r>
          <a:endParaRPr lang="en-US" sz="5400" b="1" cap="none" spc="0">
            <a:ln w="31550" cmpd="sng">
              <a:gradFill>
                <a:gsLst>
                  <a:gs pos="70000">
                    <a:schemeClr val="accent6">
                      <a:shade val="50000"/>
                      <a:satMod val="190000"/>
                    </a:schemeClr>
                  </a:gs>
                  <a:gs pos="0">
                    <a:schemeClr val="accent6">
                      <a:tint val="77000"/>
                      <a:satMod val="180000"/>
                    </a:schemeClr>
                  </a:gs>
                </a:gsLst>
                <a:lin ang="5400000"/>
              </a:gradFill>
              <a:prstDash val="solid"/>
            </a:ln>
            <a:solidFill>
              <a:schemeClr val="accent6">
                <a:tint val="15000"/>
                <a:satMod val="200000"/>
              </a:schemeClr>
            </a:solidFill>
            <a:effectLst>
              <a:outerShdw blurRad="50800" dist="40000" dir="5400000" algn="tl" rotWithShape="0">
                <a:srgbClr val="000000">
                  <a:shade val="5000"/>
                  <a:satMod val="120000"/>
                  <a:alpha val="33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0.275</cdr:x>
      <cdr:y>0.10764</cdr:y>
    </cdr:from>
    <cdr:to>
      <cdr:x>0.475</cdr:x>
      <cdr:y>0.44097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257300" y="295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l-PL" sz="1100"/>
        </a:p>
      </cdr:txBody>
    </cdr:sp>
  </cdr:relSizeAnchor>
  <cdr:relSizeAnchor xmlns:cdr="http://schemas.openxmlformats.org/drawingml/2006/chartDrawing">
    <cdr:from>
      <cdr:x>0.2375</cdr:x>
      <cdr:y>0.13542</cdr:y>
    </cdr:from>
    <cdr:to>
      <cdr:x>0.4375</cdr:x>
      <cdr:y>0.46875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85850" y="3714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pl-PL" sz="1100"/>
        </a:p>
      </cdr:txBody>
    </cdr:sp>
  </cdr:relSizeAnchor>
  <cdr:relSizeAnchor xmlns:cdr="http://schemas.openxmlformats.org/drawingml/2006/chartDrawing">
    <cdr:from>
      <cdr:x>0.00235</cdr:x>
      <cdr:y>0.31755</cdr:y>
    </cdr:from>
    <cdr:to>
      <cdr:x>0.06843</cdr:x>
      <cdr:y>0.67987</cdr:y>
    </cdr:to>
    <cdr:sp macro="" textlink="">
      <cdr:nvSpPr>
        <cdr:cNvPr id="5" name="TextBox 5"/>
        <cdr:cNvSpPr txBox="1"/>
      </cdr:nvSpPr>
      <cdr:spPr>
        <a:xfrm xmlns:a="http://schemas.openxmlformats.org/drawingml/2006/main">
          <a:off x="12700" y="1170552"/>
          <a:ext cx="356893" cy="133555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="vert270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>
              <a:solidFill>
                <a:schemeClr val="accent1"/>
              </a:solidFill>
            </a:rPr>
            <a:t>Średnia arytmetyczna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abSelected="1" workbookViewId="0">
      <selection activeCell="G48" sqref="G48"/>
    </sheetView>
  </sheetViews>
  <sheetFormatPr defaultRowHeight="15" x14ac:dyDescent="0.25"/>
  <cols>
    <col min="1" max="1" width="47.5703125" bestFit="1" customWidth="1"/>
    <col min="2" max="4" width="15.85546875" bestFit="1" customWidth="1"/>
    <col min="8" max="8" width="5" bestFit="1" customWidth="1"/>
    <col min="9" max="9" width="20.28515625" bestFit="1" customWidth="1"/>
    <col min="10" max="10" width="20.140625" customWidth="1"/>
    <col min="11" max="11" width="15.42578125" customWidth="1"/>
    <col min="12" max="12" width="9.140625" customWidth="1"/>
    <col min="13" max="13" width="4.28515625" style="8" customWidth="1"/>
    <col min="17" max="17" width="12.28515625" customWidth="1"/>
  </cols>
  <sheetData>
    <row r="1" spans="1:13" x14ac:dyDescent="0.25">
      <c r="A1" s="11" t="s">
        <v>0</v>
      </c>
      <c r="L1" s="8"/>
    </row>
    <row r="2" spans="1:13" s="8" customFormat="1" x14ac:dyDescent="0.25">
      <c r="A2" s="11"/>
      <c r="H2" s="10"/>
      <c r="I2" s="10"/>
      <c r="J2" s="10"/>
    </row>
    <row r="3" spans="1:13" s="8" customFormat="1" x14ac:dyDescent="0.25">
      <c r="A3" s="9" t="s">
        <v>16</v>
      </c>
      <c r="B3" s="1"/>
      <c r="C3" s="1"/>
      <c r="D3" s="1"/>
      <c r="H3" s="10"/>
      <c r="I3" s="10"/>
      <c r="J3" s="10"/>
    </row>
    <row r="4" spans="1:13" s="8" customFormat="1" x14ac:dyDescent="0.25">
      <c r="A4" s="9" t="s">
        <v>13</v>
      </c>
      <c r="B4" s="1"/>
      <c r="C4" s="1"/>
      <c r="D4" s="1"/>
      <c r="H4" s="10"/>
      <c r="I4" s="10"/>
      <c r="J4" s="10"/>
    </row>
    <row r="5" spans="1:13" s="8" customFormat="1" ht="33.75" customHeight="1" x14ac:dyDescent="0.25">
      <c r="A5" s="1"/>
      <c r="B5" s="1"/>
      <c r="C5" s="1"/>
      <c r="D5" s="1"/>
      <c r="H5" s="22" t="s">
        <v>9</v>
      </c>
      <c r="I5" s="22"/>
      <c r="J5" s="22"/>
    </row>
    <row r="6" spans="1:13" x14ac:dyDescent="0.25">
      <c r="A6" s="18" t="s">
        <v>17</v>
      </c>
      <c r="B6" s="18">
        <v>2015</v>
      </c>
      <c r="C6" s="18">
        <v>2016</v>
      </c>
      <c r="D6" s="18">
        <v>2017</v>
      </c>
      <c r="H6" s="18" t="s">
        <v>10</v>
      </c>
      <c r="I6" s="18" t="s">
        <v>11</v>
      </c>
      <c r="J6" s="18" t="s">
        <v>14</v>
      </c>
      <c r="K6" s="8"/>
      <c r="L6" s="8"/>
      <c r="M6"/>
    </row>
    <row r="7" spans="1:13" x14ac:dyDescent="0.25">
      <c r="A7" s="19" t="s">
        <v>1</v>
      </c>
      <c r="B7" s="14">
        <v>1794025</v>
      </c>
      <c r="C7" s="14">
        <v>1468332</v>
      </c>
      <c r="D7" s="14">
        <v>1776558</v>
      </c>
      <c r="H7" s="19">
        <v>2013</v>
      </c>
      <c r="I7" s="12">
        <v>11.01</v>
      </c>
      <c r="J7" s="12">
        <v>14.34</v>
      </c>
      <c r="K7" s="8"/>
      <c r="L7" s="8"/>
      <c r="M7"/>
    </row>
    <row r="8" spans="1:13" x14ac:dyDescent="0.25">
      <c r="A8" s="19" t="s">
        <v>2</v>
      </c>
      <c r="B8" s="14">
        <v>82794.08758419787</v>
      </c>
      <c r="C8" s="14">
        <f t="shared" ref="C8:D8" si="0">C9*C10</f>
        <v>63764.556600000004</v>
      </c>
      <c r="D8" s="14">
        <f t="shared" si="0"/>
        <v>69753.443199999994</v>
      </c>
      <c r="H8" s="19">
        <v>2014</v>
      </c>
      <c r="I8" s="12">
        <v>11.25</v>
      </c>
      <c r="J8" s="12">
        <v>13.66</v>
      </c>
      <c r="K8" s="8"/>
      <c r="L8" s="8"/>
      <c r="M8"/>
    </row>
    <row r="9" spans="1:13" ht="18" x14ac:dyDescent="0.35">
      <c r="A9" s="23" t="s">
        <v>18</v>
      </c>
      <c r="B9" s="14">
        <v>1973921</v>
      </c>
      <c r="C9" s="14">
        <v>1742201</v>
      </c>
      <c r="D9" s="14">
        <v>1895474</v>
      </c>
      <c r="H9" s="19">
        <v>2015</v>
      </c>
      <c r="I9" s="12">
        <v>10.97</v>
      </c>
      <c r="J9" s="12">
        <v>14.12</v>
      </c>
      <c r="K9" s="8"/>
      <c r="L9" s="8"/>
      <c r="M9"/>
    </row>
    <row r="10" spans="1:13" x14ac:dyDescent="0.25">
      <c r="A10" s="20" t="s">
        <v>19</v>
      </c>
      <c r="B10" s="25">
        <v>4.19E-2</v>
      </c>
      <c r="C10" s="25">
        <v>3.6600000000000001E-2</v>
      </c>
      <c r="D10" s="25">
        <v>3.6799999999999999E-2</v>
      </c>
      <c r="H10" s="19">
        <v>2016</v>
      </c>
      <c r="I10" s="12">
        <v>11.06</v>
      </c>
      <c r="J10" s="12">
        <v>14.77</v>
      </c>
      <c r="K10" s="8"/>
      <c r="L10" s="8"/>
      <c r="M10"/>
    </row>
    <row r="11" spans="1:13" x14ac:dyDescent="0.25">
      <c r="A11" s="19" t="s">
        <v>3</v>
      </c>
      <c r="B11" s="14">
        <f>B7-B8</f>
        <v>1711230.912415802</v>
      </c>
      <c r="C11" s="14">
        <f t="shared" ref="C11:D11" si="1">C7-C8</f>
        <v>1404567.4434</v>
      </c>
      <c r="D11" s="14">
        <f t="shared" si="1"/>
        <v>1706804.5567999999</v>
      </c>
      <c r="H11" s="19">
        <v>2017</v>
      </c>
      <c r="I11" s="17">
        <v>11.04</v>
      </c>
      <c r="J11" s="17">
        <v>14.66</v>
      </c>
      <c r="K11" s="8"/>
      <c r="L11" s="8"/>
      <c r="M11"/>
    </row>
    <row r="12" spans="1:13" ht="18" x14ac:dyDescent="0.35">
      <c r="A12" s="24" t="s">
        <v>6</v>
      </c>
      <c r="B12" s="14">
        <f>B11*B13</f>
        <v>325133.87335900241</v>
      </c>
      <c r="C12" s="14">
        <f>C11*B13</f>
        <v>266867.81424600002</v>
      </c>
      <c r="D12" s="14">
        <f>D11*B13</f>
        <v>324292.86579199997</v>
      </c>
      <c r="L12" s="8"/>
    </row>
    <row r="13" spans="1:13" x14ac:dyDescent="0.25">
      <c r="A13" s="19" t="s">
        <v>4</v>
      </c>
      <c r="B13" s="15">
        <v>0.19</v>
      </c>
      <c r="C13" s="15"/>
      <c r="D13" s="15"/>
      <c r="J13" s="4"/>
      <c r="L13" s="8"/>
    </row>
    <row r="14" spans="1:13" x14ac:dyDescent="0.25">
      <c r="A14" s="19" t="s">
        <v>5</v>
      </c>
      <c r="B14" s="14">
        <f>B11-B12</f>
        <v>1386097.0390567996</v>
      </c>
      <c r="C14" s="14">
        <f t="shared" ref="C14:D14" si="2">C11-C12</f>
        <v>1137699.629154</v>
      </c>
      <c r="D14" s="14">
        <f t="shared" si="2"/>
        <v>1382511.6910079999</v>
      </c>
      <c r="H14" s="4"/>
      <c r="L14" s="8"/>
    </row>
    <row r="15" spans="1:13" x14ac:dyDescent="0.25">
      <c r="A15" s="19" t="s">
        <v>7</v>
      </c>
      <c r="B15" s="14">
        <v>10495074</v>
      </c>
      <c r="C15" s="14">
        <v>10993595</v>
      </c>
      <c r="D15" s="14">
        <v>11738044</v>
      </c>
    </row>
    <row r="16" spans="1:13" x14ac:dyDescent="0.25">
      <c r="A16" s="19" t="s">
        <v>8</v>
      </c>
      <c r="B16" s="16">
        <f>(B14+B8)/B15</f>
        <v>0.1399600542731759</v>
      </c>
      <c r="C16" s="16">
        <f>(C14+C8)/C15</f>
        <v>0.10928765210597625</v>
      </c>
      <c r="D16" s="16">
        <f>(D14+D8)/D15</f>
        <v>0.12372292472306289</v>
      </c>
    </row>
    <row r="17" spans="1:17" s="8" customFormat="1" x14ac:dyDescent="0.25">
      <c r="A17" s="2"/>
      <c r="B17" s="5"/>
      <c r="C17" s="5"/>
      <c r="D17" s="5"/>
    </row>
    <row r="18" spans="1:17" ht="18" x14ac:dyDescent="0.35">
      <c r="A18" s="13" t="s">
        <v>12</v>
      </c>
      <c r="B18" s="8" t="s">
        <v>15</v>
      </c>
      <c r="G18" s="8"/>
      <c r="H18" s="8"/>
      <c r="I18" s="8"/>
      <c r="J18" s="8"/>
      <c r="K18" s="8"/>
    </row>
    <row r="19" spans="1:17" x14ac:dyDescent="0.25">
      <c r="G19" s="8"/>
      <c r="H19" s="8"/>
      <c r="I19" s="8"/>
      <c r="J19" s="8"/>
      <c r="K19" s="8"/>
    </row>
    <row r="20" spans="1:17" x14ac:dyDescent="0.25">
      <c r="G20" s="3"/>
      <c r="H20" s="8"/>
      <c r="I20" s="8"/>
      <c r="J20" s="8"/>
      <c r="K20" s="8"/>
    </row>
    <row r="21" spans="1:17" x14ac:dyDescent="0.25">
      <c r="G21" s="21">
        <v>2015</v>
      </c>
      <c r="H21" s="21"/>
      <c r="I21" s="21"/>
      <c r="J21" s="21"/>
      <c r="K21" s="8"/>
      <c r="L21" s="21">
        <v>2016</v>
      </c>
      <c r="M21" s="21"/>
      <c r="N21" s="21"/>
      <c r="O21" s="21">
        <v>2016</v>
      </c>
      <c r="P21" s="21"/>
      <c r="Q21" s="21"/>
    </row>
    <row r="22" spans="1:17" x14ac:dyDescent="0.25">
      <c r="G22" s="8"/>
      <c r="H22" s="8"/>
      <c r="I22" s="26">
        <v>0.10970000000000001</v>
      </c>
      <c r="J22" s="8"/>
      <c r="K22" s="8"/>
      <c r="P22" s="27">
        <v>0.1106</v>
      </c>
    </row>
    <row r="23" spans="1:17" x14ac:dyDescent="0.25">
      <c r="G23" s="8"/>
      <c r="H23" s="8"/>
      <c r="I23" s="8"/>
      <c r="J23" s="8"/>
      <c r="K23" s="8"/>
    </row>
    <row r="24" spans="1:17" x14ac:dyDescent="0.25">
      <c r="G24" s="8"/>
      <c r="H24" s="8"/>
      <c r="I24" s="8"/>
      <c r="J24" s="8"/>
      <c r="K24" s="8"/>
    </row>
    <row r="25" spans="1:17" x14ac:dyDescent="0.25">
      <c r="G25" s="8"/>
      <c r="H25" s="8"/>
      <c r="I25" s="8"/>
      <c r="J25" s="8"/>
      <c r="K25" s="8"/>
    </row>
    <row r="26" spans="1:17" x14ac:dyDescent="0.25">
      <c r="G26" s="8"/>
      <c r="H26" s="8"/>
      <c r="I26" s="8"/>
      <c r="J26" s="8"/>
      <c r="K26" s="8"/>
    </row>
    <row r="27" spans="1:17" x14ac:dyDescent="0.25">
      <c r="G27" s="8"/>
      <c r="H27" s="8"/>
      <c r="I27" s="8"/>
      <c r="J27" s="8"/>
      <c r="K27" s="8"/>
    </row>
    <row r="28" spans="1:17" x14ac:dyDescent="0.25">
      <c r="G28" s="8"/>
      <c r="H28" s="8"/>
      <c r="I28" s="8"/>
      <c r="J28" s="8"/>
      <c r="K28" s="8"/>
    </row>
    <row r="29" spans="1:17" x14ac:dyDescent="0.25">
      <c r="G29" s="8"/>
      <c r="H29" s="8"/>
      <c r="I29" s="8"/>
      <c r="J29" s="8"/>
      <c r="K29" s="8"/>
    </row>
    <row r="30" spans="1:17" x14ac:dyDescent="0.25">
      <c r="G30" s="8"/>
      <c r="H30" s="8"/>
      <c r="I30" s="8"/>
      <c r="J30" s="8"/>
      <c r="K30" s="8"/>
    </row>
    <row r="31" spans="1:17" x14ac:dyDescent="0.25">
      <c r="G31" s="8"/>
      <c r="H31" s="8"/>
      <c r="I31" s="8"/>
      <c r="J31" s="8"/>
      <c r="K31" s="8"/>
    </row>
    <row r="32" spans="1:17" x14ac:dyDescent="0.25">
      <c r="G32" s="8"/>
      <c r="H32" s="8"/>
      <c r="I32" s="8"/>
      <c r="J32" s="8"/>
      <c r="K32" s="8"/>
    </row>
    <row r="33" spans="7:17" x14ac:dyDescent="0.25">
      <c r="G33" s="27">
        <v>-3.15E-2</v>
      </c>
      <c r="H33" s="8"/>
      <c r="I33" s="8"/>
      <c r="J33" s="28">
        <v>0.25090000000000001</v>
      </c>
      <c r="K33" s="6"/>
      <c r="L33" s="27">
        <v>-3.7100000000000001E-2</v>
      </c>
      <c r="M33" s="7"/>
      <c r="Q33" s="26">
        <v>0.25829999999999997</v>
      </c>
    </row>
    <row r="34" spans="7:17" x14ac:dyDescent="0.25">
      <c r="G34" s="8"/>
      <c r="H34" s="8"/>
      <c r="I34" s="8"/>
      <c r="J34" s="8"/>
      <c r="K34" s="8"/>
    </row>
    <row r="35" spans="7:17" x14ac:dyDescent="0.25">
      <c r="G35" s="8"/>
      <c r="H35" s="8"/>
      <c r="I35" s="8"/>
      <c r="J35" s="8"/>
      <c r="K35" s="8"/>
    </row>
    <row r="36" spans="7:17" x14ac:dyDescent="0.25">
      <c r="G36" s="21">
        <v>2017</v>
      </c>
      <c r="H36" s="21"/>
      <c r="I36" s="21"/>
      <c r="J36" s="21"/>
      <c r="K36" s="8"/>
    </row>
    <row r="37" spans="7:17" x14ac:dyDescent="0.25">
      <c r="G37" s="8"/>
      <c r="H37" s="8"/>
      <c r="I37" s="26">
        <v>0.1104</v>
      </c>
      <c r="J37" s="8"/>
      <c r="K37" s="8"/>
    </row>
    <row r="38" spans="7:17" x14ac:dyDescent="0.25">
      <c r="G38" s="8"/>
      <c r="H38" s="8"/>
      <c r="I38" s="8"/>
      <c r="J38" s="8"/>
      <c r="K38" s="8"/>
    </row>
    <row r="39" spans="7:17" x14ac:dyDescent="0.25">
      <c r="G39" s="8"/>
      <c r="H39" s="8"/>
      <c r="I39" s="8"/>
      <c r="J39" s="8"/>
      <c r="K39" s="8"/>
    </row>
    <row r="40" spans="7:17" x14ac:dyDescent="0.25">
      <c r="G40" s="8"/>
      <c r="H40" s="8"/>
      <c r="I40" s="8"/>
      <c r="J40" s="8"/>
      <c r="K40" s="8"/>
    </row>
    <row r="41" spans="7:17" x14ac:dyDescent="0.25">
      <c r="G41" s="8"/>
      <c r="H41" s="8"/>
      <c r="I41" s="8"/>
      <c r="J41" s="8"/>
      <c r="K41" s="8"/>
    </row>
    <row r="42" spans="7:17" x14ac:dyDescent="0.25">
      <c r="G42" s="8"/>
      <c r="H42" s="8"/>
      <c r="I42" s="8"/>
      <c r="J42" s="8"/>
      <c r="K42" s="8"/>
    </row>
    <row r="43" spans="7:17" x14ac:dyDescent="0.25">
      <c r="G43" s="8"/>
      <c r="H43" s="8"/>
      <c r="I43" s="8"/>
      <c r="J43" s="8"/>
      <c r="K43" s="8"/>
    </row>
    <row r="44" spans="7:17" x14ac:dyDescent="0.25">
      <c r="G44" s="8"/>
      <c r="H44" s="8"/>
      <c r="I44" s="8"/>
      <c r="J44" s="8"/>
      <c r="K44" s="8"/>
    </row>
    <row r="45" spans="7:17" x14ac:dyDescent="0.25">
      <c r="G45" s="8"/>
      <c r="H45" s="8"/>
      <c r="I45" s="8"/>
      <c r="J45" s="8"/>
      <c r="K45" s="8"/>
    </row>
    <row r="46" spans="7:17" x14ac:dyDescent="0.25">
      <c r="G46" s="8"/>
      <c r="H46" s="8"/>
      <c r="I46" s="8"/>
      <c r="J46" s="8"/>
      <c r="K46" s="8"/>
    </row>
    <row r="47" spans="7:17" x14ac:dyDescent="0.25">
      <c r="G47" s="8"/>
      <c r="H47" s="8"/>
      <c r="I47" s="8"/>
      <c r="J47" s="8"/>
      <c r="K47" s="8"/>
    </row>
    <row r="48" spans="7:17" x14ac:dyDescent="0.25">
      <c r="G48" s="27">
        <v>-3.6200000000000003E-2</v>
      </c>
      <c r="H48" s="8"/>
      <c r="I48" s="8"/>
      <c r="J48" s="28">
        <v>0.25700000000000001</v>
      </c>
      <c r="K48" s="6"/>
    </row>
  </sheetData>
  <mergeCells count="5">
    <mergeCell ref="G21:J21"/>
    <mergeCell ref="G36:J36"/>
    <mergeCell ref="H5:J5"/>
    <mergeCell ref="B13:D13"/>
    <mergeCell ref="L21:Q2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W</dc:creator>
  <cp:lastModifiedBy>Michal W</cp:lastModifiedBy>
  <dcterms:created xsi:type="dcterms:W3CDTF">2018-11-02T08:37:51Z</dcterms:created>
  <dcterms:modified xsi:type="dcterms:W3CDTF">2018-11-02T10:15:42Z</dcterms:modified>
</cp:coreProperties>
</file>